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c35325d5da9e1aeb/Documents/ALPS Dive Coord/2026/"/>
    </mc:Choice>
  </mc:AlternateContent>
  <xr:revisionPtr revIDLastSave="0" documentId="8_{0070C888-FD3A-4C39-AD7D-3F7471BF4D39}" xr6:coauthVersionLast="47" xr6:coauthVersionMax="47" xr10:uidLastSave="{00000000-0000-0000-0000-000000000000}"/>
  <bookViews>
    <workbookView xWindow="-120" yWindow="-120" windowWidth="29040" windowHeight="16440" xr2:uid="{8E1B9EB2-A8B4-41AB-813D-79FC6DC0B192}"/>
  </bookViews>
  <sheets>
    <sheet name="INFO" sheetId="12" r:id="rId1"/>
    <sheet name="-8G" sheetId="2" r:id="rId2"/>
    <sheet name="-8B" sheetId="3" r:id="rId3"/>
    <sheet name="9-10G" sheetId="8" r:id="rId4"/>
    <sheet name="9-10B" sheetId="9" r:id="rId5"/>
    <sheet name="11-12G" sheetId="4" r:id="rId6"/>
    <sheet name="11-12B" sheetId="5" r:id="rId7"/>
    <sheet name="13-14G" sheetId="6" r:id="rId8"/>
    <sheet name="13-14B" sheetId="7" r:id="rId9"/>
    <sheet name="15+G" sheetId="10" r:id="rId10"/>
    <sheet name="15+B" sheetId="11" r:id="rId11"/>
    <sheet name="DD" sheetId="1" r:id="rId12"/>
    <sheet name="tech -8G" sheetId="14" r:id="rId13"/>
    <sheet name="tech -8B" sheetId="15" r:id="rId14"/>
    <sheet name="tech 9-10G" sheetId="16" r:id="rId15"/>
    <sheet name="tech 9-10B" sheetId="17" r:id="rId16"/>
    <sheet name="tech 11-12G" sheetId="18" r:id="rId17"/>
    <sheet name="tech 11-12B" sheetId="19" r:id="rId18"/>
    <sheet name="tech 13-14G" sheetId="20" r:id="rId19"/>
    <sheet name="tech 13-14B" sheetId="21" r:id="rId20"/>
    <sheet name="tech 15+G" sheetId="22" r:id="rId21"/>
    <sheet name="tech 15+B" sheetId="23" r:id="rId2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7" i="21" l="1"/>
  <c r="K97" i="21"/>
  <c r="J97" i="21"/>
  <c r="I97" i="21"/>
  <c r="H97" i="21"/>
  <c r="L96" i="21"/>
  <c r="K96" i="21"/>
  <c r="J96" i="21"/>
  <c r="I96" i="21"/>
  <c r="H96" i="21"/>
  <c r="L95" i="21"/>
  <c r="K95" i="21"/>
  <c r="J95" i="21"/>
  <c r="I95" i="21"/>
  <c r="H95" i="21"/>
  <c r="L94" i="21"/>
  <c r="K94" i="21"/>
  <c r="J94" i="21"/>
  <c r="I94" i="21"/>
  <c r="H94" i="21"/>
  <c r="L93" i="21"/>
  <c r="K93" i="21"/>
  <c r="J93" i="21"/>
  <c r="I93" i="21"/>
  <c r="H93" i="21"/>
  <c r="L92" i="21"/>
  <c r="K92" i="21"/>
  <c r="J92" i="21"/>
  <c r="I92" i="21"/>
  <c r="H92" i="21"/>
  <c r="L91" i="21"/>
  <c r="K91" i="21"/>
  <c r="J91" i="21"/>
  <c r="I91" i="21"/>
  <c r="H91" i="21"/>
  <c r="L90" i="21"/>
  <c r="K90" i="21"/>
  <c r="J90" i="21"/>
  <c r="I90" i="21"/>
  <c r="H90" i="21"/>
  <c r="L89" i="21"/>
  <c r="K89" i="21"/>
  <c r="J89" i="21"/>
  <c r="I89" i="21"/>
  <c r="H89" i="21"/>
  <c r="L88" i="21"/>
  <c r="K88" i="21"/>
  <c r="J88" i="21"/>
  <c r="I88" i="21"/>
  <c r="H88" i="21"/>
  <c r="L87" i="21"/>
  <c r="K87" i="21"/>
  <c r="J87" i="21"/>
  <c r="I87" i="21"/>
  <c r="H87" i="21"/>
  <c r="L86" i="21"/>
  <c r="K86" i="21"/>
  <c r="J86" i="21"/>
  <c r="I86" i="21"/>
  <c r="H86" i="21"/>
  <c r="L85" i="21"/>
  <c r="K85" i="21"/>
  <c r="J85" i="21"/>
  <c r="I85" i="21"/>
  <c r="H85" i="21"/>
  <c r="L84" i="21"/>
  <c r="K84" i="21"/>
  <c r="J84" i="21"/>
  <c r="I84" i="21"/>
  <c r="H84" i="21"/>
  <c r="L83" i="21"/>
  <c r="K83" i="21"/>
  <c r="J83" i="21"/>
  <c r="I83" i="21"/>
  <c r="H83" i="21"/>
  <c r="L82" i="21"/>
  <c r="K82" i="21"/>
  <c r="J82" i="21"/>
  <c r="I82" i="21"/>
  <c r="H82" i="21"/>
  <c r="L81" i="21"/>
  <c r="K81" i="21"/>
  <c r="J81" i="21"/>
  <c r="I81" i="21"/>
  <c r="H81" i="21"/>
  <c r="L80" i="21"/>
  <c r="K80" i="21"/>
  <c r="J80" i="21"/>
  <c r="I80" i="21"/>
  <c r="H80" i="21"/>
  <c r="L79" i="21"/>
  <c r="K79" i="21"/>
  <c r="J79" i="21"/>
  <c r="I79" i="21"/>
  <c r="H79" i="21"/>
  <c r="L78" i="21"/>
  <c r="K78" i="21"/>
  <c r="J78" i="21"/>
  <c r="I78" i="21"/>
  <c r="H78" i="21"/>
  <c r="L77" i="21"/>
  <c r="K77" i="21"/>
  <c r="J77" i="21"/>
  <c r="I77" i="21"/>
  <c r="H77" i="21"/>
  <c r="L76" i="21"/>
  <c r="K76" i="21"/>
  <c r="J76" i="21"/>
  <c r="I76" i="21"/>
  <c r="H76" i="21"/>
  <c r="L75" i="21"/>
  <c r="K75" i="21"/>
  <c r="J75" i="21"/>
  <c r="I75" i="21"/>
  <c r="H75" i="21"/>
  <c r="L74" i="21"/>
  <c r="K74" i="21"/>
  <c r="J74" i="21"/>
  <c r="I74" i="21"/>
  <c r="H74" i="21"/>
  <c r="L73" i="21"/>
  <c r="K73" i="21"/>
  <c r="J73" i="21"/>
  <c r="I73" i="21"/>
  <c r="H73" i="21"/>
  <c r="L72" i="21"/>
  <c r="K72" i="21"/>
  <c r="J72" i="21"/>
  <c r="I72" i="21"/>
  <c r="H72" i="21"/>
  <c r="L71" i="21"/>
  <c r="K71" i="21"/>
  <c r="J71" i="21"/>
  <c r="I71" i="21"/>
  <c r="H71" i="21"/>
  <c r="L70" i="21"/>
  <c r="K70" i="21"/>
  <c r="J70" i="21"/>
  <c r="I70" i="21"/>
  <c r="H70" i="21"/>
  <c r="L69" i="21"/>
  <c r="K69" i="21"/>
  <c r="J69" i="21"/>
  <c r="I69" i="21"/>
  <c r="H69" i="21"/>
  <c r="L68" i="21"/>
  <c r="K68" i="21"/>
  <c r="J68" i="21"/>
  <c r="I68" i="21"/>
  <c r="H68" i="21"/>
  <c r="L67" i="21"/>
  <c r="K67" i="21"/>
  <c r="J67" i="21"/>
  <c r="I67" i="21"/>
  <c r="H67" i="21"/>
  <c r="L66" i="21"/>
  <c r="K66" i="21"/>
  <c r="J66" i="21"/>
  <c r="I66" i="21"/>
  <c r="H66" i="21"/>
  <c r="L65" i="21"/>
  <c r="K65" i="21"/>
  <c r="J65" i="21"/>
  <c r="I65" i="21"/>
  <c r="H65" i="21"/>
  <c r="L64" i="21"/>
  <c r="K64" i="21"/>
  <c r="J64" i="21"/>
  <c r="I64" i="21"/>
  <c r="H64" i="21"/>
  <c r="L63" i="21"/>
  <c r="K63" i="21"/>
  <c r="J63" i="21"/>
  <c r="I63" i="21"/>
  <c r="H63" i="21"/>
  <c r="L62" i="21"/>
  <c r="K62" i="21"/>
  <c r="J62" i="21"/>
  <c r="I62" i="21"/>
  <c r="H62" i="21"/>
  <c r="L61" i="21"/>
  <c r="K61" i="21"/>
  <c r="J61" i="21"/>
  <c r="I61" i="21"/>
  <c r="H61" i="21"/>
  <c r="L60" i="21"/>
  <c r="K60" i="21"/>
  <c r="J60" i="21"/>
  <c r="I60" i="21"/>
  <c r="H60" i="21"/>
  <c r="L59" i="21"/>
  <c r="K59" i="21"/>
  <c r="J59" i="21"/>
  <c r="I59" i="21"/>
  <c r="H59" i="21"/>
  <c r="L58" i="21"/>
  <c r="K58" i="21"/>
  <c r="J58" i="21"/>
  <c r="I58" i="21"/>
  <c r="H58" i="21"/>
  <c r="L57" i="21"/>
  <c r="K57" i="21"/>
  <c r="J57" i="21"/>
  <c r="I57" i="21"/>
  <c r="H57" i="21"/>
  <c r="L56" i="21"/>
  <c r="K56" i="21"/>
  <c r="J56" i="21"/>
  <c r="I56" i="21"/>
  <c r="H56" i="21"/>
  <c r="L55" i="21"/>
  <c r="K55" i="21"/>
  <c r="J55" i="21"/>
  <c r="I55" i="21"/>
  <c r="H55" i="21"/>
  <c r="L54" i="21"/>
  <c r="K54" i="21"/>
  <c r="J54" i="21"/>
  <c r="I54" i="21"/>
  <c r="H54" i="21"/>
  <c r="L53" i="21"/>
  <c r="K53" i="21"/>
  <c r="J53" i="21"/>
  <c r="I53" i="21"/>
  <c r="H53" i="21"/>
  <c r="L52" i="21"/>
  <c r="K52" i="21"/>
  <c r="J52" i="21"/>
  <c r="I52" i="21"/>
  <c r="H52" i="21"/>
  <c r="L51" i="21"/>
  <c r="K51" i="21"/>
  <c r="J51" i="21"/>
  <c r="I51" i="21"/>
  <c r="H51" i="21"/>
  <c r="L50" i="21"/>
  <c r="K50" i="21"/>
  <c r="J50" i="21"/>
  <c r="I50" i="21"/>
  <c r="H50" i="21"/>
  <c r="L49" i="21"/>
  <c r="K49" i="21"/>
  <c r="J49" i="21"/>
  <c r="I49" i="21"/>
  <c r="H49" i="21"/>
  <c r="L48" i="21"/>
  <c r="K48" i="21"/>
  <c r="J48" i="21"/>
  <c r="I48" i="21"/>
  <c r="H48" i="21"/>
  <c r="L47" i="21"/>
  <c r="K47" i="21"/>
  <c r="J47" i="21"/>
  <c r="I47" i="21"/>
  <c r="H47" i="21"/>
  <c r="L46" i="21"/>
  <c r="K46" i="21"/>
  <c r="J46" i="21"/>
  <c r="I46" i="21"/>
  <c r="H46" i="21"/>
  <c r="L45" i="21"/>
  <c r="K45" i="21"/>
  <c r="J45" i="21"/>
  <c r="I45" i="21"/>
  <c r="H45" i="21"/>
  <c r="L44" i="21"/>
  <c r="K44" i="21"/>
  <c r="J44" i="21"/>
  <c r="I44" i="21"/>
  <c r="H44" i="21"/>
  <c r="L43" i="21"/>
  <c r="K43" i="21"/>
  <c r="J43" i="21"/>
  <c r="I43" i="21"/>
  <c r="H43" i="21"/>
  <c r="L42" i="21"/>
  <c r="K42" i="21"/>
  <c r="J42" i="21"/>
  <c r="I42" i="21"/>
  <c r="H42" i="21"/>
  <c r="L41" i="21"/>
  <c r="K41" i="21"/>
  <c r="J41" i="21"/>
  <c r="I41" i="21"/>
  <c r="H41" i="21"/>
  <c r="L40" i="21"/>
  <c r="K40" i="21"/>
  <c r="J40" i="21"/>
  <c r="I40" i="21"/>
  <c r="H40" i="21"/>
  <c r="L39" i="21"/>
  <c r="K39" i="21"/>
  <c r="J39" i="21"/>
  <c r="I39" i="21"/>
  <c r="H39" i="21"/>
  <c r="L38" i="21"/>
  <c r="K38" i="21"/>
  <c r="J38" i="21"/>
  <c r="I38" i="21"/>
  <c r="H38" i="21"/>
  <c r="L37" i="21"/>
  <c r="K37" i="21"/>
  <c r="J37" i="21"/>
  <c r="I37" i="21"/>
  <c r="H37" i="21"/>
  <c r="L36" i="21"/>
  <c r="K36" i="21"/>
  <c r="J36" i="21"/>
  <c r="I36" i="21"/>
  <c r="H36" i="21"/>
  <c r="L35" i="21"/>
  <c r="K35" i="21"/>
  <c r="J35" i="21"/>
  <c r="I35" i="21"/>
  <c r="H35" i="21"/>
  <c r="L34" i="21"/>
  <c r="K34" i="21"/>
  <c r="J34" i="21"/>
  <c r="I34" i="21"/>
  <c r="H34" i="21"/>
  <c r="L33" i="21"/>
  <c r="K33" i="21"/>
  <c r="J33" i="21"/>
  <c r="I33" i="21"/>
  <c r="H33" i="21"/>
  <c r="L32" i="21"/>
  <c r="K32" i="21"/>
  <c r="J32" i="21"/>
  <c r="I32" i="21"/>
  <c r="H32" i="21"/>
  <c r="L31" i="21"/>
  <c r="K31" i="21"/>
  <c r="J31" i="21"/>
  <c r="I31" i="21"/>
  <c r="H31" i="21"/>
  <c r="L30" i="21"/>
  <c r="K30" i="21"/>
  <c r="J30" i="21"/>
  <c r="I30" i="21"/>
  <c r="H30" i="21"/>
  <c r="L29" i="21"/>
  <c r="K29" i="21"/>
  <c r="J29" i="21"/>
  <c r="I29" i="21"/>
  <c r="H29" i="21"/>
  <c r="L28" i="21"/>
  <c r="K28" i="21"/>
  <c r="J28" i="21"/>
  <c r="I28" i="21"/>
  <c r="H28" i="21"/>
  <c r="L27" i="21"/>
  <c r="K27" i="21"/>
  <c r="J27" i="21"/>
  <c r="I27" i="21"/>
  <c r="H27" i="21"/>
  <c r="L26" i="21"/>
  <c r="K26" i="21"/>
  <c r="J26" i="21"/>
  <c r="I26" i="21"/>
  <c r="H26" i="21"/>
  <c r="L25" i="21"/>
  <c r="K25" i="21"/>
  <c r="J25" i="21"/>
  <c r="I25" i="21"/>
  <c r="H25" i="21"/>
  <c r="L24" i="21"/>
  <c r="K24" i="21"/>
  <c r="J24" i="21"/>
  <c r="I24" i="21"/>
  <c r="H24" i="21"/>
  <c r="L23" i="21"/>
  <c r="K23" i="21"/>
  <c r="J23" i="21"/>
  <c r="I23" i="21"/>
  <c r="H23" i="21"/>
  <c r="L22" i="21"/>
  <c r="K22" i="21"/>
  <c r="J22" i="21"/>
  <c r="I22" i="21"/>
  <c r="H22" i="21"/>
  <c r="L21" i="21"/>
  <c r="K21" i="21"/>
  <c r="J21" i="21"/>
  <c r="I21" i="21"/>
  <c r="H21" i="21"/>
  <c r="L20" i="21"/>
  <c r="K20" i="21"/>
  <c r="J20" i="21"/>
  <c r="I20" i="21"/>
  <c r="H20" i="21"/>
  <c r="L19" i="21"/>
  <c r="K19" i="21"/>
  <c r="J19" i="21"/>
  <c r="I19" i="21"/>
  <c r="H19" i="21"/>
  <c r="L18" i="21"/>
  <c r="K18" i="21"/>
  <c r="J18" i="21"/>
  <c r="I18" i="21"/>
  <c r="H18" i="21"/>
  <c r="L17" i="21"/>
  <c r="K17" i="21"/>
  <c r="J17" i="21"/>
  <c r="I17" i="21"/>
  <c r="H17" i="21"/>
  <c r="L16" i="21"/>
  <c r="K16" i="21"/>
  <c r="J16" i="21"/>
  <c r="I16" i="21"/>
  <c r="H16" i="21"/>
  <c r="L15" i="21"/>
  <c r="K15" i="21"/>
  <c r="J15" i="21"/>
  <c r="I15" i="21"/>
  <c r="H15" i="21"/>
  <c r="L14" i="21"/>
  <c r="K14" i="21"/>
  <c r="J14" i="21"/>
  <c r="I14" i="21"/>
  <c r="H14" i="21"/>
  <c r="L13" i="21"/>
  <c r="K13" i="21"/>
  <c r="J13" i="21"/>
  <c r="I13" i="21"/>
  <c r="H13" i="21"/>
  <c r="L12" i="21"/>
  <c r="K12" i="21"/>
  <c r="J12" i="21"/>
  <c r="I12" i="21"/>
  <c r="H12" i="21"/>
  <c r="L11" i="21"/>
  <c r="K11" i="21"/>
  <c r="J11" i="21"/>
  <c r="I11" i="21"/>
  <c r="H11" i="21"/>
  <c r="L10" i="21"/>
  <c r="K10" i="21"/>
  <c r="J10" i="21"/>
  <c r="I10" i="21"/>
  <c r="H10" i="21"/>
  <c r="L9" i="21"/>
  <c r="K9" i="21"/>
  <c r="J9" i="21"/>
  <c r="I9" i="21"/>
  <c r="H9" i="21"/>
  <c r="L8" i="21"/>
  <c r="K8" i="21"/>
  <c r="J8" i="21"/>
  <c r="I8" i="21"/>
  <c r="H8" i="21"/>
  <c r="L7" i="21"/>
  <c r="K7" i="21"/>
  <c r="J7" i="21"/>
  <c r="I7" i="21"/>
  <c r="H7" i="21"/>
  <c r="L6" i="21"/>
  <c r="K6" i="21"/>
  <c r="J6" i="21"/>
  <c r="I6" i="21"/>
  <c r="H6" i="21"/>
  <c r="L5" i="21"/>
  <c r="K5" i="21"/>
  <c r="J5" i="21"/>
  <c r="I5" i="21"/>
  <c r="H5" i="21"/>
  <c r="L4" i="21"/>
  <c r="K4" i="21"/>
  <c r="J4" i="21"/>
  <c r="I4" i="21"/>
  <c r="H4" i="21"/>
  <c r="L3" i="21"/>
  <c r="K3" i="21"/>
  <c r="J3" i="21"/>
  <c r="I3" i="21"/>
  <c r="H3" i="21"/>
  <c r="L2" i="21"/>
  <c r="K2" i="21"/>
  <c r="J2" i="21"/>
  <c r="I2" i="21"/>
  <c r="H2" i="21"/>
  <c r="L121" i="17"/>
  <c r="K121" i="17"/>
  <c r="J121" i="17"/>
  <c r="I121" i="17"/>
  <c r="H121" i="17"/>
  <c r="L120" i="17"/>
  <c r="K120" i="17"/>
  <c r="J120" i="17"/>
  <c r="I120" i="17"/>
  <c r="H120" i="17"/>
  <c r="L119" i="17"/>
  <c r="K119" i="17"/>
  <c r="J119" i="17"/>
  <c r="I119" i="17"/>
  <c r="H119" i="17"/>
  <c r="L118" i="17"/>
  <c r="K118" i="17"/>
  <c r="J118" i="17"/>
  <c r="I118" i="17"/>
  <c r="H118" i="17"/>
  <c r="L117" i="17"/>
  <c r="K117" i="17"/>
  <c r="J117" i="17"/>
  <c r="I117" i="17"/>
  <c r="H117" i="17"/>
  <c r="L116" i="17"/>
  <c r="K116" i="17"/>
  <c r="J116" i="17"/>
  <c r="I116" i="17"/>
  <c r="H116" i="17"/>
  <c r="L115" i="17"/>
  <c r="K115" i="17"/>
  <c r="J115" i="17"/>
  <c r="I115" i="17"/>
  <c r="H115" i="17"/>
  <c r="L114" i="17"/>
  <c r="K114" i="17"/>
  <c r="J114" i="17"/>
  <c r="I114" i="17"/>
  <c r="H114" i="17"/>
  <c r="L113" i="17"/>
  <c r="K113" i="17"/>
  <c r="J113" i="17"/>
  <c r="I113" i="17"/>
  <c r="H113" i="17"/>
  <c r="L112" i="17"/>
  <c r="K112" i="17"/>
  <c r="J112" i="17"/>
  <c r="I112" i="17"/>
  <c r="H112" i="17"/>
  <c r="L111" i="17"/>
  <c r="K111" i="17"/>
  <c r="J111" i="17"/>
  <c r="I111" i="17"/>
  <c r="H111" i="17"/>
  <c r="L110" i="17"/>
  <c r="K110" i="17"/>
  <c r="J110" i="17"/>
  <c r="I110" i="17"/>
  <c r="H110" i="17"/>
  <c r="L109" i="17"/>
  <c r="K109" i="17"/>
  <c r="J109" i="17"/>
  <c r="I109" i="17"/>
  <c r="H109" i="17"/>
  <c r="L108" i="17"/>
  <c r="K108" i="17"/>
  <c r="J108" i="17"/>
  <c r="I108" i="17"/>
  <c r="H108" i="17"/>
  <c r="L107" i="17"/>
  <c r="K107" i="17"/>
  <c r="J107" i="17"/>
  <c r="I107" i="17"/>
  <c r="H107" i="17"/>
  <c r="L106" i="17"/>
  <c r="K106" i="17"/>
  <c r="J106" i="17"/>
  <c r="I106" i="17"/>
  <c r="H106" i="17"/>
  <c r="L105" i="17"/>
  <c r="K105" i="17"/>
  <c r="J105" i="17"/>
  <c r="I105" i="17"/>
  <c r="H105" i="17"/>
  <c r="L104" i="17"/>
  <c r="K104" i="17"/>
  <c r="J104" i="17"/>
  <c r="I104" i="17"/>
  <c r="H104" i="17"/>
  <c r="L103" i="17"/>
  <c r="K103" i="17"/>
  <c r="J103" i="17"/>
  <c r="I103" i="17"/>
  <c r="H103" i="17"/>
  <c r="L102" i="17"/>
  <c r="K102" i="17"/>
  <c r="J102" i="17"/>
  <c r="I102" i="17"/>
  <c r="H102" i="17"/>
  <c r="L101" i="17"/>
  <c r="K101" i="17"/>
  <c r="J101" i="17"/>
  <c r="I101" i="17"/>
  <c r="H101" i="17"/>
  <c r="L100" i="17"/>
  <c r="K100" i="17"/>
  <c r="J100" i="17"/>
  <c r="I100" i="17"/>
  <c r="H100" i="17"/>
  <c r="L99" i="17"/>
  <c r="K99" i="17"/>
  <c r="J99" i="17"/>
  <c r="I99" i="17"/>
  <c r="H99" i="17"/>
  <c r="L98" i="17"/>
  <c r="K98" i="17"/>
  <c r="J98" i="17"/>
  <c r="I98" i="17"/>
  <c r="H98" i="17"/>
  <c r="L97" i="17"/>
  <c r="K97" i="17"/>
  <c r="J97" i="17"/>
  <c r="I97" i="17"/>
  <c r="H97" i="17"/>
  <c r="L96" i="17"/>
  <c r="K96" i="17"/>
  <c r="J96" i="17"/>
  <c r="I96" i="17"/>
  <c r="H96" i="17"/>
  <c r="L95" i="17"/>
  <c r="K95" i="17"/>
  <c r="J95" i="17"/>
  <c r="I95" i="17"/>
  <c r="H95" i="17"/>
  <c r="L94" i="17"/>
  <c r="K94" i="17"/>
  <c r="J94" i="17"/>
  <c r="I94" i="17"/>
  <c r="H94" i="17"/>
  <c r="L93" i="17"/>
  <c r="K93" i="17"/>
  <c r="J93" i="17"/>
  <c r="I93" i="17"/>
  <c r="H93" i="17"/>
  <c r="L92" i="17"/>
  <c r="K92" i="17"/>
  <c r="J92" i="17"/>
  <c r="I92" i="17"/>
  <c r="H92" i="17"/>
  <c r="L91" i="17"/>
  <c r="K91" i="17"/>
  <c r="J91" i="17"/>
  <c r="I91" i="17"/>
  <c r="H91" i="17"/>
  <c r="L90" i="17"/>
  <c r="K90" i="17"/>
  <c r="J90" i="17"/>
  <c r="I90" i="17"/>
  <c r="H90" i="17"/>
  <c r="L89" i="17"/>
  <c r="K89" i="17"/>
  <c r="J89" i="17"/>
  <c r="I89" i="17"/>
  <c r="H89" i="17"/>
  <c r="L88" i="17"/>
  <c r="K88" i="17"/>
  <c r="J88" i="17"/>
  <c r="I88" i="17"/>
  <c r="H88" i="17"/>
  <c r="L87" i="17"/>
  <c r="K87" i="17"/>
  <c r="J87" i="17"/>
  <c r="I87" i="17"/>
  <c r="H87" i="17"/>
  <c r="L86" i="17"/>
  <c r="K86" i="17"/>
  <c r="J86" i="17"/>
  <c r="I86" i="17"/>
  <c r="H86" i="17"/>
  <c r="L85" i="17"/>
  <c r="K85" i="17"/>
  <c r="J85" i="17"/>
  <c r="I85" i="17"/>
  <c r="H85" i="17"/>
  <c r="L84" i="17"/>
  <c r="K84" i="17"/>
  <c r="J84" i="17"/>
  <c r="I84" i="17"/>
  <c r="H84" i="17"/>
  <c r="L83" i="17"/>
  <c r="K83" i="17"/>
  <c r="J83" i="17"/>
  <c r="I83" i="17"/>
  <c r="H83" i="17"/>
  <c r="L82" i="17"/>
  <c r="K82" i="17"/>
  <c r="J82" i="17"/>
  <c r="I82" i="17"/>
  <c r="H82" i="17"/>
  <c r="L81" i="17"/>
  <c r="K81" i="17"/>
  <c r="J81" i="17"/>
  <c r="I81" i="17"/>
  <c r="H81" i="17"/>
  <c r="L80" i="17"/>
  <c r="K80" i="17"/>
  <c r="J80" i="17"/>
  <c r="I80" i="17"/>
  <c r="H80" i="17"/>
  <c r="L79" i="17"/>
  <c r="K79" i="17"/>
  <c r="J79" i="17"/>
  <c r="I79" i="17"/>
  <c r="H79" i="17"/>
  <c r="L78" i="17"/>
  <c r="K78" i="17"/>
  <c r="J78" i="17"/>
  <c r="I78" i="17"/>
  <c r="H78" i="17"/>
  <c r="L77" i="17"/>
  <c r="K77" i="17"/>
  <c r="J77" i="17"/>
  <c r="I77" i="17"/>
  <c r="H77" i="17"/>
  <c r="L76" i="17"/>
  <c r="K76" i="17"/>
  <c r="J76" i="17"/>
  <c r="I76" i="17"/>
  <c r="H76" i="17"/>
  <c r="L75" i="17"/>
  <c r="K75" i="17"/>
  <c r="J75" i="17"/>
  <c r="I75" i="17"/>
  <c r="H75" i="17"/>
  <c r="L74" i="17"/>
  <c r="K74" i="17"/>
  <c r="J74" i="17"/>
  <c r="I74" i="17"/>
  <c r="H74" i="17"/>
  <c r="L73" i="17"/>
  <c r="K73" i="17"/>
  <c r="J73" i="17"/>
  <c r="I73" i="17"/>
  <c r="H73" i="17"/>
  <c r="L72" i="17"/>
  <c r="K72" i="17"/>
  <c r="J72" i="17"/>
  <c r="I72" i="17"/>
  <c r="H72" i="17"/>
  <c r="L71" i="17"/>
  <c r="K71" i="17"/>
  <c r="J71" i="17"/>
  <c r="I71" i="17"/>
  <c r="H71" i="17"/>
  <c r="L70" i="17"/>
  <c r="K70" i="17"/>
  <c r="J70" i="17"/>
  <c r="I70" i="17"/>
  <c r="H70" i="17"/>
  <c r="L69" i="17"/>
  <c r="K69" i="17"/>
  <c r="J69" i="17"/>
  <c r="I69" i="17"/>
  <c r="H69" i="17"/>
  <c r="L68" i="17"/>
  <c r="K68" i="17"/>
  <c r="J68" i="17"/>
  <c r="I68" i="17"/>
  <c r="H68" i="17"/>
  <c r="L67" i="17"/>
  <c r="K67" i="17"/>
  <c r="J67" i="17"/>
  <c r="I67" i="17"/>
  <c r="H67" i="17"/>
  <c r="L66" i="17"/>
  <c r="K66" i="17"/>
  <c r="J66" i="17"/>
  <c r="I66" i="17"/>
  <c r="H66" i="17"/>
  <c r="L65" i="17"/>
  <c r="K65" i="17"/>
  <c r="J65" i="17"/>
  <c r="I65" i="17"/>
  <c r="H65" i="17"/>
  <c r="L64" i="17"/>
  <c r="K64" i="17"/>
  <c r="J64" i="17"/>
  <c r="I64" i="17"/>
  <c r="H64" i="17"/>
  <c r="L63" i="17"/>
  <c r="K63" i="17"/>
  <c r="J63" i="17"/>
  <c r="I63" i="17"/>
  <c r="H63" i="17"/>
  <c r="L62" i="17"/>
  <c r="K62" i="17"/>
  <c r="J62" i="17"/>
  <c r="I62" i="17"/>
  <c r="H62" i="17"/>
  <c r="L61" i="17"/>
  <c r="K61" i="17"/>
  <c r="J61" i="17"/>
  <c r="I61" i="17"/>
  <c r="H61" i="17"/>
  <c r="L60" i="17"/>
  <c r="K60" i="17"/>
  <c r="J60" i="17"/>
  <c r="I60" i="17"/>
  <c r="H60" i="17"/>
  <c r="L59" i="17"/>
  <c r="K59" i="17"/>
  <c r="J59" i="17"/>
  <c r="I59" i="17"/>
  <c r="H59" i="17"/>
  <c r="L58" i="17"/>
  <c r="K58" i="17"/>
  <c r="J58" i="17"/>
  <c r="I58" i="17"/>
  <c r="H58" i="17"/>
  <c r="L57" i="17"/>
  <c r="K57" i="17"/>
  <c r="J57" i="17"/>
  <c r="I57" i="17"/>
  <c r="H57" i="17"/>
  <c r="L56" i="17"/>
  <c r="K56" i="17"/>
  <c r="J56" i="17"/>
  <c r="I56" i="17"/>
  <c r="H56" i="17"/>
  <c r="L55" i="17"/>
  <c r="K55" i="17"/>
  <c r="J55" i="17"/>
  <c r="I55" i="17"/>
  <c r="H55" i="17"/>
  <c r="L54" i="17"/>
  <c r="K54" i="17"/>
  <c r="J54" i="17"/>
  <c r="I54" i="17"/>
  <c r="H54" i="17"/>
  <c r="L53" i="17"/>
  <c r="K53" i="17"/>
  <c r="J53" i="17"/>
  <c r="I53" i="17"/>
  <c r="H53" i="17"/>
  <c r="L52" i="17"/>
  <c r="K52" i="17"/>
  <c r="J52" i="17"/>
  <c r="I52" i="17"/>
  <c r="H52" i="17"/>
  <c r="L51" i="17"/>
  <c r="K51" i="17"/>
  <c r="J51" i="17"/>
  <c r="I51" i="17"/>
  <c r="H51" i="17"/>
  <c r="L50" i="17"/>
  <c r="K50" i="17"/>
  <c r="J50" i="17"/>
  <c r="I50" i="17"/>
  <c r="H50" i="17"/>
  <c r="L49" i="17"/>
  <c r="K49" i="17"/>
  <c r="J49" i="17"/>
  <c r="I49" i="17"/>
  <c r="H49" i="17"/>
  <c r="L48" i="17"/>
  <c r="K48" i="17"/>
  <c r="J48" i="17"/>
  <c r="I48" i="17"/>
  <c r="H48" i="17"/>
  <c r="L47" i="17"/>
  <c r="K47" i="17"/>
  <c r="J47" i="17"/>
  <c r="I47" i="17"/>
  <c r="H47" i="17"/>
  <c r="L46" i="17"/>
  <c r="K46" i="17"/>
  <c r="J46" i="17"/>
  <c r="I46" i="17"/>
  <c r="H46" i="17"/>
  <c r="L45" i="17"/>
  <c r="K45" i="17"/>
  <c r="J45" i="17"/>
  <c r="I45" i="17"/>
  <c r="H45" i="17"/>
  <c r="L44" i="17"/>
  <c r="K44" i="17"/>
  <c r="J44" i="17"/>
  <c r="I44" i="17"/>
  <c r="H44" i="17"/>
  <c r="L43" i="17"/>
  <c r="K43" i="17"/>
  <c r="J43" i="17"/>
  <c r="I43" i="17"/>
  <c r="H43" i="17"/>
  <c r="L42" i="17"/>
  <c r="K42" i="17"/>
  <c r="J42" i="17"/>
  <c r="I42" i="17"/>
  <c r="H42" i="17"/>
  <c r="L41" i="17"/>
  <c r="K41" i="17"/>
  <c r="J41" i="17"/>
  <c r="I41" i="17"/>
  <c r="H41" i="17"/>
  <c r="L40" i="17"/>
  <c r="K40" i="17"/>
  <c r="J40" i="17"/>
  <c r="I40" i="17"/>
  <c r="H40" i="17"/>
  <c r="L39" i="17"/>
  <c r="K39" i="17"/>
  <c r="J39" i="17"/>
  <c r="I39" i="17"/>
  <c r="H39" i="17"/>
  <c r="L38" i="17"/>
  <c r="K38" i="17"/>
  <c r="J38" i="17"/>
  <c r="I38" i="17"/>
  <c r="H38" i="17"/>
  <c r="L37" i="17"/>
  <c r="K37" i="17"/>
  <c r="J37" i="17"/>
  <c r="I37" i="17"/>
  <c r="H37" i="17"/>
  <c r="L36" i="17"/>
  <c r="K36" i="17"/>
  <c r="J36" i="17"/>
  <c r="I36" i="17"/>
  <c r="H36" i="17"/>
  <c r="L35" i="17"/>
  <c r="K35" i="17"/>
  <c r="J35" i="17"/>
  <c r="I35" i="17"/>
  <c r="H35" i="17"/>
  <c r="L34" i="17"/>
  <c r="K34" i="17"/>
  <c r="J34" i="17"/>
  <c r="I34" i="17"/>
  <c r="H34" i="17"/>
  <c r="L33" i="17"/>
  <c r="K33" i="17"/>
  <c r="J33" i="17"/>
  <c r="I33" i="17"/>
  <c r="H33" i="17"/>
  <c r="L32" i="17"/>
  <c r="K32" i="17"/>
  <c r="J32" i="17"/>
  <c r="I32" i="17"/>
  <c r="H32" i="17"/>
  <c r="L31" i="17"/>
  <c r="K31" i="17"/>
  <c r="J31" i="17"/>
  <c r="I31" i="17"/>
  <c r="H31" i="17"/>
  <c r="L30" i="17"/>
  <c r="K30" i="17"/>
  <c r="J30" i="17"/>
  <c r="I30" i="17"/>
  <c r="H30" i="17"/>
  <c r="L29" i="17"/>
  <c r="K29" i="17"/>
  <c r="J29" i="17"/>
  <c r="I29" i="17"/>
  <c r="H29" i="17"/>
  <c r="L28" i="17"/>
  <c r="K28" i="17"/>
  <c r="J28" i="17"/>
  <c r="I28" i="17"/>
  <c r="H28" i="17"/>
  <c r="L27" i="17"/>
  <c r="K27" i="17"/>
  <c r="J27" i="17"/>
  <c r="I27" i="17"/>
  <c r="H27" i="17"/>
  <c r="L26" i="17"/>
  <c r="K26" i="17"/>
  <c r="J26" i="17"/>
  <c r="I26" i="17"/>
  <c r="H26" i="17"/>
  <c r="L25" i="17"/>
  <c r="K25" i="17"/>
  <c r="J25" i="17"/>
  <c r="I25" i="17"/>
  <c r="H25" i="17"/>
  <c r="L24" i="17"/>
  <c r="K24" i="17"/>
  <c r="J24" i="17"/>
  <c r="I24" i="17"/>
  <c r="H24" i="17"/>
  <c r="L23" i="17"/>
  <c r="K23" i="17"/>
  <c r="J23" i="17"/>
  <c r="I23" i="17"/>
  <c r="H23" i="17"/>
  <c r="L22" i="17"/>
  <c r="K22" i="17"/>
  <c r="J22" i="17"/>
  <c r="I22" i="17"/>
  <c r="H22" i="17"/>
  <c r="L21" i="17"/>
  <c r="K21" i="17"/>
  <c r="J21" i="17"/>
  <c r="I21" i="17"/>
  <c r="H21" i="17"/>
  <c r="L20" i="17"/>
  <c r="K20" i="17"/>
  <c r="J20" i="17"/>
  <c r="I20" i="17"/>
  <c r="H20" i="17"/>
  <c r="L19" i="17"/>
  <c r="K19" i="17"/>
  <c r="J19" i="17"/>
  <c r="I19" i="17"/>
  <c r="H19" i="17"/>
  <c r="L18" i="17"/>
  <c r="K18" i="17"/>
  <c r="J18" i="17"/>
  <c r="I18" i="17"/>
  <c r="H18" i="17"/>
  <c r="L17" i="17"/>
  <c r="K17" i="17"/>
  <c r="J17" i="17"/>
  <c r="I17" i="17"/>
  <c r="H17" i="17"/>
  <c r="L16" i="17"/>
  <c r="K16" i="17"/>
  <c r="J16" i="17"/>
  <c r="I16" i="17"/>
  <c r="H16" i="17"/>
  <c r="L15" i="17"/>
  <c r="K15" i="17"/>
  <c r="J15" i="17"/>
  <c r="I15" i="17"/>
  <c r="H15" i="17"/>
  <c r="L14" i="17"/>
  <c r="K14" i="17"/>
  <c r="J14" i="17"/>
  <c r="I14" i="17"/>
  <c r="H14" i="17"/>
  <c r="L13" i="17"/>
  <c r="K13" i="17"/>
  <c r="J13" i="17"/>
  <c r="I13" i="17"/>
  <c r="H13" i="17"/>
  <c r="L12" i="17"/>
  <c r="K12" i="17"/>
  <c r="J12" i="17"/>
  <c r="I12" i="17"/>
  <c r="H12" i="17"/>
  <c r="L11" i="17"/>
  <c r="K11" i="17"/>
  <c r="J11" i="17"/>
  <c r="I11" i="17"/>
  <c r="H11" i="17"/>
  <c r="L10" i="17"/>
  <c r="K10" i="17"/>
  <c r="J10" i="17"/>
  <c r="I10" i="17"/>
  <c r="H10" i="17"/>
  <c r="L9" i="17"/>
  <c r="K9" i="17"/>
  <c r="J9" i="17"/>
  <c r="I9" i="17"/>
  <c r="H9" i="17"/>
  <c r="L8" i="17"/>
  <c r="K8" i="17"/>
  <c r="J8" i="17"/>
  <c r="I8" i="17"/>
  <c r="H8" i="17"/>
  <c r="L7" i="17"/>
  <c r="K7" i="17"/>
  <c r="J7" i="17"/>
  <c r="I7" i="17"/>
  <c r="H7" i="17"/>
  <c r="L6" i="17"/>
  <c r="K6" i="17"/>
  <c r="J6" i="17"/>
  <c r="I6" i="17"/>
  <c r="H6" i="17"/>
  <c r="L5" i="17"/>
  <c r="K5" i="17"/>
  <c r="J5" i="17"/>
  <c r="I5" i="17"/>
  <c r="H5" i="17"/>
  <c r="L4" i="17"/>
  <c r="K4" i="17"/>
  <c r="J4" i="17"/>
  <c r="I4" i="17"/>
  <c r="H4" i="17"/>
  <c r="L3" i="17"/>
  <c r="K3" i="17"/>
  <c r="J3" i="17"/>
  <c r="I3" i="17"/>
  <c r="H3" i="17"/>
  <c r="L2" i="17"/>
  <c r="K2" i="17"/>
  <c r="J2" i="17"/>
  <c r="I2" i="17"/>
  <c r="H2" i="17"/>
  <c r="C119" i="15"/>
  <c r="C116" i="15"/>
  <c r="C113" i="15"/>
  <c r="C110" i="15"/>
  <c r="C107" i="15"/>
  <c r="C104" i="15"/>
  <c r="C101" i="15"/>
  <c r="C98" i="15"/>
  <c r="C95" i="15"/>
  <c r="C92" i="15"/>
  <c r="C89" i="15"/>
  <c r="C86" i="15"/>
  <c r="C83" i="15"/>
  <c r="C80" i="15"/>
  <c r="C77" i="15"/>
  <c r="C74" i="15"/>
  <c r="C71" i="15"/>
  <c r="C68" i="15"/>
  <c r="C65" i="15"/>
  <c r="C62" i="15"/>
  <c r="C59" i="15"/>
  <c r="C56" i="15"/>
  <c r="C53" i="15"/>
  <c r="C50" i="15"/>
  <c r="C47" i="15"/>
  <c r="C44" i="15"/>
  <c r="C41" i="15"/>
  <c r="C38" i="15"/>
  <c r="C35" i="15"/>
  <c r="C32" i="15"/>
  <c r="C29" i="15"/>
  <c r="C26" i="15"/>
  <c r="C23" i="15"/>
  <c r="C20" i="15"/>
  <c r="C17" i="15"/>
  <c r="C14" i="15"/>
  <c r="C11" i="15"/>
  <c r="C8" i="15"/>
  <c r="C5" i="15"/>
  <c r="C2" i="15"/>
  <c r="B2" i="14"/>
  <c r="C2" i="14"/>
  <c r="B5" i="14"/>
  <c r="C5" i="14"/>
  <c r="B8" i="14"/>
  <c r="C8" i="14"/>
  <c r="B11" i="14"/>
  <c r="C11" i="14"/>
  <c r="B14" i="14"/>
  <c r="C14" i="14"/>
  <c r="B17" i="14"/>
  <c r="C17" i="14"/>
  <c r="B20" i="14"/>
  <c r="C20" i="14"/>
  <c r="B23" i="14"/>
  <c r="C23" i="14"/>
  <c r="B26" i="14"/>
  <c r="C26" i="14"/>
  <c r="B29" i="14"/>
  <c r="C29" i="14"/>
  <c r="B32" i="14"/>
  <c r="C32" i="14"/>
  <c r="B35" i="14"/>
  <c r="C35" i="14"/>
  <c r="B38" i="14"/>
  <c r="C38" i="14"/>
  <c r="B41" i="14"/>
  <c r="C41" i="14"/>
  <c r="B44" i="14"/>
  <c r="C44" i="14"/>
  <c r="B47" i="14"/>
  <c r="C47" i="14"/>
  <c r="B50" i="14"/>
  <c r="C50" i="14"/>
  <c r="B53" i="14"/>
  <c r="C53" i="14"/>
  <c r="B56" i="14"/>
  <c r="C56" i="14"/>
  <c r="B59" i="14"/>
  <c r="C59" i="14"/>
  <c r="B62" i="14"/>
  <c r="C62" i="14"/>
  <c r="B65" i="14"/>
  <c r="C65" i="14"/>
  <c r="B68" i="14"/>
  <c r="C68" i="14"/>
  <c r="B71" i="14"/>
  <c r="C71" i="14"/>
  <c r="B74" i="14"/>
  <c r="C74" i="14"/>
  <c r="J117" i="23" l="1"/>
  <c r="L121" i="23"/>
  <c r="K121" i="23"/>
  <c r="J121" i="23"/>
  <c r="I121" i="23"/>
  <c r="H121" i="23"/>
  <c r="L120" i="23"/>
  <c r="K120" i="23"/>
  <c r="J120" i="23"/>
  <c r="N120" i="23" s="1"/>
  <c r="I120" i="23"/>
  <c r="H120" i="23"/>
  <c r="L119" i="23"/>
  <c r="K119" i="23"/>
  <c r="J119" i="23"/>
  <c r="I119" i="23"/>
  <c r="H119" i="23"/>
  <c r="L118" i="23"/>
  <c r="N118" i="23" s="1"/>
  <c r="K118" i="23"/>
  <c r="J118" i="23"/>
  <c r="I118" i="23"/>
  <c r="H118" i="23"/>
  <c r="L117" i="23"/>
  <c r="K117" i="23"/>
  <c r="I117" i="23"/>
  <c r="H117" i="23"/>
  <c r="L116" i="23"/>
  <c r="K116" i="23"/>
  <c r="J116" i="23"/>
  <c r="I116" i="23"/>
  <c r="H116" i="23"/>
  <c r="L115" i="23"/>
  <c r="K115" i="23"/>
  <c r="N115" i="23" s="1"/>
  <c r="J115" i="23"/>
  <c r="I115" i="23"/>
  <c r="H115" i="23"/>
  <c r="L114" i="23"/>
  <c r="K114" i="23"/>
  <c r="J114" i="23"/>
  <c r="I114" i="23"/>
  <c r="H114" i="23"/>
  <c r="N114" i="23" s="1"/>
  <c r="L113" i="23"/>
  <c r="K113" i="23"/>
  <c r="J113" i="23"/>
  <c r="I113" i="23"/>
  <c r="H113" i="23"/>
  <c r="L112" i="23"/>
  <c r="K112" i="23"/>
  <c r="J112" i="23"/>
  <c r="N112" i="23" s="1"/>
  <c r="O116" i="23" s="1"/>
  <c r="Q116" i="23" s="1"/>
  <c r="I112" i="23"/>
  <c r="H112" i="23"/>
  <c r="L111" i="23"/>
  <c r="K111" i="23"/>
  <c r="J111" i="23"/>
  <c r="I111" i="23"/>
  <c r="H111" i="23"/>
  <c r="L110" i="23"/>
  <c r="N110" i="23" s="1"/>
  <c r="K110" i="23"/>
  <c r="J110" i="23"/>
  <c r="I110" i="23"/>
  <c r="H110" i="23"/>
  <c r="L109" i="23"/>
  <c r="K109" i="23"/>
  <c r="J109" i="23"/>
  <c r="I109" i="23"/>
  <c r="N109" i="23" s="1"/>
  <c r="H109" i="23"/>
  <c r="L108" i="23"/>
  <c r="K108" i="23"/>
  <c r="J108" i="23"/>
  <c r="I108" i="23"/>
  <c r="H108" i="23"/>
  <c r="L107" i="23"/>
  <c r="K107" i="23"/>
  <c r="N107" i="23" s="1"/>
  <c r="O111" i="23" s="1"/>
  <c r="Q111" i="23" s="1"/>
  <c r="J107" i="23"/>
  <c r="I107" i="23"/>
  <c r="H107" i="23"/>
  <c r="L106" i="23"/>
  <c r="K106" i="23"/>
  <c r="J106" i="23"/>
  <c r="I106" i="23"/>
  <c r="H106" i="23"/>
  <c r="N106" i="23" s="1"/>
  <c r="L105" i="23"/>
  <c r="K105" i="23"/>
  <c r="J105" i="23"/>
  <c r="I105" i="23"/>
  <c r="H105" i="23"/>
  <c r="L104" i="23"/>
  <c r="K104" i="23"/>
  <c r="J104" i="23"/>
  <c r="N104" i="23" s="1"/>
  <c r="I104" i="23"/>
  <c r="H104" i="23"/>
  <c r="L103" i="23"/>
  <c r="K103" i="23"/>
  <c r="J103" i="23"/>
  <c r="I103" i="23"/>
  <c r="H103" i="23"/>
  <c r="L102" i="23"/>
  <c r="N102" i="23" s="1"/>
  <c r="K102" i="23"/>
  <c r="J102" i="23"/>
  <c r="I102" i="23"/>
  <c r="H102" i="23"/>
  <c r="L101" i="23"/>
  <c r="K101" i="23"/>
  <c r="J101" i="23"/>
  <c r="I101" i="23"/>
  <c r="N101" i="23" s="1"/>
  <c r="H101" i="23"/>
  <c r="L100" i="23"/>
  <c r="K100" i="23"/>
  <c r="J100" i="23"/>
  <c r="I100" i="23"/>
  <c r="H100" i="23"/>
  <c r="L99" i="23"/>
  <c r="K99" i="23"/>
  <c r="N99" i="23" s="1"/>
  <c r="J99" i="23"/>
  <c r="I99" i="23"/>
  <c r="H99" i="23"/>
  <c r="L98" i="23"/>
  <c r="K98" i="23"/>
  <c r="J98" i="23"/>
  <c r="I98" i="23"/>
  <c r="H98" i="23"/>
  <c r="L97" i="23"/>
  <c r="K97" i="23"/>
  <c r="J97" i="23"/>
  <c r="I97" i="23"/>
  <c r="H97" i="23"/>
  <c r="L96" i="23"/>
  <c r="K96" i="23"/>
  <c r="J96" i="23"/>
  <c r="N96" i="23" s="1"/>
  <c r="I96" i="23"/>
  <c r="H96" i="23"/>
  <c r="L95" i="23"/>
  <c r="K95" i="23"/>
  <c r="J95" i="23"/>
  <c r="I95" i="23"/>
  <c r="H95" i="23"/>
  <c r="L94" i="23"/>
  <c r="N94" i="23" s="1"/>
  <c r="K94" i="23"/>
  <c r="J94" i="23"/>
  <c r="I94" i="23"/>
  <c r="H94" i="23"/>
  <c r="L93" i="23"/>
  <c r="K93" i="23"/>
  <c r="J93" i="23"/>
  <c r="I93" i="23"/>
  <c r="H93" i="23"/>
  <c r="L92" i="23"/>
  <c r="K92" i="23"/>
  <c r="J92" i="23"/>
  <c r="I92" i="23"/>
  <c r="H92" i="23"/>
  <c r="L91" i="23"/>
  <c r="K91" i="23"/>
  <c r="N91" i="23" s="1"/>
  <c r="J91" i="23"/>
  <c r="I91" i="23"/>
  <c r="H91" i="23"/>
  <c r="L90" i="23"/>
  <c r="K90" i="23"/>
  <c r="J90" i="23"/>
  <c r="I90" i="23"/>
  <c r="H90" i="23"/>
  <c r="N90" i="23" s="1"/>
  <c r="L89" i="23"/>
  <c r="K89" i="23"/>
  <c r="J89" i="23"/>
  <c r="I89" i="23"/>
  <c r="H89" i="23"/>
  <c r="L88" i="23"/>
  <c r="K88" i="23"/>
  <c r="J88" i="23"/>
  <c r="N88" i="23" s="1"/>
  <c r="I88" i="23"/>
  <c r="H88" i="23"/>
  <c r="L87" i="23"/>
  <c r="K87" i="23"/>
  <c r="J87" i="23"/>
  <c r="I87" i="23"/>
  <c r="H87" i="23"/>
  <c r="L86" i="23"/>
  <c r="N86" i="23" s="1"/>
  <c r="K86" i="23"/>
  <c r="J86" i="23"/>
  <c r="I86" i="23"/>
  <c r="H86" i="23"/>
  <c r="L85" i="23"/>
  <c r="K85" i="23"/>
  <c r="J85" i="23"/>
  <c r="I85" i="23"/>
  <c r="H85" i="23"/>
  <c r="L84" i="23"/>
  <c r="K84" i="23"/>
  <c r="J84" i="23"/>
  <c r="I84" i="23"/>
  <c r="H84" i="23"/>
  <c r="L83" i="23"/>
  <c r="K83" i="23"/>
  <c r="J83" i="23"/>
  <c r="I83" i="23"/>
  <c r="H83" i="23"/>
  <c r="L82" i="23"/>
  <c r="K82" i="23"/>
  <c r="J82" i="23"/>
  <c r="I82" i="23"/>
  <c r="H82" i="23"/>
  <c r="L81" i="23"/>
  <c r="K81" i="23"/>
  <c r="J81" i="23"/>
  <c r="I81" i="23"/>
  <c r="H81" i="23"/>
  <c r="L80" i="23"/>
  <c r="K80" i="23"/>
  <c r="J80" i="23"/>
  <c r="I80" i="23"/>
  <c r="H80" i="23"/>
  <c r="L79" i="23"/>
  <c r="K79" i="23"/>
  <c r="J79" i="23"/>
  <c r="I79" i="23"/>
  <c r="H79" i="23"/>
  <c r="N79" i="23" s="1"/>
  <c r="L78" i="23"/>
  <c r="N78" i="23" s="1"/>
  <c r="K78" i="23"/>
  <c r="J78" i="23"/>
  <c r="I78" i="23"/>
  <c r="H78" i="23"/>
  <c r="L77" i="23"/>
  <c r="K77" i="23"/>
  <c r="J77" i="23"/>
  <c r="I77" i="23"/>
  <c r="H77" i="23"/>
  <c r="L76" i="23"/>
  <c r="K76" i="23"/>
  <c r="J76" i="23"/>
  <c r="I76" i="23"/>
  <c r="H76" i="23"/>
  <c r="L75" i="23"/>
  <c r="K75" i="23"/>
  <c r="J75" i="23"/>
  <c r="I75" i="23"/>
  <c r="H75" i="23"/>
  <c r="L74" i="23"/>
  <c r="K74" i="23"/>
  <c r="J74" i="23"/>
  <c r="I74" i="23"/>
  <c r="H74" i="23"/>
  <c r="L73" i="23"/>
  <c r="K73" i="23"/>
  <c r="J73" i="23"/>
  <c r="I73" i="23"/>
  <c r="H73" i="23"/>
  <c r="L72" i="23"/>
  <c r="K72" i="23"/>
  <c r="J72" i="23"/>
  <c r="I72" i="23"/>
  <c r="H72" i="23"/>
  <c r="L71" i="23"/>
  <c r="K71" i="23"/>
  <c r="J71" i="23"/>
  <c r="I71" i="23"/>
  <c r="H71" i="23"/>
  <c r="N71" i="23" s="1"/>
  <c r="L70" i="23"/>
  <c r="N70" i="23" s="1"/>
  <c r="K70" i="23"/>
  <c r="J70" i="23"/>
  <c r="I70" i="23"/>
  <c r="H70" i="23"/>
  <c r="L69" i="23"/>
  <c r="K69" i="23"/>
  <c r="J69" i="23"/>
  <c r="I69" i="23"/>
  <c r="H69" i="23"/>
  <c r="L68" i="23"/>
  <c r="K68" i="23"/>
  <c r="J68" i="23"/>
  <c r="I68" i="23"/>
  <c r="H68" i="23"/>
  <c r="L67" i="23"/>
  <c r="K67" i="23"/>
  <c r="J67" i="23"/>
  <c r="I67" i="23"/>
  <c r="H67" i="23"/>
  <c r="L66" i="23"/>
  <c r="K66" i="23"/>
  <c r="J66" i="23"/>
  <c r="I66" i="23"/>
  <c r="H66" i="23"/>
  <c r="L65" i="23"/>
  <c r="K65" i="23"/>
  <c r="J65" i="23"/>
  <c r="I65" i="23"/>
  <c r="H65" i="23"/>
  <c r="L64" i="23"/>
  <c r="K64" i="23"/>
  <c r="J64" i="23"/>
  <c r="I64" i="23"/>
  <c r="H64" i="23"/>
  <c r="L63" i="23"/>
  <c r="K63" i="23"/>
  <c r="J63" i="23"/>
  <c r="I63" i="23"/>
  <c r="H63" i="23"/>
  <c r="N63" i="23" s="1"/>
  <c r="L62" i="23"/>
  <c r="N62" i="23" s="1"/>
  <c r="K62" i="23"/>
  <c r="J62" i="23"/>
  <c r="I62" i="23"/>
  <c r="H62" i="23"/>
  <c r="L61" i="23"/>
  <c r="K61" i="23"/>
  <c r="J61" i="23"/>
  <c r="I61" i="23"/>
  <c r="H61" i="23"/>
  <c r="L60" i="23"/>
  <c r="K60" i="23"/>
  <c r="J60" i="23"/>
  <c r="I60" i="23"/>
  <c r="H60" i="23"/>
  <c r="L59" i="23"/>
  <c r="K59" i="23"/>
  <c r="J59" i="23"/>
  <c r="I59" i="23"/>
  <c r="H59" i="23"/>
  <c r="L58" i="23"/>
  <c r="K58" i="23"/>
  <c r="J58" i="23"/>
  <c r="I58" i="23"/>
  <c r="H58" i="23"/>
  <c r="L57" i="23"/>
  <c r="K57" i="23"/>
  <c r="J57" i="23"/>
  <c r="I57" i="23"/>
  <c r="H57" i="23"/>
  <c r="L56" i="23"/>
  <c r="K56" i="23"/>
  <c r="J56" i="23"/>
  <c r="I56" i="23"/>
  <c r="H56" i="23"/>
  <c r="L55" i="23"/>
  <c r="K55" i="23"/>
  <c r="J55" i="23"/>
  <c r="I55" i="23"/>
  <c r="H55" i="23"/>
  <c r="N55" i="23" s="1"/>
  <c r="L54" i="23"/>
  <c r="N54" i="23" s="1"/>
  <c r="K54" i="23"/>
  <c r="J54" i="23"/>
  <c r="I54" i="23"/>
  <c r="H54" i="23"/>
  <c r="L53" i="23"/>
  <c r="K53" i="23"/>
  <c r="J53" i="23"/>
  <c r="I53" i="23"/>
  <c r="H53" i="23"/>
  <c r="L52" i="23"/>
  <c r="K52" i="23"/>
  <c r="J52" i="23"/>
  <c r="I52" i="23"/>
  <c r="H52" i="23"/>
  <c r="L51" i="23"/>
  <c r="K51" i="23"/>
  <c r="J51" i="23"/>
  <c r="I51" i="23"/>
  <c r="H51" i="23"/>
  <c r="L50" i="23"/>
  <c r="K50" i="23"/>
  <c r="J50" i="23"/>
  <c r="I50" i="23"/>
  <c r="H50" i="23"/>
  <c r="L49" i="23"/>
  <c r="K49" i="23"/>
  <c r="J49" i="23"/>
  <c r="I49" i="23"/>
  <c r="H49" i="23"/>
  <c r="L48" i="23"/>
  <c r="K48" i="23"/>
  <c r="J48" i="23"/>
  <c r="I48" i="23"/>
  <c r="H48" i="23"/>
  <c r="L47" i="23"/>
  <c r="K47" i="23"/>
  <c r="J47" i="23"/>
  <c r="I47" i="23"/>
  <c r="H47" i="23"/>
  <c r="N47" i="23" s="1"/>
  <c r="L46" i="23"/>
  <c r="N46" i="23" s="1"/>
  <c r="K46" i="23"/>
  <c r="J46" i="23"/>
  <c r="I46" i="23"/>
  <c r="H46" i="23"/>
  <c r="L45" i="23"/>
  <c r="K45" i="23"/>
  <c r="J45" i="23"/>
  <c r="I45" i="23"/>
  <c r="H45" i="23"/>
  <c r="L44" i="23"/>
  <c r="K44" i="23"/>
  <c r="J44" i="23"/>
  <c r="I44" i="23"/>
  <c r="H44" i="23"/>
  <c r="L43" i="23"/>
  <c r="K43" i="23"/>
  <c r="J43" i="23"/>
  <c r="I43" i="23"/>
  <c r="H43" i="23"/>
  <c r="L42" i="23"/>
  <c r="K42" i="23"/>
  <c r="J42" i="23"/>
  <c r="I42" i="23"/>
  <c r="H42" i="23"/>
  <c r="L41" i="23"/>
  <c r="K41" i="23"/>
  <c r="J41" i="23"/>
  <c r="I41" i="23"/>
  <c r="H41" i="23"/>
  <c r="L40" i="23"/>
  <c r="K40" i="23"/>
  <c r="J40" i="23"/>
  <c r="I40" i="23"/>
  <c r="H40" i="23"/>
  <c r="L39" i="23"/>
  <c r="K39" i="23"/>
  <c r="J39" i="23"/>
  <c r="I39" i="23"/>
  <c r="H39" i="23"/>
  <c r="N39" i="23" s="1"/>
  <c r="L38" i="23"/>
  <c r="N38" i="23" s="1"/>
  <c r="K38" i="23"/>
  <c r="J38" i="23"/>
  <c r="I38" i="23"/>
  <c r="H38" i="23"/>
  <c r="L37" i="23"/>
  <c r="K37" i="23"/>
  <c r="J37" i="23"/>
  <c r="I37" i="23"/>
  <c r="H37" i="23"/>
  <c r="L36" i="23"/>
  <c r="K36" i="23"/>
  <c r="J36" i="23"/>
  <c r="I36" i="23"/>
  <c r="H36" i="23"/>
  <c r="L35" i="23"/>
  <c r="K35" i="23"/>
  <c r="J35" i="23"/>
  <c r="I35" i="23"/>
  <c r="H35" i="23"/>
  <c r="L34" i="23"/>
  <c r="K34" i="23"/>
  <c r="J34" i="23"/>
  <c r="I34" i="23"/>
  <c r="H34" i="23"/>
  <c r="L33" i="23"/>
  <c r="K33" i="23"/>
  <c r="J33" i="23"/>
  <c r="I33" i="23"/>
  <c r="H33" i="23"/>
  <c r="L32" i="23"/>
  <c r="K32" i="23"/>
  <c r="J32" i="23"/>
  <c r="I32" i="23"/>
  <c r="H32" i="23"/>
  <c r="L31" i="23"/>
  <c r="K31" i="23"/>
  <c r="J31" i="23"/>
  <c r="I31" i="23"/>
  <c r="H31" i="23"/>
  <c r="N31" i="23" s="1"/>
  <c r="L30" i="23"/>
  <c r="N30" i="23" s="1"/>
  <c r="K30" i="23"/>
  <c r="J30" i="23"/>
  <c r="I30" i="23"/>
  <c r="H30" i="23"/>
  <c r="L29" i="23"/>
  <c r="K29" i="23"/>
  <c r="J29" i="23"/>
  <c r="I29" i="23"/>
  <c r="H29" i="23"/>
  <c r="L28" i="23"/>
  <c r="K28" i="23"/>
  <c r="J28" i="23"/>
  <c r="I28" i="23"/>
  <c r="H28" i="23"/>
  <c r="L27" i="23"/>
  <c r="K27" i="23"/>
  <c r="J27" i="23"/>
  <c r="I27" i="23"/>
  <c r="H27" i="23"/>
  <c r="L26" i="23"/>
  <c r="K26" i="23"/>
  <c r="J26" i="23"/>
  <c r="I26" i="23"/>
  <c r="H26" i="23"/>
  <c r="L25" i="23"/>
  <c r="K25" i="23"/>
  <c r="J25" i="23"/>
  <c r="I25" i="23"/>
  <c r="H25" i="23"/>
  <c r="L24" i="23"/>
  <c r="K24" i="23"/>
  <c r="J24" i="23"/>
  <c r="I24" i="23"/>
  <c r="H24" i="23"/>
  <c r="L23" i="23"/>
  <c r="K23" i="23"/>
  <c r="J23" i="23"/>
  <c r="I23" i="23"/>
  <c r="H23" i="23"/>
  <c r="N23" i="23" s="1"/>
  <c r="L22" i="23"/>
  <c r="K22" i="23"/>
  <c r="J22" i="23"/>
  <c r="I22" i="23"/>
  <c r="H22" i="23"/>
  <c r="L21" i="23"/>
  <c r="K21" i="23"/>
  <c r="J21" i="23"/>
  <c r="I21" i="23"/>
  <c r="H21" i="23"/>
  <c r="L20" i="23"/>
  <c r="K20" i="23"/>
  <c r="J20" i="23"/>
  <c r="I20" i="23"/>
  <c r="H20" i="23"/>
  <c r="L19" i="23"/>
  <c r="K19" i="23"/>
  <c r="J19" i="23"/>
  <c r="I19" i="23"/>
  <c r="H19" i="23"/>
  <c r="L18" i="23"/>
  <c r="K18" i="23"/>
  <c r="J18" i="23"/>
  <c r="I18" i="23"/>
  <c r="H18" i="23"/>
  <c r="L17" i="23"/>
  <c r="K17" i="23"/>
  <c r="J17" i="23"/>
  <c r="I17" i="23"/>
  <c r="H17" i="23"/>
  <c r="L16" i="23"/>
  <c r="K16" i="23"/>
  <c r="J16" i="23"/>
  <c r="I16" i="23"/>
  <c r="H16" i="23"/>
  <c r="L15" i="23"/>
  <c r="K15" i="23"/>
  <c r="J15" i="23"/>
  <c r="I15" i="23"/>
  <c r="H15" i="23"/>
  <c r="N15" i="23" s="1"/>
  <c r="L14" i="23"/>
  <c r="N14" i="23" s="1"/>
  <c r="K14" i="23"/>
  <c r="J14" i="23"/>
  <c r="I14" i="23"/>
  <c r="H14" i="23"/>
  <c r="L13" i="23"/>
  <c r="K13" i="23"/>
  <c r="J13" i="23"/>
  <c r="I13" i="23"/>
  <c r="H13" i="23"/>
  <c r="L12" i="23"/>
  <c r="K12" i="23"/>
  <c r="J12" i="23"/>
  <c r="I12" i="23"/>
  <c r="H12" i="23"/>
  <c r="L11" i="23"/>
  <c r="K11" i="23"/>
  <c r="J11" i="23"/>
  <c r="I11" i="23"/>
  <c r="H11" i="23"/>
  <c r="L10" i="23"/>
  <c r="K10" i="23"/>
  <c r="J10" i="23"/>
  <c r="I10" i="23"/>
  <c r="H10" i="23"/>
  <c r="L9" i="23"/>
  <c r="K9" i="23"/>
  <c r="J9" i="23"/>
  <c r="I9" i="23"/>
  <c r="H9" i="23"/>
  <c r="L8" i="23"/>
  <c r="K8" i="23"/>
  <c r="J8" i="23"/>
  <c r="I8" i="23"/>
  <c r="H8" i="23"/>
  <c r="L7" i="23"/>
  <c r="K7" i="23"/>
  <c r="J7" i="23"/>
  <c r="I7" i="23"/>
  <c r="H7" i="23"/>
  <c r="N7" i="23" s="1"/>
  <c r="L6" i="23"/>
  <c r="K6" i="23"/>
  <c r="J6" i="23"/>
  <c r="I6" i="23"/>
  <c r="H6" i="23"/>
  <c r="L5" i="23"/>
  <c r="K5" i="23"/>
  <c r="J5" i="23"/>
  <c r="I5" i="23"/>
  <c r="H5" i="23"/>
  <c r="L4" i="23"/>
  <c r="K4" i="23"/>
  <c r="J4" i="23"/>
  <c r="I4" i="23"/>
  <c r="H4" i="23"/>
  <c r="L3" i="23"/>
  <c r="K3" i="23"/>
  <c r="J3" i="23"/>
  <c r="I3" i="23"/>
  <c r="H3" i="23"/>
  <c r="L2" i="23"/>
  <c r="K2" i="23"/>
  <c r="J2" i="23"/>
  <c r="I2" i="23"/>
  <c r="N2" i="23" s="1"/>
  <c r="H2" i="23"/>
  <c r="C117" i="23"/>
  <c r="B117" i="23"/>
  <c r="C112" i="23"/>
  <c r="B112" i="23"/>
  <c r="C107" i="23"/>
  <c r="B107" i="23"/>
  <c r="C102" i="23"/>
  <c r="S106" i="23" s="1"/>
  <c r="B102" i="23"/>
  <c r="C97" i="23"/>
  <c r="B97" i="23"/>
  <c r="C92" i="23"/>
  <c r="B92" i="23"/>
  <c r="C87" i="23"/>
  <c r="B87" i="23"/>
  <c r="C82" i="23"/>
  <c r="S86" i="23" s="1"/>
  <c r="B82" i="23"/>
  <c r="C77" i="23"/>
  <c r="B77" i="23"/>
  <c r="C72" i="23"/>
  <c r="B72" i="23"/>
  <c r="C67" i="23"/>
  <c r="S71" i="23" s="1"/>
  <c r="B67" i="23"/>
  <c r="R71" i="23" s="1"/>
  <c r="C62" i="23"/>
  <c r="S66" i="23" s="1"/>
  <c r="B62" i="23"/>
  <c r="C57" i="23"/>
  <c r="B57" i="23"/>
  <c r="C52" i="23"/>
  <c r="B52" i="23"/>
  <c r="C47" i="23"/>
  <c r="S51" i="23" s="1"/>
  <c r="B47" i="23"/>
  <c r="R51" i="23" s="1"/>
  <c r="C42" i="23"/>
  <c r="S46" i="23" s="1"/>
  <c r="B42" i="23"/>
  <c r="C37" i="23"/>
  <c r="B37" i="23"/>
  <c r="C32" i="23"/>
  <c r="B32" i="23"/>
  <c r="C27" i="23"/>
  <c r="S31" i="23" s="1"/>
  <c r="B27" i="23"/>
  <c r="R31" i="23" s="1"/>
  <c r="C22" i="23"/>
  <c r="S26" i="23" s="1"/>
  <c r="B22" i="23"/>
  <c r="C17" i="23"/>
  <c r="B17" i="23"/>
  <c r="C12" i="23"/>
  <c r="B12" i="23"/>
  <c r="C7" i="23"/>
  <c r="S11" i="23" s="1"/>
  <c r="B7" i="23"/>
  <c r="R11" i="23" s="1"/>
  <c r="C2" i="23"/>
  <c r="S6" i="23" s="1"/>
  <c r="B2" i="23"/>
  <c r="L121" i="22"/>
  <c r="K121" i="22"/>
  <c r="J121" i="22"/>
  <c r="I121" i="22"/>
  <c r="H121" i="22"/>
  <c r="L120" i="22"/>
  <c r="K120" i="22"/>
  <c r="N120" i="22" s="1"/>
  <c r="J120" i="22"/>
  <c r="I120" i="22"/>
  <c r="H120" i="22"/>
  <c r="L119" i="22"/>
  <c r="K119" i="22"/>
  <c r="J119" i="22"/>
  <c r="I119" i="22"/>
  <c r="H119" i="22"/>
  <c r="N119" i="22" s="1"/>
  <c r="L118" i="22"/>
  <c r="K118" i="22"/>
  <c r="J118" i="22"/>
  <c r="I118" i="22"/>
  <c r="H118" i="22"/>
  <c r="L117" i="22"/>
  <c r="K117" i="22"/>
  <c r="J117" i="22"/>
  <c r="I117" i="22"/>
  <c r="H117" i="22"/>
  <c r="L116" i="22"/>
  <c r="K116" i="22"/>
  <c r="J116" i="22"/>
  <c r="I116" i="22"/>
  <c r="H116" i="22"/>
  <c r="L115" i="22"/>
  <c r="N115" i="22" s="1"/>
  <c r="K115" i="22"/>
  <c r="J115" i="22"/>
  <c r="I115" i="22"/>
  <c r="H115" i="22"/>
  <c r="L114" i="22"/>
  <c r="K114" i="22"/>
  <c r="J114" i="22"/>
  <c r="I114" i="22"/>
  <c r="H114" i="22"/>
  <c r="L113" i="22"/>
  <c r="K113" i="22"/>
  <c r="J113" i="22"/>
  <c r="I113" i="22"/>
  <c r="H113" i="22"/>
  <c r="L112" i="22"/>
  <c r="K112" i="22"/>
  <c r="J112" i="22"/>
  <c r="I112" i="22"/>
  <c r="H112" i="22"/>
  <c r="L111" i="22"/>
  <c r="K111" i="22"/>
  <c r="J111" i="22"/>
  <c r="I111" i="22"/>
  <c r="H111" i="22"/>
  <c r="N111" i="22" s="1"/>
  <c r="L110" i="22"/>
  <c r="K110" i="22"/>
  <c r="J110" i="22"/>
  <c r="I110" i="22"/>
  <c r="H110" i="22"/>
  <c r="L109" i="22"/>
  <c r="K109" i="22"/>
  <c r="J109" i="22"/>
  <c r="N109" i="22" s="1"/>
  <c r="I109" i="22"/>
  <c r="H109" i="22"/>
  <c r="L108" i="22"/>
  <c r="K108" i="22"/>
  <c r="J108" i="22"/>
  <c r="I108" i="22"/>
  <c r="H108" i="22"/>
  <c r="L107" i="22"/>
  <c r="N107" i="22" s="1"/>
  <c r="K107" i="22"/>
  <c r="J107" i="22"/>
  <c r="I107" i="22"/>
  <c r="H107" i="22"/>
  <c r="L106" i="22"/>
  <c r="K106" i="22"/>
  <c r="J106" i="22"/>
  <c r="I106" i="22"/>
  <c r="N106" i="22" s="1"/>
  <c r="H106" i="22"/>
  <c r="L105" i="22"/>
  <c r="K105" i="22"/>
  <c r="J105" i="22"/>
  <c r="I105" i="22"/>
  <c r="H105" i="22"/>
  <c r="L104" i="22"/>
  <c r="K104" i="22"/>
  <c r="N104" i="22" s="1"/>
  <c r="J104" i="22"/>
  <c r="I104" i="22"/>
  <c r="H104" i="22"/>
  <c r="L103" i="22"/>
  <c r="K103" i="22"/>
  <c r="J103" i="22"/>
  <c r="I103" i="22"/>
  <c r="H103" i="22"/>
  <c r="N103" i="22" s="1"/>
  <c r="L102" i="22"/>
  <c r="K102" i="22"/>
  <c r="J102" i="22"/>
  <c r="I102" i="22"/>
  <c r="H102" i="22"/>
  <c r="L101" i="22"/>
  <c r="K101" i="22"/>
  <c r="J101" i="22"/>
  <c r="I101" i="22"/>
  <c r="H101" i="22"/>
  <c r="L100" i="22"/>
  <c r="K100" i="22"/>
  <c r="J100" i="22"/>
  <c r="I100" i="22"/>
  <c r="H100" i="22"/>
  <c r="L99" i="22"/>
  <c r="N99" i="22" s="1"/>
  <c r="K99" i="22"/>
  <c r="J99" i="22"/>
  <c r="I99" i="22"/>
  <c r="H99" i="22"/>
  <c r="L98" i="22"/>
  <c r="K98" i="22"/>
  <c r="J98" i="22"/>
  <c r="I98" i="22"/>
  <c r="N98" i="22" s="1"/>
  <c r="H98" i="22"/>
  <c r="L97" i="22"/>
  <c r="K97" i="22"/>
  <c r="J97" i="22"/>
  <c r="I97" i="22"/>
  <c r="H97" i="22"/>
  <c r="L96" i="22"/>
  <c r="K96" i="22"/>
  <c r="J96" i="22"/>
  <c r="I96" i="22"/>
  <c r="H96" i="22"/>
  <c r="L95" i="22"/>
  <c r="K95" i="22"/>
  <c r="J95" i="22"/>
  <c r="I95" i="22"/>
  <c r="H95" i="22"/>
  <c r="L94" i="22"/>
  <c r="K94" i="22"/>
  <c r="J94" i="22"/>
  <c r="I94" i="22"/>
  <c r="H94" i="22"/>
  <c r="L93" i="22"/>
  <c r="K93" i="22"/>
  <c r="J93" i="22"/>
  <c r="I93" i="22"/>
  <c r="H93" i="22"/>
  <c r="L92" i="22"/>
  <c r="K92" i="22"/>
  <c r="J92" i="22"/>
  <c r="I92" i="22"/>
  <c r="H92" i="22"/>
  <c r="N92" i="22" s="1"/>
  <c r="L91" i="22"/>
  <c r="N91" i="22" s="1"/>
  <c r="K91" i="22"/>
  <c r="J91" i="22"/>
  <c r="I91" i="22"/>
  <c r="H91" i="22"/>
  <c r="L90" i="22"/>
  <c r="K90" i="22"/>
  <c r="J90" i="22"/>
  <c r="I90" i="22"/>
  <c r="H90" i="22"/>
  <c r="L89" i="22"/>
  <c r="K89" i="22"/>
  <c r="J89" i="22"/>
  <c r="I89" i="22"/>
  <c r="H89" i="22"/>
  <c r="L88" i="22"/>
  <c r="K88" i="22"/>
  <c r="J88" i="22"/>
  <c r="I88" i="22"/>
  <c r="H88" i="22"/>
  <c r="L87" i="22"/>
  <c r="K87" i="22"/>
  <c r="J87" i="22"/>
  <c r="I87" i="22"/>
  <c r="H87" i="22"/>
  <c r="L86" i="22"/>
  <c r="K86" i="22"/>
  <c r="J86" i="22"/>
  <c r="I86" i="22"/>
  <c r="H86" i="22"/>
  <c r="L85" i="22"/>
  <c r="K85" i="22"/>
  <c r="J85" i="22"/>
  <c r="I85" i="22"/>
  <c r="H85" i="22"/>
  <c r="L84" i="22"/>
  <c r="K84" i="22"/>
  <c r="J84" i="22"/>
  <c r="I84" i="22"/>
  <c r="H84" i="22"/>
  <c r="N84" i="22" s="1"/>
  <c r="L83" i="22"/>
  <c r="N83" i="22" s="1"/>
  <c r="K83" i="22"/>
  <c r="J83" i="22"/>
  <c r="I83" i="22"/>
  <c r="H83" i="22"/>
  <c r="L82" i="22"/>
  <c r="K82" i="22"/>
  <c r="J82" i="22"/>
  <c r="I82" i="22"/>
  <c r="H82" i="22"/>
  <c r="L81" i="22"/>
  <c r="K81" i="22"/>
  <c r="J81" i="22"/>
  <c r="I81" i="22"/>
  <c r="H81" i="22"/>
  <c r="L80" i="22"/>
  <c r="K80" i="22"/>
  <c r="J80" i="22"/>
  <c r="I80" i="22"/>
  <c r="H80" i="22"/>
  <c r="L79" i="22"/>
  <c r="K79" i="22"/>
  <c r="J79" i="22"/>
  <c r="I79" i="22"/>
  <c r="H79" i="22"/>
  <c r="L78" i="22"/>
  <c r="K78" i="22"/>
  <c r="J78" i="22"/>
  <c r="I78" i="22"/>
  <c r="H78" i="22"/>
  <c r="L77" i="22"/>
  <c r="K77" i="22"/>
  <c r="J77" i="22"/>
  <c r="I77" i="22"/>
  <c r="H77" i="22"/>
  <c r="L76" i="22"/>
  <c r="K76" i="22"/>
  <c r="J76" i="22"/>
  <c r="I76" i="22"/>
  <c r="H76" i="22"/>
  <c r="N76" i="22" s="1"/>
  <c r="L75" i="22"/>
  <c r="N75" i="22" s="1"/>
  <c r="K75" i="22"/>
  <c r="J75" i="22"/>
  <c r="I75" i="22"/>
  <c r="H75" i="22"/>
  <c r="L74" i="22"/>
  <c r="K74" i="22"/>
  <c r="J74" i="22"/>
  <c r="I74" i="22"/>
  <c r="H74" i="22"/>
  <c r="L73" i="22"/>
  <c r="K73" i="22"/>
  <c r="J73" i="22"/>
  <c r="I73" i="22"/>
  <c r="H73" i="22"/>
  <c r="L72" i="22"/>
  <c r="K72" i="22"/>
  <c r="J72" i="22"/>
  <c r="I72" i="22"/>
  <c r="H72" i="22"/>
  <c r="L71" i="22"/>
  <c r="K71" i="22"/>
  <c r="J71" i="22"/>
  <c r="I71" i="22"/>
  <c r="H71" i="22"/>
  <c r="L70" i="22"/>
  <c r="K70" i="22"/>
  <c r="J70" i="22"/>
  <c r="I70" i="22"/>
  <c r="H70" i="22"/>
  <c r="L69" i="22"/>
  <c r="K69" i="22"/>
  <c r="J69" i="22"/>
  <c r="I69" i="22"/>
  <c r="H69" i="22"/>
  <c r="L68" i="22"/>
  <c r="K68" i="22"/>
  <c r="J68" i="22"/>
  <c r="I68" i="22"/>
  <c r="H68" i="22"/>
  <c r="N68" i="22" s="1"/>
  <c r="L67" i="22"/>
  <c r="N67" i="22" s="1"/>
  <c r="K67" i="22"/>
  <c r="J67" i="22"/>
  <c r="I67" i="22"/>
  <c r="H67" i="22"/>
  <c r="L66" i="22"/>
  <c r="K66" i="22"/>
  <c r="J66" i="22"/>
  <c r="I66" i="22"/>
  <c r="H66" i="22"/>
  <c r="L65" i="22"/>
  <c r="K65" i="22"/>
  <c r="J65" i="22"/>
  <c r="I65" i="22"/>
  <c r="H65" i="22"/>
  <c r="L64" i="22"/>
  <c r="K64" i="22"/>
  <c r="J64" i="22"/>
  <c r="I64" i="22"/>
  <c r="H64" i="22"/>
  <c r="L63" i="22"/>
  <c r="K63" i="22"/>
  <c r="J63" i="22"/>
  <c r="I63" i="22"/>
  <c r="H63" i="22"/>
  <c r="L62" i="22"/>
  <c r="K62" i="22"/>
  <c r="J62" i="22"/>
  <c r="I62" i="22"/>
  <c r="H62" i="22"/>
  <c r="L61" i="22"/>
  <c r="K61" i="22"/>
  <c r="J61" i="22"/>
  <c r="I61" i="22"/>
  <c r="H61" i="22"/>
  <c r="L60" i="22"/>
  <c r="K60" i="22"/>
  <c r="J60" i="22"/>
  <c r="I60" i="22"/>
  <c r="H60" i="22"/>
  <c r="N60" i="22" s="1"/>
  <c r="L59" i="22"/>
  <c r="N59" i="22" s="1"/>
  <c r="K59" i="22"/>
  <c r="J59" i="22"/>
  <c r="I59" i="22"/>
  <c r="H59" i="22"/>
  <c r="L58" i="22"/>
  <c r="K58" i="22"/>
  <c r="J58" i="22"/>
  <c r="I58" i="22"/>
  <c r="H58" i="22"/>
  <c r="L57" i="22"/>
  <c r="K57" i="22"/>
  <c r="J57" i="22"/>
  <c r="I57" i="22"/>
  <c r="H57" i="22"/>
  <c r="L56" i="22"/>
  <c r="K56" i="22"/>
  <c r="J56" i="22"/>
  <c r="I56" i="22"/>
  <c r="H56" i="22"/>
  <c r="L55" i="22"/>
  <c r="K55" i="22"/>
  <c r="J55" i="22"/>
  <c r="I55" i="22"/>
  <c r="H55" i="22"/>
  <c r="L54" i="22"/>
  <c r="K54" i="22"/>
  <c r="J54" i="22"/>
  <c r="I54" i="22"/>
  <c r="H54" i="22"/>
  <c r="L53" i="22"/>
  <c r="K53" i="22"/>
  <c r="J53" i="22"/>
  <c r="I53" i="22"/>
  <c r="H53" i="22"/>
  <c r="L52" i="22"/>
  <c r="K52" i="22"/>
  <c r="J52" i="22"/>
  <c r="I52" i="22"/>
  <c r="H52" i="22"/>
  <c r="N52" i="22" s="1"/>
  <c r="L51" i="22"/>
  <c r="N51" i="22" s="1"/>
  <c r="K51" i="22"/>
  <c r="J51" i="22"/>
  <c r="I51" i="22"/>
  <c r="H51" i="22"/>
  <c r="L50" i="22"/>
  <c r="K50" i="22"/>
  <c r="J50" i="22"/>
  <c r="I50" i="22"/>
  <c r="H50" i="22"/>
  <c r="L49" i="22"/>
  <c r="K49" i="22"/>
  <c r="J49" i="22"/>
  <c r="I49" i="22"/>
  <c r="H49" i="22"/>
  <c r="L48" i="22"/>
  <c r="K48" i="22"/>
  <c r="J48" i="22"/>
  <c r="I48" i="22"/>
  <c r="H48" i="22"/>
  <c r="L47" i="22"/>
  <c r="K47" i="22"/>
  <c r="J47" i="22"/>
  <c r="I47" i="22"/>
  <c r="H47" i="22"/>
  <c r="L46" i="22"/>
  <c r="K46" i="22"/>
  <c r="J46" i="22"/>
  <c r="I46" i="22"/>
  <c r="H46" i="22"/>
  <c r="L45" i="22"/>
  <c r="K45" i="22"/>
  <c r="J45" i="22"/>
  <c r="I45" i="22"/>
  <c r="H45" i="22"/>
  <c r="L44" i="22"/>
  <c r="K44" i="22"/>
  <c r="J44" i="22"/>
  <c r="I44" i="22"/>
  <c r="H44" i="22"/>
  <c r="N44" i="22" s="1"/>
  <c r="L43" i="22"/>
  <c r="N43" i="22" s="1"/>
  <c r="K43" i="22"/>
  <c r="J43" i="22"/>
  <c r="I43" i="22"/>
  <c r="H43" i="22"/>
  <c r="L42" i="22"/>
  <c r="K42" i="22"/>
  <c r="J42" i="22"/>
  <c r="I42" i="22"/>
  <c r="H42" i="22"/>
  <c r="L41" i="22"/>
  <c r="K41" i="22"/>
  <c r="J41" i="22"/>
  <c r="I41" i="22"/>
  <c r="H41" i="22"/>
  <c r="L40" i="22"/>
  <c r="K40" i="22"/>
  <c r="J40" i="22"/>
  <c r="I40" i="22"/>
  <c r="H40" i="22"/>
  <c r="L39" i="22"/>
  <c r="K39" i="22"/>
  <c r="J39" i="22"/>
  <c r="I39" i="22"/>
  <c r="H39" i="22"/>
  <c r="L38" i="22"/>
  <c r="K38" i="22"/>
  <c r="J38" i="22"/>
  <c r="I38" i="22"/>
  <c r="H38" i="22"/>
  <c r="L37" i="22"/>
  <c r="K37" i="22"/>
  <c r="J37" i="22"/>
  <c r="I37" i="22"/>
  <c r="H37" i="22"/>
  <c r="L36" i="22"/>
  <c r="K36" i="22"/>
  <c r="J36" i="22"/>
  <c r="I36" i="22"/>
  <c r="H36" i="22"/>
  <c r="N36" i="22" s="1"/>
  <c r="L35" i="22"/>
  <c r="N35" i="22" s="1"/>
  <c r="K35" i="22"/>
  <c r="J35" i="22"/>
  <c r="I35" i="22"/>
  <c r="H35" i="22"/>
  <c r="L34" i="22"/>
  <c r="K34" i="22"/>
  <c r="J34" i="22"/>
  <c r="I34" i="22"/>
  <c r="H34" i="22"/>
  <c r="L33" i="22"/>
  <c r="K33" i="22"/>
  <c r="J33" i="22"/>
  <c r="I33" i="22"/>
  <c r="H33" i="22"/>
  <c r="L32" i="22"/>
  <c r="K32" i="22"/>
  <c r="J32" i="22"/>
  <c r="I32" i="22"/>
  <c r="H32" i="22"/>
  <c r="L31" i="22"/>
  <c r="K31" i="22"/>
  <c r="J31" i="22"/>
  <c r="I31" i="22"/>
  <c r="H31" i="22"/>
  <c r="L30" i="22"/>
  <c r="K30" i="22"/>
  <c r="J30" i="22"/>
  <c r="I30" i="22"/>
  <c r="H30" i="22"/>
  <c r="L29" i="22"/>
  <c r="K29" i="22"/>
  <c r="J29" i="22"/>
  <c r="I29" i="22"/>
  <c r="H29" i="22"/>
  <c r="L28" i="22"/>
  <c r="K28" i="22"/>
  <c r="J28" i="22"/>
  <c r="I28" i="22"/>
  <c r="H28" i="22"/>
  <c r="N28" i="22" s="1"/>
  <c r="L27" i="22"/>
  <c r="N27" i="22" s="1"/>
  <c r="K27" i="22"/>
  <c r="J27" i="22"/>
  <c r="I27" i="22"/>
  <c r="H27" i="22"/>
  <c r="L26" i="22"/>
  <c r="K26" i="22"/>
  <c r="J26" i="22"/>
  <c r="I26" i="22"/>
  <c r="H26" i="22"/>
  <c r="L25" i="22"/>
  <c r="K25" i="22"/>
  <c r="J25" i="22"/>
  <c r="I25" i="22"/>
  <c r="H25" i="22"/>
  <c r="L24" i="22"/>
  <c r="K24" i="22"/>
  <c r="J24" i="22"/>
  <c r="I24" i="22"/>
  <c r="H24" i="22"/>
  <c r="L23" i="22"/>
  <c r="K23" i="22"/>
  <c r="J23" i="22"/>
  <c r="I23" i="22"/>
  <c r="H23" i="22"/>
  <c r="L22" i="22"/>
  <c r="K22" i="22"/>
  <c r="J22" i="22"/>
  <c r="I22" i="22"/>
  <c r="H22" i="22"/>
  <c r="L21" i="22"/>
  <c r="K21" i="22"/>
  <c r="J21" i="22"/>
  <c r="I21" i="22"/>
  <c r="H21" i="22"/>
  <c r="L20" i="22"/>
  <c r="K20" i="22"/>
  <c r="J20" i="22"/>
  <c r="I20" i="22"/>
  <c r="H20" i="22"/>
  <c r="N20" i="22" s="1"/>
  <c r="L19" i="22"/>
  <c r="N19" i="22" s="1"/>
  <c r="K19" i="22"/>
  <c r="J19" i="22"/>
  <c r="I19" i="22"/>
  <c r="H19" i="22"/>
  <c r="L18" i="22"/>
  <c r="K18" i="22"/>
  <c r="J18" i="22"/>
  <c r="I18" i="22"/>
  <c r="H18" i="22"/>
  <c r="L17" i="22"/>
  <c r="K17" i="22"/>
  <c r="J17" i="22"/>
  <c r="I17" i="22"/>
  <c r="H17" i="22"/>
  <c r="L16" i="22"/>
  <c r="K16" i="22"/>
  <c r="J16" i="22"/>
  <c r="I16" i="22"/>
  <c r="H16" i="22"/>
  <c r="L15" i="22"/>
  <c r="K15" i="22"/>
  <c r="J15" i="22"/>
  <c r="I15" i="22"/>
  <c r="H15" i="22"/>
  <c r="L14" i="22"/>
  <c r="K14" i="22"/>
  <c r="J14" i="22"/>
  <c r="I14" i="22"/>
  <c r="H14" i="22"/>
  <c r="L13" i="22"/>
  <c r="K13" i="22"/>
  <c r="J13" i="22"/>
  <c r="I13" i="22"/>
  <c r="H13" i="22"/>
  <c r="L12" i="22"/>
  <c r="K12" i="22"/>
  <c r="J12" i="22"/>
  <c r="I12" i="22"/>
  <c r="H12" i="22"/>
  <c r="N12" i="22" s="1"/>
  <c r="L11" i="22"/>
  <c r="N11" i="22" s="1"/>
  <c r="K11" i="22"/>
  <c r="J11" i="22"/>
  <c r="I11" i="22"/>
  <c r="H11" i="22"/>
  <c r="L10" i="22"/>
  <c r="K10" i="22"/>
  <c r="J10" i="22"/>
  <c r="I10" i="22"/>
  <c r="H10" i="22"/>
  <c r="L9" i="22"/>
  <c r="K9" i="22"/>
  <c r="J9" i="22"/>
  <c r="I9" i="22"/>
  <c r="H9" i="22"/>
  <c r="L8" i="22"/>
  <c r="K8" i="22"/>
  <c r="J8" i="22"/>
  <c r="I8" i="22"/>
  <c r="H8" i="22"/>
  <c r="L7" i="22"/>
  <c r="K7" i="22"/>
  <c r="J7" i="22"/>
  <c r="I7" i="22"/>
  <c r="H7" i="22"/>
  <c r="L6" i="22"/>
  <c r="K6" i="22"/>
  <c r="J6" i="22"/>
  <c r="I6" i="22"/>
  <c r="H6" i="22"/>
  <c r="L5" i="22"/>
  <c r="K5" i="22"/>
  <c r="J5" i="22"/>
  <c r="I5" i="22"/>
  <c r="H5" i="22"/>
  <c r="L4" i="22"/>
  <c r="K4" i="22"/>
  <c r="J4" i="22"/>
  <c r="I4" i="22"/>
  <c r="H4" i="22"/>
  <c r="L3" i="22"/>
  <c r="N3" i="22" s="1"/>
  <c r="K3" i="22"/>
  <c r="J3" i="22"/>
  <c r="I3" i="22"/>
  <c r="H3" i="22"/>
  <c r="L2" i="22"/>
  <c r="K2" i="22"/>
  <c r="J2" i="22"/>
  <c r="I2" i="22"/>
  <c r="H2" i="22"/>
  <c r="C117" i="22"/>
  <c r="B117" i="22"/>
  <c r="C112" i="22"/>
  <c r="B112" i="22"/>
  <c r="C107" i="22"/>
  <c r="B107" i="22"/>
  <c r="C102" i="22"/>
  <c r="S106" i="22" s="1"/>
  <c r="B102" i="22"/>
  <c r="C97" i="22"/>
  <c r="B97" i="22"/>
  <c r="C92" i="22"/>
  <c r="B92" i="22"/>
  <c r="C87" i="22"/>
  <c r="B87" i="22"/>
  <c r="R91" i="22" s="1"/>
  <c r="C82" i="22"/>
  <c r="S86" i="22" s="1"/>
  <c r="B82" i="22"/>
  <c r="C77" i="22"/>
  <c r="B77" i="22"/>
  <c r="C72" i="22"/>
  <c r="B72" i="22"/>
  <c r="C67" i="22"/>
  <c r="B67" i="22"/>
  <c r="R71" i="22" s="1"/>
  <c r="C62" i="22"/>
  <c r="S66" i="22" s="1"/>
  <c r="B62" i="22"/>
  <c r="C57" i="22"/>
  <c r="B57" i="22"/>
  <c r="C52" i="22"/>
  <c r="B52" i="22"/>
  <c r="C47" i="22"/>
  <c r="B47" i="22"/>
  <c r="R51" i="22" s="1"/>
  <c r="C42" i="22"/>
  <c r="S46" i="22" s="1"/>
  <c r="B42" i="22"/>
  <c r="C37" i="22"/>
  <c r="B37" i="22"/>
  <c r="C32" i="22"/>
  <c r="B32" i="22"/>
  <c r="C27" i="22"/>
  <c r="B27" i="22"/>
  <c r="R31" i="22" s="1"/>
  <c r="C22" i="22"/>
  <c r="S26" i="22" s="1"/>
  <c r="B22" i="22"/>
  <c r="C17" i="22"/>
  <c r="B17" i="22"/>
  <c r="C12" i="22"/>
  <c r="B12" i="22"/>
  <c r="C7" i="22"/>
  <c r="B7" i="22"/>
  <c r="R11" i="22" s="1"/>
  <c r="C2" i="22"/>
  <c r="B2" i="22"/>
  <c r="C94" i="21"/>
  <c r="B94" i="21"/>
  <c r="C90" i="21"/>
  <c r="B90" i="21"/>
  <c r="C86" i="21"/>
  <c r="B86" i="21"/>
  <c r="C82" i="21"/>
  <c r="S85" i="21" s="1"/>
  <c r="B82" i="21"/>
  <c r="R85" i="21" s="1"/>
  <c r="C78" i="21"/>
  <c r="B78" i="21"/>
  <c r="C74" i="21"/>
  <c r="B74" i="21"/>
  <c r="C70" i="21"/>
  <c r="B70" i="21"/>
  <c r="C66" i="21"/>
  <c r="S69" i="21" s="1"/>
  <c r="B66" i="21"/>
  <c r="R69" i="21" s="1"/>
  <c r="C62" i="21"/>
  <c r="B62" i="21"/>
  <c r="C58" i="21"/>
  <c r="B58" i="21"/>
  <c r="C54" i="21"/>
  <c r="B54" i="21"/>
  <c r="C50" i="21"/>
  <c r="B50" i="21"/>
  <c r="R53" i="21" s="1"/>
  <c r="C46" i="21"/>
  <c r="B46" i="21"/>
  <c r="C42" i="21"/>
  <c r="B42" i="21"/>
  <c r="C38" i="21"/>
  <c r="B38" i="21"/>
  <c r="R41" i="21" s="1"/>
  <c r="C34" i="21"/>
  <c r="S37" i="21" s="1"/>
  <c r="B34" i="21"/>
  <c r="R37" i="21" s="1"/>
  <c r="C30" i="21"/>
  <c r="B30" i="21"/>
  <c r="C26" i="21"/>
  <c r="B26" i="21"/>
  <c r="C22" i="21"/>
  <c r="B22" i="21"/>
  <c r="R25" i="21" s="1"/>
  <c r="C18" i="21"/>
  <c r="S21" i="21" s="1"/>
  <c r="B18" i="21"/>
  <c r="R21" i="21" s="1"/>
  <c r="C14" i="21"/>
  <c r="B14" i="21"/>
  <c r="C10" i="21"/>
  <c r="B10" i="21"/>
  <c r="C6" i="21"/>
  <c r="B6" i="21"/>
  <c r="R9" i="21" s="1"/>
  <c r="C2" i="21"/>
  <c r="S5" i="21" s="1"/>
  <c r="B2" i="21"/>
  <c r="R5" i="21" s="1"/>
  <c r="L97" i="20"/>
  <c r="K97" i="20"/>
  <c r="J97" i="20"/>
  <c r="I97" i="20"/>
  <c r="H97" i="20"/>
  <c r="L96" i="20"/>
  <c r="K96" i="20"/>
  <c r="N96" i="20" s="1"/>
  <c r="J96" i="20"/>
  <c r="I96" i="20"/>
  <c r="H96" i="20"/>
  <c r="L95" i="20"/>
  <c r="K95" i="20"/>
  <c r="J95" i="20"/>
  <c r="I95" i="20"/>
  <c r="H95" i="20"/>
  <c r="N95" i="20" s="1"/>
  <c r="L94" i="20"/>
  <c r="K94" i="20"/>
  <c r="J94" i="20"/>
  <c r="I94" i="20"/>
  <c r="H94" i="20"/>
  <c r="L93" i="20"/>
  <c r="K93" i="20"/>
  <c r="J93" i="20"/>
  <c r="N93" i="20" s="1"/>
  <c r="I93" i="20"/>
  <c r="H93" i="20"/>
  <c r="L92" i="20"/>
  <c r="K92" i="20"/>
  <c r="J92" i="20"/>
  <c r="I92" i="20"/>
  <c r="H92" i="20"/>
  <c r="L91" i="20"/>
  <c r="N91" i="20" s="1"/>
  <c r="K91" i="20"/>
  <c r="J91" i="20"/>
  <c r="I91" i="20"/>
  <c r="H91" i="20"/>
  <c r="L90" i="20"/>
  <c r="K90" i="20"/>
  <c r="J90" i="20"/>
  <c r="I90" i="20"/>
  <c r="N90" i="20" s="1"/>
  <c r="H90" i="20"/>
  <c r="L89" i="20"/>
  <c r="K89" i="20"/>
  <c r="J89" i="20"/>
  <c r="I89" i="20"/>
  <c r="H89" i="20"/>
  <c r="L88" i="20"/>
  <c r="K88" i="20"/>
  <c r="N88" i="20" s="1"/>
  <c r="J88" i="20"/>
  <c r="I88" i="20"/>
  <c r="H88" i="20"/>
  <c r="L87" i="20"/>
  <c r="K87" i="20"/>
  <c r="J87" i="20"/>
  <c r="I87" i="20"/>
  <c r="H87" i="20"/>
  <c r="N87" i="20" s="1"/>
  <c r="L86" i="20"/>
  <c r="K86" i="20"/>
  <c r="J86" i="20"/>
  <c r="I86" i="20"/>
  <c r="H86" i="20"/>
  <c r="L85" i="20"/>
  <c r="K85" i="20"/>
  <c r="J85" i="20"/>
  <c r="N85" i="20" s="1"/>
  <c r="I85" i="20"/>
  <c r="H85" i="20"/>
  <c r="L84" i="20"/>
  <c r="K84" i="20"/>
  <c r="J84" i="20"/>
  <c r="I84" i="20"/>
  <c r="H84" i="20"/>
  <c r="L83" i="20"/>
  <c r="N83" i="20" s="1"/>
  <c r="K83" i="20"/>
  <c r="J83" i="20"/>
  <c r="I83" i="20"/>
  <c r="H83" i="20"/>
  <c r="L82" i="20"/>
  <c r="K82" i="20"/>
  <c r="J82" i="20"/>
  <c r="I82" i="20"/>
  <c r="N82" i="20" s="1"/>
  <c r="H82" i="20"/>
  <c r="L81" i="20"/>
  <c r="K81" i="20"/>
  <c r="J81" i="20"/>
  <c r="I81" i="20"/>
  <c r="H81" i="20"/>
  <c r="L80" i="20"/>
  <c r="K80" i="20"/>
  <c r="N80" i="20" s="1"/>
  <c r="J80" i="20"/>
  <c r="I80" i="20"/>
  <c r="H80" i="20"/>
  <c r="L79" i="20"/>
  <c r="K79" i="20"/>
  <c r="J79" i="20"/>
  <c r="I79" i="20"/>
  <c r="H79" i="20"/>
  <c r="N79" i="20" s="1"/>
  <c r="L78" i="20"/>
  <c r="K78" i="20"/>
  <c r="J78" i="20"/>
  <c r="I78" i="20"/>
  <c r="H78" i="20"/>
  <c r="L77" i="20"/>
  <c r="K77" i="20"/>
  <c r="J77" i="20"/>
  <c r="N77" i="20" s="1"/>
  <c r="I77" i="20"/>
  <c r="H77" i="20"/>
  <c r="L76" i="20"/>
  <c r="K76" i="20"/>
  <c r="J76" i="20"/>
  <c r="I76" i="20"/>
  <c r="H76" i="20"/>
  <c r="L75" i="20"/>
  <c r="K75" i="20"/>
  <c r="J75" i="20"/>
  <c r="I75" i="20"/>
  <c r="H75" i="20"/>
  <c r="L74" i="20"/>
  <c r="K74" i="20"/>
  <c r="J74" i="20"/>
  <c r="I74" i="20"/>
  <c r="N74" i="20" s="1"/>
  <c r="H74" i="20"/>
  <c r="L73" i="20"/>
  <c r="K73" i="20"/>
  <c r="J73" i="20"/>
  <c r="I73" i="20"/>
  <c r="H73" i="20"/>
  <c r="L72" i="20"/>
  <c r="K72" i="20"/>
  <c r="N72" i="20" s="1"/>
  <c r="J72" i="20"/>
  <c r="I72" i="20"/>
  <c r="H72" i="20"/>
  <c r="L71" i="20"/>
  <c r="K71" i="20"/>
  <c r="J71" i="20"/>
  <c r="I71" i="20"/>
  <c r="H71" i="20"/>
  <c r="N71" i="20" s="1"/>
  <c r="L70" i="20"/>
  <c r="K70" i="20"/>
  <c r="J70" i="20"/>
  <c r="I70" i="20"/>
  <c r="H70" i="20"/>
  <c r="L69" i="20"/>
  <c r="K69" i="20"/>
  <c r="J69" i="20"/>
  <c r="N69" i="20" s="1"/>
  <c r="I69" i="20"/>
  <c r="H69" i="20"/>
  <c r="L68" i="20"/>
  <c r="K68" i="20"/>
  <c r="J68" i="20"/>
  <c r="I68" i="20"/>
  <c r="H68" i="20"/>
  <c r="N68" i="20" s="1"/>
  <c r="L67" i="20"/>
  <c r="N67" i="20" s="1"/>
  <c r="K67" i="20"/>
  <c r="J67" i="20"/>
  <c r="I67" i="20"/>
  <c r="H67" i="20"/>
  <c r="L66" i="20"/>
  <c r="K66" i="20"/>
  <c r="J66" i="20"/>
  <c r="I66" i="20"/>
  <c r="N66" i="20" s="1"/>
  <c r="O69" i="20" s="1"/>
  <c r="Q69" i="20" s="1"/>
  <c r="H66" i="20"/>
  <c r="L65" i="20"/>
  <c r="K65" i="20"/>
  <c r="J65" i="20"/>
  <c r="I65" i="20"/>
  <c r="H65" i="20"/>
  <c r="L64" i="20"/>
  <c r="K64" i="20"/>
  <c r="N64" i="20" s="1"/>
  <c r="J64" i="20"/>
  <c r="I64" i="20"/>
  <c r="H64" i="20"/>
  <c r="L63" i="20"/>
  <c r="K63" i="20"/>
  <c r="J63" i="20"/>
  <c r="I63" i="20"/>
  <c r="H63" i="20"/>
  <c r="N63" i="20" s="1"/>
  <c r="L62" i="20"/>
  <c r="K62" i="20"/>
  <c r="J62" i="20"/>
  <c r="I62" i="20"/>
  <c r="H62" i="20"/>
  <c r="L61" i="20"/>
  <c r="K61" i="20"/>
  <c r="J61" i="20"/>
  <c r="N61" i="20" s="1"/>
  <c r="I61" i="20"/>
  <c r="H61" i="20"/>
  <c r="L60" i="20"/>
  <c r="K60" i="20"/>
  <c r="J60" i="20"/>
  <c r="I60" i="20"/>
  <c r="H60" i="20"/>
  <c r="N60" i="20" s="1"/>
  <c r="L59" i="20"/>
  <c r="N59" i="20" s="1"/>
  <c r="K59" i="20"/>
  <c r="J59" i="20"/>
  <c r="I59" i="20"/>
  <c r="H59" i="20"/>
  <c r="L58" i="20"/>
  <c r="K58" i="20"/>
  <c r="J58" i="20"/>
  <c r="I58" i="20"/>
  <c r="H58" i="20"/>
  <c r="L57" i="20"/>
  <c r="K57" i="20"/>
  <c r="J57" i="20"/>
  <c r="I57" i="20"/>
  <c r="H57" i="20"/>
  <c r="L56" i="20"/>
  <c r="K56" i="20"/>
  <c r="N56" i="20" s="1"/>
  <c r="J56" i="20"/>
  <c r="I56" i="20"/>
  <c r="H56" i="20"/>
  <c r="L55" i="20"/>
  <c r="K55" i="20"/>
  <c r="J55" i="20"/>
  <c r="I55" i="20"/>
  <c r="H55" i="20"/>
  <c r="N55" i="20" s="1"/>
  <c r="L54" i="20"/>
  <c r="K54" i="20"/>
  <c r="J54" i="20"/>
  <c r="I54" i="20"/>
  <c r="H54" i="20"/>
  <c r="L53" i="20"/>
  <c r="K53" i="20"/>
  <c r="J53" i="20"/>
  <c r="I53" i="20"/>
  <c r="H53" i="20"/>
  <c r="L52" i="20"/>
  <c r="K52" i="20"/>
  <c r="J52" i="20"/>
  <c r="I52" i="20"/>
  <c r="H52" i="20"/>
  <c r="N52" i="20" s="1"/>
  <c r="L51" i="20"/>
  <c r="N51" i="20" s="1"/>
  <c r="K51" i="20"/>
  <c r="J51" i="20"/>
  <c r="I51" i="20"/>
  <c r="H51" i="20"/>
  <c r="L50" i="20"/>
  <c r="K50" i="20"/>
  <c r="J50" i="20"/>
  <c r="I50" i="20"/>
  <c r="H50" i="20"/>
  <c r="L49" i="20"/>
  <c r="K49" i="20"/>
  <c r="J49" i="20"/>
  <c r="I49" i="20"/>
  <c r="H49" i="20"/>
  <c r="N49" i="20" s="1"/>
  <c r="L48" i="20"/>
  <c r="N48" i="20" s="1"/>
  <c r="K48" i="20"/>
  <c r="J48" i="20"/>
  <c r="I48" i="20"/>
  <c r="H48" i="20"/>
  <c r="L47" i="20"/>
  <c r="K47" i="20"/>
  <c r="J47" i="20"/>
  <c r="I47" i="20"/>
  <c r="H47" i="20"/>
  <c r="L46" i="20"/>
  <c r="K46" i="20"/>
  <c r="J46" i="20"/>
  <c r="I46" i="20"/>
  <c r="H46" i="20"/>
  <c r="L45" i="20"/>
  <c r="K45" i="20"/>
  <c r="J45" i="20"/>
  <c r="I45" i="20"/>
  <c r="H45" i="20"/>
  <c r="L44" i="20"/>
  <c r="K44" i="20"/>
  <c r="J44" i="20"/>
  <c r="I44" i="20"/>
  <c r="H44" i="20"/>
  <c r="N44" i="20" s="1"/>
  <c r="L43" i="20"/>
  <c r="N43" i="20" s="1"/>
  <c r="K43" i="20"/>
  <c r="J43" i="20"/>
  <c r="I43" i="20"/>
  <c r="H43" i="20"/>
  <c r="L42" i="20"/>
  <c r="K42" i="20"/>
  <c r="J42" i="20"/>
  <c r="I42" i="20"/>
  <c r="H42" i="20"/>
  <c r="L41" i="20"/>
  <c r="K41" i="20"/>
  <c r="J41" i="20"/>
  <c r="I41" i="20"/>
  <c r="H41" i="20"/>
  <c r="L40" i="20"/>
  <c r="K40" i="20"/>
  <c r="J40" i="20"/>
  <c r="I40" i="20"/>
  <c r="H40" i="20"/>
  <c r="L39" i="20"/>
  <c r="K39" i="20"/>
  <c r="J39" i="20"/>
  <c r="I39" i="20"/>
  <c r="H39" i="20"/>
  <c r="L38" i="20"/>
  <c r="K38" i="20"/>
  <c r="J38" i="20"/>
  <c r="I38" i="20"/>
  <c r="H38" i="20"/>
  <c r="L37" i="20"/>
  <c r="K37" i="20"/>
  <c r="J37" i="20"/>
  <c r="I37" i="20"/>
  <c r="H37" i="20"/>
  <c r="L36" i="20"/>
  <c r="K36" i="20"/>
  <c r="J36" i="20"/>
  <c r="I36" i="20"/>
  <c r="H36" i="20"/>
  <c r="N36" i="20" s="1"/>
  <c r="L35" i="20"/>
  <c r="N35" i="20" s="1"/>
  <c r="K35" i="20"/>
  <c r="J35" i="20"/>
  <c r="I35" i="20"/>
  <c r="H35" i="20"/>
  <c r="L34" i="20"/>
  <c r="K34" i="20"/>
  <c r="J34" i="20"/>
  <c r="I34" i="20"/>
  <c r="H34" i="20"/>
  <c r="L33" i="20"/>
  <c r="K33" i="20"/>
  <c r="J33" i="20"/>
  <c r="I33" i="20"/>
  <c r="H33" i="20"/>
  <c r="N33" i="20" s="1"/>
  <c r="L32" i="20"/>
  <c r="K32" i="20"/>
  <c r="J32" i="20"/>
  <c r="I32" i="20"/>
  <c r="H32" i="20"/>
  <c r="L31" i="20"/>
  <c r="K31" i="20"/>
  <c r="J31" i="20"/>
  <c r="I31" i="20"/>
  <c r="H31" i="20"/>
  <c r="N31" i="20" s="1"/>
  <c r="L30" i="20"/>
  <c r="K30" i="20"/>
  <c r="J30" i="20"/>
  <c r="I30" i="20"/>
  <c r="H30" i="20"/>
  <c r="L29" i="20"/>
  <c r="K29" i="20"/>
  <c r="J29" i="20"/>
  <c r="I29" i="20"/>
  <c r="H29" i="20"/>
  <c r="L28" i="20"/>
  <c r="K28" i="20"/>
  <c r="J28" i="20"/>
  <c r="I28" i="20"/>
  <c r="H28" i="20"/>
  <c r="N28" i="20" s="1"/>
  <c r="L27" i="20"/>
  <c r="N27" i="20" s="1"/>
  <c r="K27" i="20"/>
  <c r="J27" i="20"/>
  <c r="I27" i="20"/>
  <c r="H27" i="20"/>
  <c r="L26" i="20"/>
  <c r="K26" i="20"/>
  <c r="J26" i="20"/>
  <c r="I26" i="20"/>
  <c r="H26" i="20"/>
  <c r="L25" i="20"/>
  <c r="K25" i="20"/>
  <c r="J25" i="20"/>
  <c r="I25" i="20"/>
  <c r="H25" i="20"/>
  <c r="N25" i="20" s="1"/>
  <c r="L24" i="20"/>
  <c r="K24" i="20"/>
  <c r="J24" i="20"/>
  <c r="I24" i="20"/>
  <c r="H24" i="20"/>
  <c r="L23" i="20"/>
  <c r="K23" i="20"/>
  <c r="J23" i="20"/>
  <c r="I23" i="20"/>
  <c r="H23" i="20"/>
  <c r="L22" i="20"/>
  <c r="K22" i="20"/>
  <c r="J22" i="20"/>
  <c r="I22" i="20"/>
  <c r="H22" i="20"/>
  <c r="L21" i="20"/>
  <c r="K21" i="20"/>
  <c r="J21" i="20"/>
  <c r="I21" i="20"/>
  <c r="H21" i="20"/>
  <c r="L20" i="20"/>
  <c r="K20" i="20"/>
  <c r="J20" i="20"/>
  <c r="I20" i="20"/>
  <c r="H20" i="20"/>
  <c r="N20" i="20" s="1"/>
  <c r="L19" i="20"/>
  <c r="N19" i="20" s="1"/>
  <c r="K19" i="20"/>
  <c r="J19" i="20"/>
  <c r="I19" i="20"/>
  <c r="H19" i="20"/>
  <c r="L18" i="20"/>
  <c r="K18" i="20"/>
  <c r="J18" i="20"/>
  <c r="I18" i="20"/>
  <c r="H18" i="20"/>
  <c r="L17" i="20"/>
  <c r="K17" i="20"/>
  <c r="J17" i="20"/>
  <c r="I17" i="20"/>
  <c r="H17" i="20"/>
  <c r="L16" i="20"/>
  <c r="K16" i="20"/>
  <c r="J16" i="20"/>
  <c r="I16" i="20"/>
  <c r="H16" i="20"/>
  <c r="L15" i="20"/>
  <c r="K15" i="20"/>
  <c r="J15" i="20"/>
  <c r="I15" i="20"/>
  <c r="H15" i="20"/>
  <c r="L14" i="20"/>
  <c r="K14" i="20"/>
  <c r="J14" i="20"/>
  <c r="I14" i="20"/>
  <c r="H14" i="20"/>
  <c r="L13" i="20"/>
  <c r="K13" i="20"/>
  <c r="J13" i="20"/>
  <c r="I13" i="20"/>
  <c r="H13" i="20"/>
  <c r="L12" i="20"/>
  <c r="K12" i="20"/>
  <c r="J12" i="20"/>
  <c r="I12" i="20"/>
  <c r="H12" i="20"/>
  <c r="N12" i="20" s="1"/>
  <c r="L11" i="20"/>
  <c r="N11" i="20" s="1"/>
  <c r="K11" i="20"/>
  <c r="J11" i="20"/>
  <c r="I11" i="20"/>
  <c r="H11" i="20"/>
  <c r="L10" i="20"/>
  <c r="K10" i="20"/>
  <c r="J10" i="20"/>
  <c r="I10" i="20"/>
  <c r="H10" i="20"/>
  <c r="L9" i="20"/>
  <c r="K9" i="20"/>
  <c r="J9" i="20"/>
  <c r="I9" i="20"/>
  <c r="H9" i="20"/>
  <c r="L8" i="20"/>
  <c r="K8" i="20"/>
  <c r="J8" i="20"/>
  <c r="I8" i="20"/>
  <c r="H8" i="20"/>
  <c r="L7" i="20"/>
  <c r="K7" i="20"/>
  <c r="J7" i="20"/>
  <c r="I7" i="20"/>
  <c r="H7" i="20"/>
  <c r="L6" i="20"/>
  <c r="K6" i="20"/>
  <c r="J6" i="20"/>
  <c r="I6" i="20"/>
  <c r="H6" i="20"/>
  <c r="L5" i="20"/>
  <c r="K5" i="20"/>
  <c r="J5" i="20"/>
  <c r="I5" i="20"/>
  <c r="H5" i="20"/>
  <c r="L4" i="20"/>
  <c r="K4" i="20"/>
  <c r="J4" i="20"/>
  <c r="I4" i="20"/>
  <c r="H4" i="20"/>
  <c r="N4" i="20" s="1"/>
  <c r="L3" i="20"/>
  <c r="N3" i="20" s="1"/>
  <c r="K3" i="20"/>
  <c r="J3" i="20"/>
  <c r="I3" i="20"/>
  <c r="H3" i="20"/>
  <c r="L2" i="20"/>
  <c r="K2" i="20"/>
  <c r="J2" i="20"/>
  <c r="I2" i="20"/>
  <c r="H2" i="20"/>
  <c r="C94" i="20"/>
  <c r="B94" i="20"/>
  <c r="C90" i="20"/>
  <c r="B90" i="20"/>
  <c r="C86" i="20"/>
  <c r="B86" i="20"/>
  <c r="C82" i="20"/>
  <c r="S85" i="20" s="1"/>
  <c r="B82" i="20"/>
  <c r="C78" i="20"/>
  <c r="B78" i="20"/>
  <c r="C74" i="20"/>
  <c r="B74" i="20"/>
  <c r="C70" i="20"/>
  <c r="B70" i="20"/>
  <c r="C66" i="20"/>
  <c r="S69" i="20" s="1"/>
  <c r="B66" i="20"/>
  <c r="C62" i="20"/>
  <c r="B62" i="20"/>
  <c r="C58" i="20"/>
  <c r="B58" i="20"/>
  <c r="C54" i="20"/>
  <c r="B54" i="20"/>
  <c r="C50" i="20"/>
  <c r="S53" i="20" s="1"/>
  <c r="B50" i="20"/>
  <c r="C46" i="20"/>
  <c r="B46" i="20"/>
  <c r="C42" i="20"/>
  <c r="B42" i="20"/>
  <c r="C38" i="20"/>
  <c r="B38" i="20"/>
  <c r="R41" i="20" s="1"/>
  <c r="C34" i="20"/>
  <c r="S37" i="20" s="1"/>
  <c r="B34" i="20"/>
  <c r="C30" i="20"/>
  <c r="B30" i="20"/>
  <c r="C26" i="20"/>
  <c r="S29" i="20" s="1"/>
  <c r="B26" i="20"/>
  <c r="C22" i="20"/>
  <c r="B22" i="20"/>
  <c r="R25" i="20" s="1"/>
  <c r="C18" i="20"/>
  <c r="S21" i="20" s="1"/>
  <c r="B18" i="20"/>
  <c r="C14" i="20"/>
  <c r="B14" i="20"/>
  <c r="C10" i="20"/>
  <c r="S13" i="20" s="1"/>
  <c r="B10" i="20"/>
  <c r="C6" i="20"/>
  <c r="B6" i="20"/>
  <c r="R9" i="20" s="1"/>
  <c r="C2" i="20"/>
  <c r="S5" i="20" s="1"/>
  <c r="B2" i="20"/>
  <c r="L161" i="19"/>
  <c r="K161" i="19"/>
  <c r="J161" i="19"/>
  <c r="I161" i="19"/>
  <c r="H161" i="19"/>
  <c r="L160" i="19"/>
  <c r="K160" i="19"/>
  <c r="N160" i="19" s="1"/>
  <c r="J160" i="19"/>
  <c r="I160" i="19"/>
  <c r="H160" i="19"/>
  <c r="L159" i="19"/>
  <c r="K159" i="19"/>
  <c r="J159" i="19"/>
  <c r="I159" i="19"/>
  <c r="H159" i="19"/>
  <c r="L158" i="19"/>
  <c r="K158" i="19"/>
  <c r="J158" i="19"/>
  <c r="I158" i="19"/>
  <c r="H158" i="19"/>
  <c r="L157" i="19"/>
  <c r="K157" i="19"/>
  <c r="J157" i="19"/>
  <c r="N157" i="19" s="1"/>
  <c r="I157" i="19"/>
  <c r="H157" i="19"/>
  <c r="L156" i="19"/>
  <c r="K156" i="19"/>
  <c r="J156" i="19"/>
  <c r="I156" i="19"/>
  <c r="H156" i="19"/>
  <c r="L155" i="19"/>
  <c r="N155" i="19" s="1"/>
  <c r="K155" i="19"/>
  <c r="J155" i="19"/>
  <c r="I155" i="19"/>
  <c r="H155" i="19"/>
  <c r="L154" i="19"/>
  <c r="K154" i="19"/>
  <c r="J154" i="19"/>
  <c r="I154" i="19"/>
  <c r="N154" i="19" s="1"/>
  <c r="H154" i="19"/>
  <c r="L153" i="19"/>
  <c r="K153" i="19"/>
  <c r="J153" i="19"/>
  <c r="I153" i="19"/>
  <c r="H153" i="19"/>
  <c r="L152" i="19"/>
  <c r="K152" i="19"/>
  <c r="N152" i="19" s="1"/>
  <c r="J152" i="19"/>
  <c r="I152" i="19"/>
  <c r="H152" i="19"/>
  <c r="L151" i="19"/>
  <c r="K151" i="19"/>
  <c r="J151" i="19"/>
  <c r="I151" i="19"/>
  <c r="H151" i="19"/>
  <c r="N151" i="19" s="1"/>
  <c r="L150" i="19"/>
  <c r="K150" i="19"/>
  <c r="J150" i="19"/>
  <c r="I150" i="19"/>
  <c r="H150" i="19"/>
  <c r="L149" i="19"/>
  <c r="K149" i="19"/>
  <c r="J149" i="19"/>
  <c r="I149" i="19"/>
  <c r="H149" i="19"/>
  <c r="L148" i="19"/>
  <c r="K148" i="19"/>
  <c r="J148" i="19"/>
  <c r="I148" i="19"/>
  <c r="H148" i="19"/>
  <c r="L147" i="19"/>
  <c r="K147" i="19"/>
  <c r="J147" i="19"/>
  <c r="I147" i="19"/>
  <c r="H147" i="19"/>
  <c r="L146" i="19"/>
  <c r="K146" i="19"/>
  <c r="J146" i="19"/>
  <c r="I146" i="19"/>
  <c r="H146" i="19"/>
  <c r="L145" i="19"/>
  <c r="K145" i="19"/>
  <c r="J145" i="19"/>
  <c r="I145" i="19"/>
  <c r="H145" i="19"/>
  <c r="L144" i="19"/>
  <c r="K144" i="19"/>
  <c r="J144" i="19"/>
  <c r="I144" i="19"/>
  <c r="H144" i="19"/>
  <c r="L143" i="19"/>
  <c r="K143" i="19"/>
  <c r="J143" i="19"/>
  <c r="I143" i="19"/>
  <c r="H143" i="19"/>
  <c r="L142" i="19"/>
  <c r="K142" i="19"/>
  <c r="J142" i="19"/>
  <c r="I142" i="19"/>
  <c r="H142" i="19"/>
  <c r="L141" i="19"/>
  <c r="K141" i="19"/>
  <c r="J141" i="19"/>
  <c r="N141" i="19" s="1"/>
  <c r="I141" i="19"/>
  <c r="H141" i="19"/>
  <c r="L140" i="19"/>
  <c r="K140" i="19"/>
  <c r="J140" i="19"/>
  <c r="I140" i="19"/>
  <c r="H140" i="19"/>
  <c r="L139" i="19"/>
  <c r="N139" i="19" s="1"/>
  <c r="K139" i="19"/>
  <c r="J139" i="19"/>
  <c r="I139" i="19"/>
  <c r="H139" i="19"/>
  <c r="L138" i="19"/>
  <c r="K138" i="19"/>
  <c r="J138" i="19"/>
  <c r="I138" i="19"/>
  <c r="H138" i="19"/>
  <c r="L137" i="19"/>
  <c r="K137" i="19"/>
  <c r="J137" i="19"/>
  <c r="I137" i="19"/>
  <c r="H137" i="19"/>
  <c r="L136" i="19"/>
  <c r="K136" i="19"/>
  <c r="J136" i="19"/>
  <c r="I136" i="19"/>
  <c r="H136" i="19"/>
  <c r="L135" i="19"/>
  <c r="K135" i="19"/>
  <c r="J135" i="19"/>
  <c r="I135" i="19"/>
  <c r="H135" i="19"/>
  <c r="N135" i="19" s="1"/>
  <c r="L134" i="19"/>
  <c r="K134" i="19"/>
  <c r="J134" i="19"/>
  <c r="I134" i="19"/>
  <c r="H134" i="19"/>
  <c r="L133" i="19"/>
  <c r="K133" i="19"/>
  <c r="J133" i="19"/>
  <c r="I133" i="19"/>
  <c r="H133" i="19"/>
  <c r="L132" i="19"/>
  <c r="K132" i="19"/>
  <c r="J132" i="19"/>
  <c r="I132" i="19"/>
  <c r="H132" i="19"/>
  <c r="L131" i="19"/>
  <c r="N131" i="19" s="1"/>
  <c r="K131" i="19"/>
  <c r="J131" i="19"/>
  <c r="I131" i="19"/>
  <c r="H131" i="19"/>
  <c r="L130" i="19"/>
  <c r="K130" i="19"/>
  <c r="J130" i="19"/>
  <c r="I130" i="19"/>
  <c r="H130" i="19"/>
  <c r="L129" i="19"/>
  <c r="K129" i="19"/>
  <c r="J129" i="19"/>
  <c r="I129" i="19"/>
  <c r="H129" i="19"/>
  <c r="L128" i="19"/>
  <c r="K128" i="19"/>
  <c r="J128" i="19"/>
  <c r="I128" i="19"/>
  <c r="H128" i="19"/>
  <c r="L127" i="19"/>
  <c r="K127" i="19"/>
  <c r="J127" i="19"/>
  <c r="I127" i="19"/>
  <c r="H127" i="19"/>
  <c r="L126" i="19"/>
  <c r="K126" i="19"/>
  <c r="J126" i="19"/>
  <c r="I126" i="19"/>
  <c r="H126" i="19"/>
  <c r="L125" i="19"/>
  <c r="K125" i="19"/>
  <c r="J125" i="19"/>
  <c r="N125" i="19" s="1"/>
  <c r="I125" i="19"/>
  <c r="H125" i="19"/>
  <c r="L124" i="19"/>
  <c r="K124" i="19"/>
  <c r="J124" i="19"/>
  <c r="I124" i="19"/>
  <c r="H124" i="19"/>
  <c r="L123" i="19"/>
  <c r="K123" i="19"/>
  <c r="J123" i="19"/>
  <c r="I123" i="19"/>
  <c r="H123" i="19"/>
  <c r="L122" i="19"/>
  <c r="K122" i="19"/>
  <c r="J122" i="19"/>
  <c r="I122" i="19"/>
  <c r="N122" i="19" s="1"/>
  <c r="H122" i="19"/>
  <c r="L121" i="19"/>
  <c r="K121" i="19"/>
  <c r="J121" i="19"/>
  <c r="I121" i="19"/>
  <c r="H121" i="19"/>
  <c r="L120" i="19"/>
  <c r="K120" i="19"/>
  <c r="N120" i="19" s="1"/>
  <c r="J120" i="19"/>
  <c r="I120" i="19"/>
  <c r="H120" i="19"/>
  <c r="L119" i="19"/>
  <c r="K119" i="19"/>
  <c r="J119" i="19"/>
  <c r="I119" i="19"/>
  <c r="H119" i="19"/>
  <c r="N119" i="19" s="1"/>
  <c r="L118" i="19"/>
  <c r="K118" i="19"/>
  <c r="J118" i="19"/>
  <c r="I118" i="19"/>
  <c r="H118" i="19"/>
  <c r="L117" i="19"/>
  <c r="K117" i="19"/>
  <c r="J117" i="19"/>
  <c r="I117" i="19"/>
  <c r="H117" i="19"/>
  <c r="L116" i="19"/>
  <c r="K116" i="19"/>
  <c r="J116" i="19"/>
  <c r="I116" i="19"/>
  <c r="H116" i="19"/>
  <c r="L115" i="19"/>
  <c r="N115" i="19" s="1"/>
  <c r="K115" i="19"/>
  <c r="J115" i="19"/>
  <c r="I115" i="19"/>
  <c r="H115" i="19"/>
  <c r="L114" i="19"/>
  <c r="K114" i="19"/>
  <c r="J114" i="19"/>
  <c r="I114" i="19"/>
  <c r="N114" i="19" s="1"/>
  <c r="H114" i="19"/>
  <c r="L113" i="19"/>
  <c r="K113" i="19"/>
  <c r="J113" i="19"/>
  <c r="I113" i="19"/>
  <c r="H113" i="19"/>
  <c r="L112" i="19"/>
  <c r="K112" i="19"/>
  <c r="J112" i="19"/>
  <c r="I112" i="19"/>
  <c r="H112" i="19"/>
  <c r="L111" i="19"/>
  <c r="K111" i="19"/>
  <c r="J111" i="19"/>
  <c r="I111" i="19"/>
  <c r="H111" i="19"/>
  <c r="N111" i="19" s="1"/>
  <c r="L110" i="19"/>
  <c r="K110" i="19"/>
  <c r="J110" i="19"/>
  <c r="I110" i="19"/>
  <c r="H110" i="19"/>
  <c r="L109" i="19"/>
  <c r="K109" i="19"/>
  <c r="J109" i="19"/>
  <c r="N109" i="19" s="1"/>
  <c r="I109" i="19"/>
  <c r="H109" i="19"/>
  <c r="L108" i="19"/>
  <c r="K108" i="19"/>
  <c r="J108" i="19"/>
  <c r="I108" i="19"/>
  <c r="H108" i="19"/>
  <c r="L107" i="19"/>
  <c r="N107" i="19" s="1"/>
  <c r="K107" i="19"/>
  <c r="J107" i="19"/>
  <c r="I107" i="19"/>
  <c r="H107" i="19"/>
  <c r="L106" i="19"/>
  <c r="K106" i="19"/>
  <c r="J106" i="19"/>
  <c r="I106" i="19"/>
  <c r="N106" i="19" s="1"/>
  <c r="H106" i="19"/>
  <c r="L105" i="19"/>
  <c r="K105" i="19"/>
  <c r="J105" i="19"/>
  <c r="I105" i="19"/>
  <c r="H105" i="19"/>
  <c r="L104" i="19"/>
  <c r="K104" i="19"/>
  <c r="N104" i="19" s="1"/>
  <c r="J104" i="19"/>
  <c r="I104" i="19"/>
  <c r="H104" i="19"/>
  <c r="L103" i="19"/>
  <c r="K103" i="19"/>
  <c r="J103" i="19"/>
  <c r="I103" i="19"/>
  <c r="H103" i="19"/>
  <c r="N103" i="19" s="1"/>
  <c r="L102" i="19"/>
  <c r="K102" i="19"/>
  <c r="J102" i="19"/>
  <c r="I102" i="19"/>
  <c r="H102" i="19"/>
  <c r="L101" i="19"/>
  <c r="K101" i="19"/>
  <c r="J101" i="19"/>
  <c r="I101" i="19"/>
  <c r="H101" i="19"/>
  <c r="L100" i="19"/>
  <c r="K100" i="19"/>
  <c r="J100" i="19"/>
  <c r="I100" i="19"/>
  <c r="H100" i="19"/>
  <c r="L99" i="19"/>
  <c r="K99" i="19"/>
  <c r="J99" i="19"/>
  <c r="I99" i="19"/>
  <c r="H99" i="19"/>
  <c r="L98" i="19"/>
  <c r="K98" i="19"/>
  <c r="J98" i="19"/>
  <c r="I98" i="19"/>
  <c r="N98" i="19" s="1"/>
  <c r="H98" i="19"/>
  <c r="L97" i="19"/>
  <c r="K97" i="19"/>
  <c r="J97" i="19"/>
  <c r="I97" i="19"/>
  <c r="H97" i="19"/>
  <c r="L96" i="19"/>
  <c r="K96" i="19"/>
  <c r="N96" i="19" s="1"/>
  <c r="J96" i="19"/>
  <c r="I96" i="19"/>
  <c r="H96" i="19"/>
  <c r="L95" i="19"/>
  <c r="K95" i="19"/>
  <c r="J95" i="19"/>
  <c r="I95" i="19"/>
  <c r="H95" i="19"/>
  <c r="N95" i="19" s="1"/>
  <c r="L94" i="19"/>
  <c r="K94" i="19"/>
  <c r="J94" i="19"/>
  <c r="I94" i="19"/>
  <c r="H94" i="19"/>
  <c r="L93" i="19"/>
  <c r="K93" i="19"/>
  <c r="J93" i="19"/>
  <c r="N93" i="19" s="1"/>
  <c r="I93" i="19"/>
  <c r="H93" i="19"/>
  <c r="L92" i="19"/>
  <c r="K92" i="19"/>
  <c r="J92" i="19"/>
  <c r="I92" i="19"/>
  <c r="H92" i="19"/>
  <c r="L91" i="19"/>
  <c r="N91" i="19" s="1"/>
  <c r="K91" i="19"/>
  <c r="J91" i="19"/>
  <c r="I91" i="19"/>
  <c r="H91" i="19"/>
  <c r="L90" i="19"/>
  <c r="K90" i="19"/>
  <c r="J90" i="19"/>
  <c r="I90" i="19"/>
  <c r="N90" i="19" s="1"/>
  <c r="O93" i="19" s="1"/>
  <c r="Q93" i="19" s="1"/>
  <c r="H90" i="19"/>
  <c r="L89" i="19"/>
  <c r="K89" i="19"/>
  <c r="J89" i="19"/>
  <c r="I89" i="19"/>
  <c r="H89" i="19"/>
  <c r="L88" i="19"/>
  <c r="K88" i="19"/>
  <c r="N88" i="19" s="1"/>
  <c r="J88" i="19"/>
  <c r="I88" i="19"/>
  <c r="H88" i="19"/>
  <c r="L87" i="19"/>
  <c r="K87" i="19"/>
  <c r="J87" i="19"/>
  <c r="I87" i="19"/>
  <c r="H87" i="19"/>
  <c r="N87" i="19" s="1"/>
  <c r="L86" i="19"/>
  <c r="K86" i="19"/>
  <c r="J86" i="19"/>
  <c r="I86" i="19"/>
  <c r="H86" i="19"/>
  <c r="L85" i="19"/>
  <c r="K85" i="19"/>
  <c r="J85" i="19"/>
  <c r="N85" i="19" s="1"/>
  <c r="I85" i="19"/>
  <c r="H85" i="19"/>
  <c r="L84" i="19"/>
  <c r="K84" i="19"/>
  <c r="J84" i="19"/>
  <c r="I84" i="19"/>
  <c r="H84" i="19"/>
  <c r="L83" i="19"/>
  <c r="N83" i="19" s="1"/>
  <c r="K83" i="19"/>
  <c r="J83" i="19"/>
  <c r="I83" i="19"/>
  <c r="H83" i="19"/>
  <c r="L82" i="19"/>
  <c r="K82" i="19"/>
  <c r="J82" i="19"/>
  <c r="I82" i="19"/>
  <c r="N82" i="19" s="1"/>
  <c r="O85" i="19" s="1"/>
  <c r="Q85" i="19" s="1"/>
  <c r="H82" i="19"/>
  <c r="L81" i="19"/>
  <c r="K81" i="19"/>
  <c r="J81" i="19"/>
  <c r="I81" i="19"/>
  <c r="H81" i="19"/>
  <c r="L80" i="19"/>
  <c r="K80" i="19"/>
  <c r="J80" i="19"/>
  <c r="I80" i="19"/>
  <c r="H80" i="19"/>
  <c r="L79" i="19"/>
  <c r="K79" i="19"/>
  <c r="J79" i="19"/>
  <c r="I79" i="19"/>
  <c r="H79" i="19"/>
  <c r="N79" i="19" s="1"/>
  <c r="L78" i="19"/>
  <c r="K78" i="19"/>
  <c r="J78" i="19"/>
  <c r="I78" i="19"/>
  <c r="H78" i="19"/>
  <c r="L77" i="19"/>
  <c r="K77" i="19"/>
  <c r="J77" i="19"/>
  <c r="I77" i="19"/>
  <c r="H77" i="19"/>
  <c r="L76" i="19"/>
  <c r="K76" i="19"/>
  <c r="J76" i="19"/>
  <c r="I76" i="19"/>
  <c r="H76" i="19"/>
  <c r="L75" i="19"/>
  <c r="N75" i="19" s="1"/>
  <c r="K75" i="19"/>
  <c r="J75" i="19"/>
  <c r="I75" i="19"/>
  <c r="H75" i="19"/>
  <c r="L74" i="19"/>
  <c r="K74" i="19"/>
  <c r="J74" i="19"/>
  <c r="I74" i="19"/>
  <c r="N74" i="19" s="1"/>
  <c r="H74" i="19"/>
  <c r="L73" i="19"/>
  <c r="K73" i="19"/>
  <c r="J73" i="19"/>
  <c r="I73" i="19"/>
  <c r="H73" i="19"/>
  <c r="L72" i="19"/>
  <c r="K72" i="19"/>
  <c r="N72" i="19" s="1"/>
  <c r="J72" i="19"/>
  <c r="I72" i="19"/>
  <c r="H72" i="19"/>
  <c r="L71" i="19"/>
  <c r="K71" i="19"/>
  <c r="J71" i="19"/>
  <c r="I71" i="19"/>
  <c r="H71" i="19"/>
  <c r="N71" i="19" s="1"/>
  <c r="L70" i="19"/>
  <c r="K70" i="19"/>
  <c r="J70" i="19"/>
  <c r="I70" i="19"/>
  <c r="H70" i="19"/>
  <c r="L69" i="19"/>
  <c r="K69" i="19"/>
  <c r="J69" i="19"/>
  <c r="N69" i="19" s="1"/>
  <c r="I69" i="19"/>
  <c r="H69" i="19"/>
  <c r="L68" i="19"/>
  <c r="K68" i="19"/>
  <c r="J68" i="19"/>
  <c r="I68" i="19"/>
  <c r="H68" i="19"/>
  <c r="L67" i="19"/>
  <c r="K67" i="19"/>
  <c r="J67" i="19"/>
  <c r="I67" i="19"/>
  <c r="H67" i="19"/>
  <c r="L66" i="19"/>
  <c r="K66" i="19"/>
  <c r="J66" i="19"/>
  <c r="I66" i="19"/>
  <c r="N66" i="19" s="1"/>
  <c r="H66" i="19"/>
  <c r="L65" i="19"/>
  <c r="K65" i="19"/>
  <c r="J65" i="19"/>
  <c r="I65" i="19"/>
  <c r="H65" i="19"/>
  <c r="L64" i="19"/>
  <c r="K64" i="19"/>
  <c r="N64" i="19" s="1"/>
  <c r="J64" i="19"/>
  <c r="I64" i="19"/>
  <c r="H64" i="19"/>
  <c r="L63" i="19"/>
  <c r="K63" i="19"/>
  <c r="J63" i="19"/>
  <c r="I63" i="19"/>
  <c r="H63" i="19"/>
  <c r="N63" i="19" s="1"/>
  <c r="L62" i="19"/>
  <c r="K62" i="19"/>
  <c r="J62" i="19"/>
  <c r="I62" i="19"/>
  <c r="H62" i="19"/>
  <c r="L61" i="19"/>
  <c r="K61" i="19"/>
  <c r="J61" i="19"/>
  <c r="N61" i="19" s="1"/>
  <c r="I61" i="19"/>
  <c r="H61" i="19"/>
  <c r="L60" i="19"/>
  <c r="K60" i="19"/>
  <c r="J60" i="19"/>
  <c r="I60" i="19"/>
  <c r="H60" i="19"/>
  <c r="L59" i="19"/>
  <c r="N59" i="19" s="1"/>
  <c r="K59" i="19"/>
  <c r="J59" i="19"/>
  <c r="I59" i="19"/>
  <c r="H59" i="19"/>
  <c r="L58" i="19"/>
  <c r="K58" i="19"/>
  <c r="J58" i="19"/>
  <c r="I58" i="19"/>
  <c r="N58" i="19" s="1"/>
  <c r="H58" i="19"/>
  <c r="L57" i="19"/>
  <c r="K57" i="19"/>
  <c r="J57" i="19"/>
  <c r="I57" i="19"/>
  <c r="H57" i="19"/>
  <c r="L56" i="19"/>
  <c r="K56" i="19"/>
  <c r="N56" i="19" s="1"/>
  <c r="J56" i="19"/>
  <c r="I56" i="19"/>
  <c r="H56" i="19"/>
  <c r="L55" i="19"/>
  <c r="K55" i="19"/>
  <c r="J55" i="19"/>
  <c r="I55" i="19"/>
  <c r="H55" i="19"/>
  <c r="N55" i="19" s="1"/>
  <c r="L54" i="19"/>
  <c r="K54" i="19"/>
  <c r="J54" i="19"/>
  <c r="I54" i="19"/>
  <c r="H54" i="19"/>
  <c r="L53" i="19"/>
  <c r="K53" i="19"/>
  <c r="J53" i="19"/>
  <c r="N53" i="19" s="1"/>
  <c r="I53" i="19"/>
  <c r="H53" i="19"/>
  <c r="L52" i="19"/>
  <c r="K52" i="19"/>
  <c r="J52" i="19"/>
  <c r="I52" i="19"/>
  <c r="H52" i="19"/>
  <c r="L51" i="19"/>
  <c r="N51" i="19" s="1"/>
  <c r="K51" i="19"/>
  <c r="J51" i="19"/>
  <c r="I51" i="19"/>
  <c r="H51" i="19"/>
  <c r="L50" i="19"/>
  <c r="K50" i="19"/>
  <c r="J50" i="19"/>
  <c r="I50" i="19"/>
  <c r="N50" i="19" s="1"/>
  <c r="H50" i="19"/>
  <c r="L49" i="19"/>
  <c r="K49" i="19"/>
  <c r="J49" i="19"/>
  <c r="I49" i="19"/>
  <c r="H49" i="19"/>
  <c r="L48" i="19"/>
  <c r="K48" i="19"/>
  <c r="N48" i="19" s="1"/>
  <c r="J48" i="19"/>
  <c r="I48" i="19"/>
  <c r="H48" i="19"/>
  <c r="L47" i="19"/>
  <c r="K47" i="19"/>
  <c r="J47" i="19"/>
  <c r="I47" i="19"/>
  <c r="H47" i="19"/>
  <c r="L46" i="19"/>
  <c r="K46" i="19"/>
  <c r="J46" i="19"/>
  <c r="I46" i="19"/>
  <c r="H46" i="19"/>
  <c r="L45" i="19"/>
  <c r="K45" i="19"/>
  <c r="J45" i="19"/>
  <c r="N45" i="19" s="1"/>
  <c r="I45" i="19"/>
  <c r="H45" i="19"/>
  <c r="L44" i="19"/>
  <c r="K44" i="19"/>
  <c r="J44" i="19"/>
  <c r="I44" i="19"/>
  <c r="H44" i="19"/>
  <c r="L43" i="19"/>
  <c r="N43" i="19" s="1"/>
  <c r="K43" i="19"/>
  <c r="J43" i="19"/>
  <c r="I43" i="19"/>
  <c r="H43" i="19"/>
  <c r="L42" i="19"/>
  <c r="K42" i="19"/>
  <c r="J42" i="19"/>
  <c r="I42" i="19"/>
  <c r="N42" i="19" s="1"/>
  <c r="H42" i="19"/>
  <c r="L41" i="19"/>
  <c r="K41" i="19"/>
  <c r="J41" i="19"/>
  <c r="I41" i="19"/>
  <c r="H41" i="19"/>
  <c r="L40" i="19"/>
  <c r="K40" i="19"/>
  <c r="N40" i="19" s="1"/>
  <c r="J40" i="19"/>
  <c r="I40" i="19"/>
  <c r="H40" i="19"/>
  <c r="L39" i="19"/>
  <c r="K39" i="19"/>
  <c r="J39" i="19"/>
  <c r="I39" i="19"/>
  <c r="H39" i="19"/>
  <c r="N39" i="19" s="1"/>
  <c r="L38" i="19"/>
  <c r="K38" i="19"/>
  <c r="J38" i="19"/>
  <c r="I38" i="19"/>
  <c r="H38" i="19"/>
  <c r="L37" i="19"/>
  <c r="K37" i="19"/>
  <c r="J37" i="19"/>
  <c r="N37" i="19" s="1"/>
  <c r="I37" i="19"/>
  <c r="H37" i="19"/>
  <c r="L36" i="19"/>
  <c r="K36" i="19"/>
  <c r="J36" i="19"/>
  <c r="I36" i="19"/>
  <c r="H36" i="19"/>
  <c r="L35" i="19"/>
  <c r="N35" i="19" s="1"/>
  <c r="K35" i="19"/>
  <c r="J35" i="19"/>
  <c r="I35" i="19"/>
  <c r="H35" i="19"/>
  <c r="L34" i="19"/>
  <c r="K34" i="19"/>
  <c r="J34" i="19"/>
  <c r="I34" i="19"/>
  <c r="H34" i="19"/>
  <c r="L33" i="19"/>
  <c r="K33" i="19"/>
  <c r="J33" i="19"/>
  <c r="I33" i="19"/>
  <c r="H33" i="19"/>
  <c r="N33" i="19" s="1"/>
  <c r="L32" i="19"/>
  <c r="K32" i="19"/>
  <c r="J32" i="19"/>
  <c r="I32" i="19"/>
  <c r="H32" i="19"/>
  <c r="L31" i="19"/>
  <c r="K31" i="19"/>
  <c r="J31" i="19"/>
  <c r="I31" i="19"/>
  <c r="H31" i="19"/>
  <c r="L30" i="19"/>
  <c r="K30" i="19"/>
  <c r="J30" i="19"/>
  <c r="I30" i="19"/>
  <c r="H30" i="19"/>
  <c r="L29" i="19"/>
  <c r="K29" i="19"/>
  <c r="J29" i="19"/>
  <c r="I29" i="19"/>
  <c r="H29" i="19"/>
  <c r="L28" i="19"/>
  <c r="K28" i="19"/>
  <c r="J28" i="19"/>
  <c r="I28" i="19"/>
  <c r="H28" i="19"/>
  <c r="L27" i="19"/>
  <c r="N27" i="19" s="1"/>
  <c r="K27" i="19"/>
  <c r="J27" i="19"/>
  <c r="I27" i="19"/>
  <c r="H27" i="19"/>
  <c r="L26" i="19"/>
  <c r="K26" i="19"/>
  <c r="J26" i="19"/>
  <c r="I26" i="19"/>
  <c r="H26" i="19"/>
  <c r="L25" i="19"/>
  <c r="K25" i="19"/>
  <c r="J25" i="19"/>
  <c r="I25" i="19"/>
  <c r="H25" i="19"/>
  <c r="N25" i="19" s="1"/>
  <c r="L24" i="19"/>
  <c r="K24" i="19"/>
  <c r="J24" i="19"/>
  <c r="I24" i="19"/>
  <c r="H24" i="19"/>
  <c r="L23" i="19"/>
  <c r="K23" i="19"/>
  <c r="J23" i="19"/>
  <c r="I23" i="19"/>
  <c r="H23" i="19"/>
  <c r="L22" i="19"/>
  <c r="K22" i="19"/>
  <c r="J22" i="19"/>
  <c r="I22" i="19"/>
  <c r="H22" i="19"/>
  <c r="L21" i="19"/>
  <c r="K21" i="19"/>
  <c r="J21" i="19"/>
  <c r="I21" i="19"/>
  <c r="H21" i="19"/>
  <c r="L20" i="19"/>
  <c r="K20" i="19"/>
  <c r="J20" i="19"/>
  <c r="I20" i="19"/>
  <c r="H20" i="19"/>
  <c r="L19" i="19"/>
  <c r="N19" i="19" s="1"/>
  <c r="K19" i="19"/>
  <c r="J19" i="19"/>
  <c r="I19" i="19"/>
  <c r="H19" i="19"/>
  <c r="L18" i="19"/>
  <c r="K18" i="19"/>
  <c r="J18" i="19"/>
  <c r="I18" i="19"/>
  <c r="H18" i="19"/>
  <c r="L17" i="19"/>
  <c r="K17" i="19"/>
  <c r="J17" i="19"/>
  <c r="I17" i="19"/>
  <c r="H17" i="19"/>
  <c r="N17" i="19" s="1"/>
  <c r="L16" i="19"/>
  <c r="K16" i="19"/>
  <c r="J16" i="19"/>
  <c r="I16" i="19"/>
  <c r="H16" i="19"/>
  <c r="L15" i="19"/>
  <c r="K15" i="19"/>
  <c r="J15" i="19"/>
  <c r="I15" i="19"/>
  <c r="H15" i="19"/>
  <c r="L14" i="19"/>
  <c r="K14" i="19"/>
  <c r="J14" i="19"/>
  <c r="I14" i="19"/>
  <c r="H14" i="19"/>
  <c r="L13" i="19"/>
  <c r="K13" i="19"/>
  <c r="J13" i="19"/>
  <c r="I13" i="19"/>
  <c r="H13" i="19"/>
  <c r="L12" i="19"/>
  <c r="K12" i="19"/>
  <c r="J12" i="19"/>
  <c r="I12" i="19"/>
  <c r="H12" i="19"/>
  <c r="L11" i="19"/>
  <c r="N11" i="19" s="1"/>
  <c r="K11" i="19"/>
  <c r="J11" i="19"/>
  <c r="I11" i="19"/>
  <c r="H11" i="19"/>
  <c r="L10" i="19"/>
  <c r="K10" i="19"/>
  <c r="J10" i="19"/>
  <c r="I10" i="19"/>
  <c r="H10" i="19"/>
  <c r="L9" i="19"/>
  <c r="K9" i="19"/>
  <c r="J9" i="19"/>
  <c r="I9" i="19"/>
  <c r="H9" i="19"/>
  <c r="N9" i="19" s="1"/>
  <c r="L8" i="19"/>
  <c r="K8" i="19"/>
  <c r="J8" i="19"/>
  <c r="I8" i="19"/>
  <c r="H8" i="19"/>
  <c r="L7" i="19"/>
  <c r="K7" i="19"/>
  <c r="J7" i="19"/>
  <c r="I7" i="19"/>
  <c r="H7" i="19"/>
  <c r="L6" i="19"/>
  <c r="K6" i="19"/>
  <c r="J6" i="19"/>
  <c r="I6" i="19"/>
  <c r="H6" i="19"/>
  <c r="L5" i="19"/>
  <c r="K5" i="19"/>
  <c r="J5" i="19"/>
  <c r="I5" i="19"/>
  <c r="H5" i="19"/>
  <c r="L4" i="19"/>
  <c r="K4" i="19"/>
  <c r="J4" i="19"/>
  <c r="I4" i="19"/>
  <c r="H4" i="19"/>
  <c r="L3" i="19"/>
  <c r="N3" i="19" s="1"/>
  <c r="K3" i="19"/>
  <c r="J3" i="19"/>
  <c r="I3" i="19"/>
  <c r="H3" i="19"/>
  <c r="L2" i="19"/>
  <c r="K2" i="19"/>
  <c r="J2" i="19"/>
  <c r="I2" i="19"/>
  <c r="H2" i="19"/>
  <c r="C158" i="19"/>
  <c r="B158" i="19"/>
  <c r="C154" i="19"/>
  <c r="B154" i="19"/>
  <c r="C150" i="19"/>
  <c r="B150" i="19"/>
  <c r="C146" i="19"/>
  <c r="S149" i="19" s="1"/>
  <c r="B146" i="19"/>
  <c r="C142" i="19"/>
  <c r="B142" i="19"/>
  <c r="C138" i="19"/>
  <c r="B138" i="19"/>
  <c r="C134" i="19"/>
  <c r="B134" i="19"/>
  <c r="C130" i="19"/>
  <c r="S133" i="19" s="1"/>
  <c r="B130" i="19"/>
  <c r="C126" i="19"/>
  <c r="B126" i="19"/>
  <c r="C122" i="19"/>
  <c r="B122" i="19"/>
  <c r="C118" i="19"/>
  <c r="B118" i="19"/>
  <c r="C114" i="19"/>
  <c r="S117" i="19" s="1"/>
  <c r="B114" i="19"/>
  <c r="C110" i="19"/>
  <c r="B110" i="19"/>
  <c r="C106" i="19"/>
  <c r="B106" i="19"/>
  <c r="C102" i="19"/>
  <c r="B102" i="19"/>
  <c r="C98" i="19"/>
  <c r="S101" i="19" s="1"/>
  <c r="B98" i="19"/>
  <c r="C94" i="19"/>
  <c r="B94" i="19"/>
  <c r="C90" i="19"/>
  <c r="B90" i="19"/>
  <c r="C86" i="19"/>
  <c r="B86" i="19"/>
  <c r="C82" i="19"/>
  <c r="S85" i="19" s="1"/>
  <c r="B82" i="19"/>
  <c r="C78" i="19"/>
  <c r="B78" i="19"/>
  <c r="C74" i="19"/>
  <c r="B74" i="19"/>
  <c r="C70" i="19"/>
  <c r="B70" i="19"/>
  <c r="C66" i="19"/>
  <c r="S69" i="19" s="1"/>
  <c r="B66" i="19"/>
  <c r="C62" i="19"/>
  <c r="B62" i="19"/>
  <c r="C58" i="19"/>
  <c r="B58" i="19"/>
  <c r="C54" i="19"/>
  <c r="B54" i="19"/>
  <c r="C50" i="19"/>
  <c r="S53" i="19" s="1"/>
  <c r="B50" i="19"/>
  <c r="C46" i="19"/>
  <c r="B46" i="19"/>
  <c r="C42" i="19"/>
  <c r="B42" i="19"/>
  <c r="C38" i="19"/>
  <c r="B38" i="19"/>
  <c r="C34" i="19"/>
  <c r="S37" i="19" s="1"/>
  <c r="B34" i="19"/>
  <c r="C30" i="19"/>
  <c r="B30" i="19"/>
  <c r="C26" i="19"/>
  <c r="B26" i="19"/>
  <c r="C22" i="19"/>
  <c r="B22" i="19"/>
  <c r="R25" i="19" s="1"/>
  <c r="C18" i="19"/>
  <c r="S21" i="19" s="1"/>
  <c r="B18" i="19"/>
  <c r="C14" i="19"/>
  <c r="B14" i="19"/>
  <c r="C10" i="19"/>
  <c r="B10" i="19"/>
  <c r="C6" i="19"/>
  <c r="B6" i="19"/>
  <c r="R9" i="19" s="1"/>
  <c r="C2" i="19"/>
  <c r="S5" i="19" s="1"/>
  <c r="B2" i="19"/>
  <c r="L161" i="18"/>
  <c r="K161" i="18"/>
  <c r="J161" i="18"/>
  <c r="I161" i="18"/>
  <c r="H161" i="18"/>
  <c r="L160" i="18"/>
  <c r="K160" i="18"/>
  <c r="J160" i="18"/>
  <c r="I160" i="18"/>
  <c r="H160" i="18"/>
  <c r="L159" i="18"/>
  <c r="K159" i="18"/>
  <c r="J159" i="18"/>
  <c r="I159" i="18"/>
  <c r="H159" i="18"/>
  <c r="L158" i="18"/>
  <c r="K158" i="18"/>
  <c r="J158" i="18"/>
  <c r="I158" i="18"/>
  <c r="H158" i="18"/>
  <c r="L157" i="18"/>
  <c r="K157" i="18"/>
  <c r="J157" i="18"/>
  <c r="I157" i="18"/>
  <c r="H157" i="18"/>
  <c r="L156" i="18"/>
  <c r="K156" i="18"/>
  <c r="J156" i="18"/>
  <c r="I156" i="18"/>
  <c r="H156" i="18"/>
  <c r="L155" i="18"/>
  <c r="N155" i="18" s="1"/>
  <c r="K155" i="18"/>
  <c r="J155" i="18"/>
  <c r="I155" i="18"/>
  <c r="H155" i="18"/>
  <c r="L154" i="18"/>
  <c r="K154" i="18"/>
  <c r="J154" i="18"/>
  <c r="I154" i="18"/>
  <c r="N154" i="18" s="1"/>
  <c r="H154" i="18"/>
  <c r="L153" i="18"/>
  <c r="K153" i="18"/>
  <c r="J153" i="18"/>
  <c r="I153" i="18"/>
  <c r="H153" i="18"/>
  <c r="L152" i="18"/>
  <c r="K152" i="18"/>
  <c r="N152" i="18" s="1"/>
  <c r="J152" i="18"/>
  <c r="I152" i="18"/>
  <c r="H152" i="18"/>
  <c r="L151" i="18"/>
  <c r="K151" i="18"/>
  <c r="J151" i="18"/>
  <c r="I151" i="18"/>
  <c r="H151" i="18"/>
  <c r="L150" i="18"/>
  <c r="K150" i="18"/>
  <c r="J150" i="18"/>
  <c r="I150" i="18"/>
  <c r="H150" i="18"/>
  <c r="L149" i="18"/>
  <c r="K149" i="18"/>
  <c r="J149" i="18"/>
  <c r="N149" i="18" s="1"/>
  <c r="I149" i="18"/>
  <c r="H149" i="18"/>
  <c r="L148" i="18"/>
  <c r="K148" i="18"/>
  <c r="J148" i="18"/>
  <c r="I148" i="18"/>
  <c r="H148" i="18"/>
  <c r="L147" i="18"/>
  <c r="K147" i="18"/>
  <c r="J147" i="18"/>
  <c r="I147" i="18"/>
  <c r="H147" i="18"/>
  <c r="L146" i="18"/>
  <c r="K146" i="18"/>
  <c r="J146" i="18"/>
  <c r="I146" i="18"/>
  <c r="N146" i="18" s="1"/>
  <c r="O149" i="18" s="1"/>
  <c r="Q149" i="18" s="1"/>
  <c r="H146" i="18"/>
  <c r="L145" i="18"/>
  <c r="K145" i="18"/>
  <c r="J145" i="18"/>
  <c r="I145" i="18"/>
  <c r="H145" i="18"/>
  <c r="L144" i="18"/>
  <c r="K144" i="18"/>
  <c r="J144" i="18"/>
  <c r="I144" i="18"/>
  <c r="H144" i="18"/>
  <c r="L143" i="18"/>
  <c r="K143" i="18"/>
  <c r="J143" i="18"/>
  <c r="I143" i="18"/>
  <c r="H143" i="18"/>
  <c r="N143" i="18" s="1"/>
  <c r="L142" i="18"/>
  <c r="K142" i="18"/>
  <c r="J142" i="18"/>
  <c r="I142" i="18"/>
  <c r="H142" i="18"/>
  <c r="L141" i="18"/>
  <c r="K141" i="18"/>
  <c r="J141" i="18"/>
  <c r="I141" i="18"/>
  <c r="H141" i="18"/>
  <c r="L140" i="18"/>
  <c r="K140" i="18"/>
  <c r="J140" i="18"/>
  <c r="I140" i="18"/>
  <c r="H140" i="18"/>
  <c r="L139" i="18"/>
  <c r="N139" i="18" s="1"/>
  <c r="K139" i="18"/>
  <c r="J139" i="18"/>
  <c r="I139" i="18"/>
  <c r="H139" i="18"/>
  <c r="L138" i="18"/>
  <c r="K138" i="18"/>
  <c r="J138" i="18"/>
  <c r="I138" i="18"/>
  <c r="N138" i="18" s="1"/>
  <c r="H138" i="18"/>
  <c r="L137" i="18"/>
  <c r="K137" i="18"/>
  <c r="J137" i="18"/>
  <c r="I137" i="18"/>
  <c r="H137" i="18"/>
  <c r="L136" i="18"/>
  <c r="K136" i="18"/>
  <c r="J136" i="18"/>
  <c r="I136" i="18"/>
  <c r="H136" i="18"/>
  <c r="L135" i="18"/>
  <c r="K135" i="18"/>
  <c r="J135" i="18"/>
  <c r="I135" i="18"/>
  <c r="H135" i="18"/>
  <c r="N135" i="18" s="1"/>
  <c r="L134" i="18"/>
  <c r="K134" i="18"/>
  <c r="J134" i="18"/>
  <c r="I134" i="18"/>
  <c r="H134" i="18"/>
  <c r="L133" i="18"/>
  <c r="K133" i="18"/>
  <c r="J133" i="18"/>
  <c r="N133" i="18" s="1"/>
  <c r="I133" i="18"/>
  <c r="H133" i="18"/>
  <c r="L132" i="18"/>
  <c r="K132" i="18"/>
  <c r="J132" i="18"/>
  <c r="I132" i="18"/>
  <c r="H132" i="18"/>
  <c r="L131" i="18"/>
  <c r="K131" i="18"/>
  <c r="J131" i="18"/>
  <c r="I131" i="18"/>
  <c r="H131" i="18"/>
  <c r="L130" i="18"/>
  <c r="K130" i="18"/>
  <c r="J130" i="18"/>
  <c r="I130" i="18"/>
  <c r="H130" i="18"/>
  <c r="L129" i="18"/>
  <c r="K129" i="18"/>
  <c r="J129" i="18"/>
  <c r="I129" i="18"/>
  <c r="H129" i="18"/>
  <c r="L128" i="18"/>
  <c r="K128" i="18"/>
  <c r="J128" i="18"/>
  <c r="I128" i="18"/>
  <c r="H128" i="18"/>
  <c r="L127" i="18"/>
  <c r="K127" i="18"/>
  <c r="J127" i="18"/>
  <c r="I127" i="18"/>
  <c r="H127" i="18"/>
  <c r="L126" i="18"/>
  <c r="K126" i="18"/>
  <c r="J126" i="18"/>
  <c r="I126" i="18"/>
  <c r="H126" i="18"/>
  <c r="L125" i="18"/>
  <c r="K125" i="18"/>
  <c r="J125" i="18"/>
  <c r="I125" i="18"/>
  <c r="H125" i="18"/>
  <c r="L124" i="18"/>
  <c r="K124" i="18"/>
  <c r="J124" i="18"/>
  <c r="I124" i="18"/>
  <c r="H124" i="18"/>
  <c r="L123" i="18"/>
  <c r="N123" i="18" s="1"/>
  <c r="K123" i="18"/>
  <c r="J123" i="18"/>
  <c r="I123" i="18"/>
  <c r="H123" i="18"/>
  <c r="L122" i="18"/>
  <c r="K122" i="18"/>
  <c r="J122" i="18"/>
  <c r="I122" i="18"/>
  <c r="N122" i="18" s="1"/>
  <c r="H122" i="18"/>
  <c r="L121" i="18"/>
  <c r="K121" i="18"/>
  <c r="J121" i="18"/>
  <c r="I121" i="18"/>
  <c r="H121" i="18"/>
  <c r="L120" i="18"/>
  <c r="K120" i="18"/>
  <c r="J120" i="18"/>
  <c r="I120" i="18"/>
  <c r="H120" i="18"/>
  <c r="L119" i="18"/>
  <c r="K119" i="18"/>
  <c r="J119" i="18"/>
  <c r="I119" i="18"/>
  <c r="H119" i="18"/>
  <c r="N119" i="18" s="1"/>
  <c r="L118" i="18"/>
  <c r="K118" i="18"/>
  <c r="J118" i="18"/>
  <c r="I118" i="18"/>
  <c r="H118" i="18"/>
  <c r="L117" i="18"/>
  <c r="K117" i="18"/>
  <c r="J117" i="18"/>
  <c r="N117" i="18" s="1"/>
  <c r="I117" i="18"/>
  <c r="H117" i="18"/>
  <c r="L116" i="18"/>
  <c r="K116" i="18"/>
  <c r="J116" i="18"/>
  <c r="I116" i="18"/>
  <c r="H116" i="18"/>
  <c r="L115" i="18"/>
  <c r="N115" i="18" s="1"/>
  <c r="K115" i="18"/>
  <c r="J115" i="18"/>
  <c r="I115" i="18"/>
  <c r="H115" i="18"/>
  <c r="L114" i="18"/>
  <c r="K114" i="18"/>
  <c r="J114" i="18"/>
  <c r="I114" i="18"/>
  <c r="N114" i="18" s="1"/>
  <c r="H114" i="18"/>
  <c r="L113" i="18"/>
  <c r="K113" i="18"/>
  <c r="J113" i="18"/>
  <c r="I113" i="18"/>
  <c r="H113" i="18"/>
  <c r="L112" i="18"/>
  <c r="K112" i="18"/>
  <c r="N112" i="18" s="1"/>
  <c r="J112" i="18"/>
  <c r="I112" i="18"/>
  <c r="H112" i="18"/>
  <c r="L111" i="18"/>
  <c r="K111" i="18"/>
  <c r="J111" i="18"/>
  <c r="I111" i="18"/>
  <c r="H111" i="18"/>
  <c r="N111" i="18" s="1"/>
  <c r="L110" i="18"/>
  <c r="K110" i="18"/>
  <c r="J110" i="18"/>
  <c r="I110" i="18"/>
  <c r="H110" i="18"/>
  <c r="L109" i="18"/>
  <c r="K109" i="18"/>
  <c r="J109" i="18"/>
  <c r="N109" i="18" s="1"/>
  <c r="I109" i="18"/>
  <c r="H109" i="18"/>
  <c r="L108" i="18"/>
  <c r="K108" i="18"/>
  <c r="J108" i="18"/>
  <c r="I108" i="18"/>
  <c r="H108" i="18"/>
  <c r="L107" i="18"/>
  <c r="N107" i="18" s="1"/>
  <c r="K107" i="18"/>
  <c r="J107" i="18"/>
  <c r="I107" i="18"/>
  <c r="H107" i="18"/>
  <c r="L106" i="18"/>
  <c r="K106" i="18"/>
  <c r="J106" i="18"/>
  <c r="I106" i="18"/>
  <c r="H106" i="18"/>
  <c r="L105" i="18"/>
  <c r="K105" i="18"/>
  <c r="J105" i="18"/>
  <c r="I105" i="18"/>
  <c r="H105" i="18"/>
  <c r="L104" i="18"/>
  <c r="K104" i="18"/>
  <c r="J104" i="18"/>
  <c r="I104" i="18"/>
  <c r="H104" i="18"/>
  <c r="L103" i="18"/>
  <c r="K103" i="18"/>
  <c r="J103" i="18"/>
  <c r="I103" i="18"/>
  <c r="H103" i="18"/>
  <c r="N103" i="18" s="1"/>
  <c r="L102" i="18"/>
  <c r="K102" i="18"/>
  <c r="J102" i="18"/>
  <c r="I102" i="18"/>
  <c r="H102" i="18"/>
  <c r="L101" i="18"/>
  <c r="K101" i="18"/>
  <c r="J101" i="18"/>
  <c r="I101" i="18"/>
  <c r="H101" i="18"/>
  <c r="L100" i="18"/>
  <c r="K100" i="18"/>
  <c r="J100" i="18"/>
  <c r="I100" i="18"/>
  <c r="H100" i="18"/>
  <c r="N100" i="18" s="1"/>
  <c r="L99" i="18"/>
  <c r="N99" i="18" s="1"/>
  <c r="K99" i="18"/>
  <c r="J99" i="18"/>
  <c r="I99" i="18"/>
  <c r="H99" i="18"/>
  <c r="L98" i="18"/>
  <c r="K98" i="18"/>
  <c r="J98" i="18"/>
  <c r="I98" i="18"/>
  <c r="H98" i="18"/>
  <c r="L97" i="18"/>
  <c r="K97" i="18"/>
  <c r="J97" i="18"/>
  <c r="I97" i="18"/>
  <c r="H97" i="18"/>
  <c r="L96" i="18"/>
  <c r="K96" i="18"/>
  <c r="J96" i="18"/>
  <c r="I96" i="18"/>
  <c r="H96" i="18"/>
  <c r="L95" i="18"/>
  <c r="K95" i="18"/>
  <c r="J95" i="18"/>
  <c r="I95" i="18"/>
  <c r="H95" i="18"/>
  <c r="L94" i="18"/>
  <c r="K94" i="18"/>
  <c r="J94" i="18"/>
  <c r="I94" i="18"/>
  <c r="H94" i="18"/>
  <c r="L93" i="18"/>
  <c r="K93" i="18"/>
  <c r="J93" i="18"/>
  <c r="I93" i="18"/>
  <c r="H93" i="18"/>
  <c r="L92" i="18"/>
  <c r="K92" i="18"/>
  <c r="J92" i="18"/>
  <c r="I92" i="18"/>
  <c r="H92" i="18"/>
  <c r="N92" i="18" s="1"/>
  <c r="L91" i="18"/>
  <c r="N91" i="18" s="1"/>
  <c r="K91" i="18"/>
  <c r="J91" i="18"/>
  <c r="I91" i="18"/>
  <c r="H91" i="18"/>
  <c r="L90" i="18"/>
  <c r="K90" i="18"/>
  <c r="J90" i="18"/>
  <c r="I90" i="18"/>
  <c r="H90" i="18"/>
  <c r="L89" i="18"/>
  <c r="K89" i="18"/>
  <c r="J89" i="18"/>
  <c r="I89" i="18"/>
  <c r="H89" i="18"/>
  <c r="L88" i="18"/>
  <c r="K88" i="18"/>
  <c r="J88" i="18"/>
  <c r="I88" i="18"/>
  <c r="H88" i="18"/>
  <c r="L87" i="18"/>
  <c r="K87" i="18"/>
  <c r="J87" i="18"/>
  <c r="I87" i="18"/>
  <c r="H87" i="18"/>
  <c r="L86" i="18"/>
  <c r="K86" i="18"/>
  <c r="J86" i="18"/>
  <c r="I86" i="18"/>
  <c r="H86" i="18"/>
  <c r="L85" i="18"/>
  <c r="K85" i="18"/>
  <c r="J85" i="18"/>
  <c r="I85" i="18"/>
  <c r="H85" i="18"/>
  <c r="L84" i="18"/>
  <c r="K84" i="18"/>
  <c r="J84" i="18"/>
  <c r="I84" i="18"/>
  <c r="H84" i="18"/>
  <c r="N84" i="18" s="1"/>
  <c r="L83" i="18"/>
  <c r="N83" i="18" s="1"/>
  <c r="K83" i="18"/>
  <c r="J83" i="18"/>
  <c r="I83" i="18"/>
  <c r="H83" i="18"/>
  <c r="L82" i="18"/>
  <c r="K82" i="18"/>
  <c r="J82" i="18"/>
  <c r="I82" i="18"/>
  <c r="H82" i="18"/>
  <c r="L81" i="18"/>
  <c r="K81" i="18"/>
  <c r="J81" i="18"/>
  <c r="I81" i="18"/>
  <c r="H81" i="18"/>
  <c r="L80" i="18"/>
  <c r="K80" i="18"/>
  <c r="J80" i="18"/>
  <c r="I80" i="18"/>
  <c r="H80" i="18"/>
  <c r="L79" i="18"/>
  <c r="K79" i="18"/>
  <c r="J79" i="18"/>
  <c r="I79" i="18"/>
  <c r="H79" i="18"/>
  <c r="L78" i="18"/>
  <c r="K78" i="18"/>
  <c r="J78" i="18"/>
  <c r="I78" i="18"/>
  <c r="H78" i="18"/>
  <c r="L77" i="18"/>
  <c r="K77" i="18"/>
  <c r="J77" i="18"/>
  <c r="I77" i="18"/>
  <c r="H77" i="18"/>
  <c r="L76" i="18"/>
  <c r="K76" i="18"/>
  <c r="J76" i="18"/>
  <c r="I76" i="18"/>
  <c r="H76" i="18"/>
  <c r="N76" i="18" s="1"/>
  <c r="L75" i="18"/>
  <c r="N75" i="18" s="1"/>
  <c r="K75" i="18"/>
  <c r="J75" i="18"/>
  <c r="I75" i="18"/>
  <c r="H75" i="18"/>
  <c r="L74" i="18"/>
  <c r="K74" i="18"/>
  <c r="J74" i="18"/>
  <c r="I74" i="18"/>
  <c r="H74" i="18"/>
  <c r="L73" i="18"/>
  <c r="K73" i="18"/>
  <c r="J73" i="18"/>
  <c r="I73" i="18"/>
  <c r="H73" i="18"/>
  <c r="L72" i="18"/>
  <c r="K72" i="18"/>
  <c r="J72" i="18"/>
  <c r="I72" i="18"/>
  <c r="H72" i="18"/>
  <c r="L71" i="18"/>
  <c r="K71" i="18"/>
  <c r="J71" i="18"/>
  <c r="I71" i="18"/>
  <c r="H71" i="18"/>
  <c r="L70" i="18"/>
  <c r="K70" i="18"/>
  <c r="J70" i="18"/>
  <c r="I70" i="18"/>
  <c r="H70" i="18"/>
  <c r="L69" i="18"/>
  <c r="K69" i="18"/>
  <c r="J69" i="18"/>
  <c r="I69" i="18"/>
  <c r="H69" i="18"/>
  <c r="L68" i="18"/>
  <c r="K68" i="18"/>
  <c r="J68" i="18"/>
  <c r="I68" i="18"/>
  <c r="H68" i="18"/>
  <c r="N68" i="18" s="1"/>
  <c r="L67" i="18"/>
  <c r="N67" i="18" s="1"/>
  <c r="K67" i="18"/>
  <c r="J67" i="18"/>
  <c r="I67" i="18"/>
  <c r="H67" i="18"/>
  <c r="L66" i="18"/>
  <c r="K66" i="18"/>
  <c r="J66" i="18"/>
  <c r="I66" i="18"/>
  <c r="H66" i="18"/>
  <c r="L65" i="18"/>
  <c r="K65" i="18"/>
  <c r="J65" i="18"/>
  <c r="I65" i="18"/>
  <c r="H65" i="18"/>
  <c r="L64" i="18"/>
  <c r="K64" i="18"/>
  <c r="J64" i="18"/>
  <c r="I64" i="18"/>
  <c r="H64" i="18"/>
  <c r="L63" i="18"/>
  <c r="K63" i="18"/>
  <c r="J63" i="18"/>
  <c r="I63" i="18"/>
  <c r="H63" i="18"/>
  <c r="L62" i="18"/>
  <c r="K62" i="18"/>
  <c r="J62" i="18"/>
  <c r="I62" i="18"/>
  <c r="H62" i="18"/>
  <c r="L61" i="18"/>
  <c r="K61" i="18"/>
  <c r="J61" i="18"/>
  <c r="I61" i="18"/>
  <c r="H61" i="18"/>
  <c r="L60" i="18"/>
  <c r="K60" i="18"/>
  <c r="J60" i="18"/>
  <c r="I60" i="18"/>
  <c r="H60" i="18"/>
  <c r="N60" i="18" s="1"/>
  <c r="L59" i="18"/>
  <c r="N59" i="18" s="1"/>
  <c r="K59" i="18"/>
  <c r="J59" i="18"/>
  <c r="I59" i="18"/>
  <c r="H59" i="18"/>
  <c r="L58" i="18"/>
  <c r="K58" i="18"/>
  <c r="J58" i="18"/>
  <c r="I58" i="18"/>
  <c r="H58" i="18"/>
  <c r="L57" i="18"/>
  <c r="K57" i="18"/>
  <c r="J57" i="18"/>
  <c r="I57" i="18"/>
  <c r="H57" i="18"/>
  <c r="L56" i="18"/>
  <c r="K56" i="18"/>
  <c r="J56" i="18"/>
  <c r="I56" i="18"/>
  <c r="H56" i="18"/>
  <c r="L55" i="18"/>
  <c r="K55" i="18"/>
  <c r="J55" i="18"/>
  <c r="I55" i="18"/>
  <c r="H55" i="18"/>
  <c r="L54" i="18"/>
  <c r="K54" i="18"/>
  <c r="J54" i="18"/>
  <c r="I54" i="18"/>
  <c r="H54" i="18"/>
  <c r="L53" i="18"/>
  <c r="K53" i="18"/>
  <c r="J53" i="18"/>
  <c r="I53" i="18"/>
  <c r="H53" i="18"/>
  <c r="L52" i="18"/>
  <c r="K52" i="18"/>
  <c r="J52" i="18"/>
  <c r="I52" i="18"/>
  <c r="H52" i="18"/>
  <c r="N52" i="18" s="1"/>
  <c r="L51" i="18"/>
  <c r="N51" i="18" s="1"/>
  <c r="K51" i="18"/>
  <c r="J51" i="18"/>
  <c r="I51" i="18"/>
  <c r="H51" i="18"/>
  <c r="L50" i="18"/>
  <c r="K50" i="18"/>
  <c r="J50" i="18"/>
  <c r="I50" i="18"/>
  <c r="H50" i="18"/>
  <c r="L49" i="18"/>
  <c r="K49" i="18"/>
  <c r="J49" i="18"/>
  <c r="I49" i="18"/>
  <c r="H49" i="18"/>
  <c r="L48" i="18"/>
  <c r="K48" i="18"/>
  <c r="N48" i="18" s="1"/>
  <c r="J48" i="18"/>
  <c r="I48" i="18"/>
  <c r="H48" i="18"/>
  <c r="L47" i="18"/>
  <c r="K47" i="18"/>
  <c r="J47" i="18"/>
  <c r="I47" i="18"/>
  <c r="H47" i="18"/>
  <c r="L46" i="18"/>
  <c r="K46" i="18"/>
  <c r="J46" i="18"/>
  <c r="I46" i="18"/>
  <c r="H46" i="18"/>
  <c r="L45" i="18"/>
  <c r="K45" i="18"/>
  <c r="J45" i="18"/>
  <c r="I45" i="18"/>
  <c r="H45" i="18"/>
  <c r="L44" i="18"/>
  <c r="K44" i="18"/>
  <c r="J44" i="18"/>
  <c r="I44" i="18"/>
  <c r="H44" i="18"/>
  <c r="N44" i="18" s="1"/>
  <c r="L43" i="18"/>
  <c r="N43" i="18" s="1"/>
  <c r="K43" i="18"/>
  <c r="J43" i="18"/>
  <c r="I43" i="18"/>
  <c r="H43" i="18"/>
  <c r="L42" i="18"/>
  <c r="K42" i="18"/>
  <c r="J42" i="18"/>
  <c r="I42" i="18"/>
  <c r="H42" i="18"/>
  <c r="L41" i="18"/>
  <c r="K41" i="18"/>
  <c r="J41" i="18"/>
  <c r="I41" i="18"/>
  <c r="H41" i="18"/>
  <c r="L40" i="18"/>
  <c r="K40" i="18"/>
  <c r="J40" i="18"/>
  <c r="I40" i="18"/>
  <c r="H40" i="18"/>
  <c r="L39" i="18"/>
  <c r="K39" i="18"/>
  <c r="J39" i="18"/>
  <c r="I39" i="18"/>
  <c r="H39" i="18"/>
  <c r="L38" i="18"/>
  <c r="K38" i="18"/>
  <c r="J38" i="18"/>
  <c r="I38" i="18"/>
  <c r="H38" i="18"/>
  <c r="L37" i="18"/>
  <c r="K37" i="18"/>
  <c r="J37" i="18"/>
  <c r="I37" i="18"/>
  <c r="H37" i="18"/>
  <c r="L36" i="18"/>
  <c r="K36" i="18"/>
  <c r="J36" i="18"/>
  <c r="I36" i="18"/>
  <c r="H36" i="18"/>
  <c r="L35" i="18"/>
  <c r="N35" i="18" s="1"/>
  <c r="K35" i="18"/>
  <c r="J35" i="18"/>
  <c r="I35" i="18"/>
  <c r="H35" i="18"/>
  <c r="L34" i="18"/>
  <c r="K34" i="18"/>
  <c r="J34" i="18"/>
  <c r="I34" i="18"/>
  <c r="H34" i="18"/>
  <c r="L33" i="18"/>
  <c r="K33" i="18"/>
  <c r="J33" i="18"/>
  <c r="I33" i="18"/>
  <c r="H33" i="18"/>
  <c r="L32" i="18"/>
  <c r="K32" i="18"/>
  <c r="N32" i="18" s="1"/>
  <c r="J32" i="18"/>
  <c r="I32" i="18"/>
  <c r="H32" i="18"/>
  <c r="L31" i="18"/>
  <c r="K31" i="18"/>
  <c r="J31" i="18"/>
  <c r="I31" i="18"/>
  <c r="H31" i="18"/>
  <c r="L30" i="18"/>
  <c r="K30" i="18"/>
  <c r="J30" i="18"/>
  <c r="I30" i="18"/>
  <c r="H30" i="18"/>
  <c r="L29" i="18"/>
  <c r="K29" i="18"/>
  <c r="J29" i="18"/>
  <c r="I29" i="18"/>
  <c r="H29" i="18"/>
  <c r="L28" i="18"/>
  <c r="K28" i="18"/>
  <c r="J28" i="18"/>
  <c r="I28" i="18"/>
  <c r="H28" i="18"/>
  <c r="N28" i="18" s="1"/>
  <c r="L27" i="18"/>
  <c r="N27" i="18" s="1"/>
  <c r="K27" i="18"/>
  <c r="J27" i="18"/>
  <c r="I27" i="18"/>
  <c r="H27" i="18"/>
  <c r="L26" i="18"/>
  <c r="K26" i="18"/>
  <c r="J26" i="18"/>
  <c r="I26" i="18"/>
  <c r="H26" i="18"/>
  <c r="L25" i="18"/>
  <c r="K25" i="18"/>
  <c r="J25" i="18"/>
  <c r="I25" i="18"/>
  <c r="H25" i="18"/>
  <c r="L24" i="18"/>
  <c r="K24" i="18"/>
  <c r="J24" i="18"/>
  <c r="I24" i="18"/>
  <c r="H24" i="18"/>
  <c r="L23" i="18"/>
  <c r="K23" i="18"/>
  <c r="J23" i="18"/>
  <c r="I23" i="18"/>
  <c r="H23" i="18"/>
  <c r="L22" i="18"/>
  <c r="K22" i="18"/>
  <c r="J22" i="18"/>
  <c r="I22" i="18"/>
  <c r="H22" i="18"/>
  <c r="L21" i="18"/>
  <c r="K21" i="18"/>
  <c r="J21" i="18"/>
  <c r="I21" i="18"/>
  <c r="H21" i="18"/>
  <c r="L20" i="18"/>
  <c r="K20" i="18"/>
  <c r="J20" i="18"/>
  <c r="I20" i="18"/>
  <c r="H20" i="18"/>
  <c r="L19" i="18"/>
  <c r="N19" i="18" s="1"/>
  <c r="K19" i="18"/>
  <c r="J19" i="18"/>
  <c r="I19" i="18"/>
  <c r="H19" i="18"/>
  <c r="L18" i="18"/>
  <c r="K18" i="18"/>
  <c r="J18" i="18"/>
  <c r="I18" i="18"/>
  <c r="H18" i="18"/>
  <c r="L17" i="18"/>
  <c r="K17" i="18"/>
  <c r="J17" i="18"/>
  <c r="I17" i="18"/>
  <c r="H17" i="18"/>
  <c r="L16" i="18"/>
  <c r="K16" i="18"/>
  <c r="J16" i="18"/>
  <c r="I16" i="18"/>
  <c r="H16" i="18"/>
  <c r="L15" i="18"/>
  <c r="K15" i="18"/>
  <c r="J15" i="18"/>
  <c r="I15" i="18"/>
  <c r="H15" i="18"/>
  <c r="N15" i="18" s="1"/>
  <c r="L14" i="18"/>
  <c r="K14" i="18"/>
  <c r="J14" i="18"/>
  <c r="I14" i="18"/>
  <c r="H14" i="18"/>
  <c r="L13" i="18"/>
  <c r="K13" i="18"/>
  <c r="J13" i="18"/>
  <c r="I13" i="18"/>
  <c r="H13" i="18"/>
  <c r="L12" i="18"/>
  <c r="K12" i="18"/>
  <c r="J12" i="18"/>
  <c r="I12" i="18"/>
  <c r="H12" i="18"/>
  <c r="N12" i="18" s="1"/>
  <c r="L11" i="18"/>
  <c r="N11" i="18" s="1"/>
  <c r="K11" i="18"/>
  <c r="J11" i="18"/>
  <c r="I11" i="18"/>
  <c r="H11" i="18"/>
  <c r="L10" i="18"/>
  <c r="K10" i="18"/>
  <c r="J10" i="18"/>
  <c r="I10" i="18"/>
  <c r="H10" i="18"/>
  <c r="L9" i="18"/>
  <c r="K9" i="18"/>
  <c r="J9" i="18"/>
  <c r="I9" i="18"/>
  <c r="H9" i="18"/>
  <c r="L8" i="18"/>
  <c r="K8" i="18"/>
  <c r="J8" i="18"/>
  <c r="I8" i="18"/>
  <c r="H8" i="18"/>
  <c r="L7" i="18"/>
  <c r="K7" i="18"/>
  <c r="J7" i="18"/>
  <c r="I7" i="18"/>
  <c r="H7" i="18"/>
  <c r="L6" i="18"/>
  <c r="K6" i="18"/>
  <c r="J6" i="18"/>
  <c r="I6" i="18"/>
  <c r="H6" i="18"/>
  <c r="L5" i="18"/>
  <c r="K5" i="18"/>
  <c r="J5" i="18"/>
  <c r="I5" i="18"/>
  <c r="H5" i="18"/>
  <c r="L4" i="18"/>
  <c r="K4" i="18"/>
  <c r="J4" i="18"/>
  <c r="I4" i="18"/>
  <c r="H4" i="18"/>
  <c r="N4" i="18" s="1"/>
  <c r="L3" i="18"/>
  <c r="N3" i="18" s="1"/>
  <c r="K3" i="18"/>
  <c r="J3" i="18"/>
  <c r="I3" i="18"/>
  <c r="H3" i="18"/>
  <c r="L2" i="18"/>
  <c r="K2" i="18"/>
  <c r="J2" i="18"/>
  <c r="I2" i="18"/>
  <c r="H2" i="18"/>
  <c r="C158" i="18"/>
  <c r="B158" i="18"/>
  <c r="C154" i="18"/>
  <c r="B154" i="18"/>
  <c r="C150" i="18"/>
  <c r="B150" i="18"/>
  <c r="C146" i="18"/>
  <c r="S149" i="18" s="1"/>
  <c r="B146" i="18"/>
  <c r="R149" i="18" s="1"/>
  <c r="C142" i="18"/>
  <c r="B142" i="18"/>
  <c r="C138" i="18"/>
  <c r="B138" i="18"/>
  <c r="C134" i="18"/>
  <c r="B134" i="18"/>
  <c r="C130" i="18"/>
  <c r="S133" i="18" s="1"/>
  <c r="B130" i="18"/>
  <c r="R133" i="18" s="1"/>
  <c r="C126" i="18"/>
  <c r="B126" i="18"/>
  <c r="C122" i="18"/>
  <c r="B122" i="18"/>
  <c r="C118" i="18"/>
  <c r="B118" i="18"/>
  <c r="C114" i="18"/>
  <c r="S117" i="18" s="1"/>
  <c r="B114" i="18"/>
  <c r="C110" i="18"/>
  <c r="B110" i="18"/>
  <c r="C106" i="18"/>
  <c r="B106" i="18"/>
  <c r="C102" i="18"/>
  <c r="B102" i="18"/>
  <c r="C98" i="18"/>
  <c r="B98" i="18"/>
  <c r="C94" i="18"/>
  <c r="B94" i="18"/>
  <c r="C90" i="18"/>
  <c r="B90" i="18"/>
  <c r="C86" i="18"/>
  <c r="B86" i="18"/>
  <c r="R89" i="18" s="1"/>
  <c r="C82" i="18"/>
  <c r="S85" i="18" s="1"/>
  <c r="B82" i="18"/>
  <c r="R85" i="18" s="1"/>
  <c r="C78" i="18"/>
  <c r="B78" i="18"/>
  <c r="C74" i="18"/>
  <c r="B74" i="18"/>
  <c r="C70" i="18"/>
  <c r="B70" i="18"/>
  <c r="C66" i="18"/>
  <c r="S69" i="18" s="1"/>
  <c r="B66" i="18"/>
  <c r="R69" i="18" s="1"/>
  <c r="C62" i="18"/>
  <c r="B62" i="18"/>
  <c r="C58" i="18"/>
  <c r="B58" i="18"/>
  <c r="C54" i="18"/>
  <c r="B54" i="18"/>
  <c r="R57" i="18" s="1"/>
  <c r="C50" i="18"/>
  <c r="S53" i="18" s="1"/>
  <c r="B50" i="18"/>
  <c r="R53" i="18" s="1"/>
  <c r="C46" i="18"/>
  <c r="B46" i="18"/>
  <c r="C42" i="18"/>
  <c r="B42" i="18"/>
  <c r="C38" i="18"/>
  <c r="B38" i="18"/>
  <c r="R41" i="18" s="1"/>
  <c r="C34" i="18"/>
  <c r="S37" i="18" s="1"/>
  <c r="B34" i="18"/>
  <c r="C30" i="18"/>
  <c r="B30" i="18"/>
  <c r="C26" i="18"/>
  <c r="B26" i="18"/>
  <c r="C22" i="18"/>
  <c r="B22" i="18"/>
  <c r="C18" i="18"/>
  <c r="S21" i="18" s="1"/>
  <c r="B18" i="18"/>
  <c r="R21" i="18" s="1"/>
  <c r="C14" i="18"/>
  <c r="B14" i="18"/>
  <c r="C10" i="18"/>
  <c r="S13" i="18" s="1"/>
  <c r="B10" i="18"/>
  <c r="R13" i="18" s="1"/>
  <c r="C6" i="18"/>
  <c r="B6" i="18"/>
  <c r="R9" i="18" s="1"/>
  <c r="C2" i="18"/>
  <c r="S5" i="18" s="1"/>
  <c r="B2" i="18"/>
  <c r="R5" i="18" s="1"/>
  <c r="C119" i="17"/>
  <c r="B119" i="17"/>
  <c r="C116" i="17"/>
  <c r="B116" i="17"/>
  <c r="C113" i="17"/>
  <c r="B113" i="17"/>
  <c r="C110" i="17"/>
  <c r="B110" i="17"/>
  <c r="C107" i="17"/>
  <c r="B107" i="17"/>
  <c r="C104" i="17"/>
  <c r="B104" i="17"/>
  <c r="C101" i="17"/>
  <c r="B101" i="17"/>
  <c r="C98" i="17"/>
  <c r="S100" i="17" s="1"/>
  <c r="B98" i="17"/>
  <c r="C95" i="17"/>
  <c r="B95" i="17"/>
  <c r="C92" i="17"/>
  <c r="B92" i="17"/>
  <c r="C89" i="17"/>
  <c r="B89" i="17"/>
  <c r="C86" i="17"/>
  <c r="B86" i="17"/>
  <c r="C83" i="17"/>
  <c r="B83" i="17"/>
  <c r="C80" i="17"/>
  <c r="B80" i="17"/>
  <c r="C77" i="17"/>
  <c r="B77" i="17"/>
  <c r="C74" i="17"/>
  <c r="S76" i="17" s="1"/>
  <c r="B74" i="17"/>
  <c r="C71" i="17"/>
  <c r="B71" i="17"/>
  <c r="C68" i="17"/>
  <c r="B68" i="17"/>
  <c r="C65" i="17"/>
  <c r="B65" i="17"/>
  <c r="C62" i="17"/>
  <c r="S64" i="17" s="1"/>
  <c r="B62" i="17"/>
  <c r="C59" i="17"/>
  <c r="B59" i="17"/>
  <c r="C56" i="17"/>
  <c r="B56" i="17"/>
  <c r="C53" i="17"/>
  <c r="B53" i="17"/>
  <c r="C50" i="17"/>
  <c r="S52" i="17" s="1"/>
  <c r="B50" i="17"/>
  <c r="C47" i="17"/>
  <c r="B47" i="17"/>
  <c r="C44" i="17"/>
  <c r="B44" i="17"/>
  <c r="C41" i="17"/>
  <c r="B41" i="17"/>
  <c r="C38" i="17"/>
  <c r="S40" i="17" s="1"/>
  <c r="B38" i="17"/>
  <c r="C35" i="17"/>
  <c r="B35" i="17"/>
  <c r="C32" i="17"/>
  <c r="B32" i="17"/>
  <c r="C29" i="17"/>
  <c r="B29" i="17"/>
  <c r="C26" i="17"/>
  <c r="S28" i="17" s="1"/>
  <c r="B26" i="17"/>
  <c r="C23" i="17"/>
  <c r="B23" i="17"/>
  <c r="C20" i="17"/>
  <c r="B20" i="17"/>
  <c r="C17" i="17"/>
  <c r="B17" i="17"/>
  <c r="C14" i="17"/>
  <c r="S16" i="17" s="1"/>
  <c r="B14" i="17"/>
  <c r="C11" i="17"/>
  <c r="B11" i="17"/>
  <c r="C8" i="17"/>
  <c r="B8" i="17"/>
  <c r="C5" i="17"/>
  <c r="B5" i="17"/>
  <c r="C2" i="17"/>
  <c r="S4" i="17" s="1"/>
  <c r="B2" i="17"/>
  <c r="L121" i="16"/>
  <c r="K121" i="16"/>
  <c r="J121" i="16"/>
  <c r="I121" i="16"/>
  <c r="H121" i="16"/>
  <c r="L120" i="16"/>
  <c r="K120" i="16"/>
  <c r="J120" i="16"/>
  <c r="I120" i="16"/>
  <c r="H120" i="16"/>
  <c r="L119" i="16"/>
  <c r="K119" i="16"/>
  <c r="J119" i="16"/>
  <c r="I119" i="16"/>
  <c r="H119" i="16"/>
  <c r="N119" i="16" s="1"/>
  <c r="L118" i="16"/>
  <c r="N118" i="16" s="1"/>
  <c r="K118" i="16"/>
  <c r="J118" i="16"/>
  <c r="I118" i="16"/>
  <c r="H118" i="16"/>
  <c r="L117" i="16"/>
  <c r="K117" i="16"/>
  <c r="J117" i="16"/>
  <c r="I117" i="16"/>
  <c r="H117" i="16"/>
  <c r="L116" i="16"/>
  <c r="K116" i="16"/>
  <c r="J116" i="16"/>
  <c r="I116" i="16"/>
  <c r="H116" i="16"/>
  <c r="L115" i="16"/>
  <c r="K115" i="16"/>
  <c r="J115" i="16"/>
  <c r="I115" i="16"/>
  <c r="H115" i="16"/>
  <c r="L114" i="16"/>
  <c r="K114" i="16"/>
  <c r="J114" i="16"/>
  <c r="I114" i="16"/>
  <c r="H114" i="16"/>
  <c r="N114" i="16" s="1"/>
  <c r="L113" i="16"/>
  <c r="K113" i="16"/>
  <c r="J113" i="16"/>
  <c r="I113" i="16"/>
  <c r="H113" i="16"/>
  <c r="L112" i="16"/>
  <c r="K112" i="16"/>
  <c r="J112" i="16"/>
  <c r="I112" i="16"/>
  <c r="H112" i="16"/>
  <c r="L111" i="16"/>
  <c r="K111" i="16"/>
  <c r="J111" i="16"/>
  <c r="I111" i="16"/>
  <c r="H111" i="16"/>
  <c r="N111" i="16" s="1"/>
  <c r="L110" i="16"/>
  <c r="K110" i="16"/>
  <c r="J110" i="16"/>
  <c r="I110" i="16"/>
  <c r="H110" i="16"/>
  <c r="L109" i="16"/>
  <c r="K109" i="16"/>
  <c r="J109" i="16"/>
  <c r="I109" i="16"/>
  <c r="N109" i="16" s="1"/>
  <c r="H109" i="16"/>
  <c r="L108" i="16"/>
  <c r="K108" i="16"/>
  <c r="J108" i="16"/>
  <c r="I108" i="16"/>
  <c r="H108" i="16"/>
  <c r="L107" i="16"/>
  <c r="K107" i="16"/>
  <c r="N107" i="16" s="1"/>
  <c r="J107" i="16"/>
  <c r="I107" i="16"/>
  <c r="H107" i="16"/>
  <c r="L106" i="16"/>
  <c r="K106" i="16"/>
  <c r="J106" i="16"/>
  <c r="I106" i="16"/>
  <c r="H106" i="16"/>
  <c r="L105" i="16"/>
  <c r="K105" i="16"/>
  <c r="J105" i="16"/>
  <c r="I105" i="16"/>
  <c r="H105" i="16"/>
  <c r="L104" i="16"/>
  <c r="K104" i="16"/>
  <c r="J104" i="16"/>
  <c r="I104" i="16"/>
  <c r="H104" i="16"/>
  <c r="L103" i="16"/>
  <c r="K103" i="16"/>
  <c r="J103" i="16"/>
  <c r="I103" i="16"/>
  <c r="H103" i="16"/>
  <c r="L102" i="16"/>
  <c r="K102" i="16"/>
  <c r="J102" i="16"/>
  <c r="I102" i="16"/>
  <c r="H102" i="16"/>
  <c r="L101" i="16"/>
  <c r="K101" i="16"/>
  <c r="J101" i="16"/>
  <c r="I101" i="16"/>
  <c r="H101" i="16"/>
  <c r="L100" i="16"/>
  <c r="K100" i="16"/>
  <c r="J100" i="16"/>
  <c r="I100" i="16"/>
  <c r="H100" i="16"/>
  <c r="L99" i="16"/>
  <c r="K99" i="16"/>
  <c r="N99" i="16" s="1"/>
  <c r="J99" i="16"/>
  <c r="I99" i="16"/>
  <c r="H99" i="16"/>
  <c r="L98" i="16"/>
  <c r="K98" i="16"/>
  <c r="J98" i="16"/>
  <c r="I98" i="16"/>
  <c r="H98" i="16"/>
  <c r="L97" i="16"/>
  <c r="K97" i="16"/>
  <c r="J97" i="16"/>
  <c r="I97" i="16"/>
  <c r="H97" i="16"/>
  <c r="L96" i="16"/>
  <c r="K96" i="16"/>
  <c r="J96" i="16"/>
  <c r="N96" i="16" s="1"/>
  <c r="I96" i="16"/>
  <c r="H96" i="16"/>
  <c r="L95" i="16"/>
  <c r="K95" i="16"/>
  <c r="J95" i="16"/>
  <c r="I95" i="16"/>
  <c r="H95" i="16"/>
  <c r="N95" i="16" s="1"/>
  <c r="L94" i="16"/>
  <c r="N94" i="16" s="1"/>
  <c r="K94" i="16"/>
  <c r="J94" i="16"/>
  <c r="I94" i="16"/>
  <c r="H94" i="16"/>
  <c r="L93" i="16"/>
  <c r="K93" i="16"/>
  <c r="J93" i="16"/>
  <c r="I93" i="16"/>
  <c r="N93" i="16" s="1"/>
  <c r="H93" i="16"/>
  <c r="L92" i="16"/>
  <c r="K92" i="16"/>
  <c r="J92" i="16"/>
  <c r="I92" i="16"/>
  <c r="H92" i="16"/>
  <c r="L91" i="16"/>
  <c r="K91" i="16"/>
  <c r="J91" i="16"/>
  <c r="I91" i="16"/>
  <c r="H91" i="16"/>
  <c r="L90" i="16"/>
  <c r="K90" i="16"/>
  <c r="J90" i="16"/>
  <c r="I90" i="16"/>
  <c r="H90" i="16"/>
  <c r="N90" i="16" s="1"/>
  <c r="L89" i="16"/>
  <c r="K89" i="16"/>
  <c r="J89" i="16"/>
  <c r="I89" i="16"/>
  <c r="H89" i="16"/>
  <c r="L88" i="16"/>
  <c r="K88" i="16"/>
  <c r="J88" i="16"/>
  <c r="N88" i="16" s="1"/>
  <c r="I88" i="16"/>
  <c r="H88" i="16"/>
  <c r="L87" i="16"/>
  <c r="K87" i="16"/>
  <c r="J87" i="16"/>
  <c r="I87" i="16"/>
  <c r="H87" i="16"/>
  <c r="N87" i="16" s="1"/>
  <c r="L86" i="16"/>
  <c r="K86" i="16"/>
  <c r="J86" i="16"/>
  <c r="I86" i="16"/>
  <c r="H86" i="16"/>
  <c r="L85" i="16"/>
  <c r="K85" i="16"/>
  <c r="J85" i="16"/>
  <c r="I85" i="16"/>
  <c r="N85" i="16" s="1"/>
  <c r="H85" i="16"/>
  <c r="L84" i="16"/>
  <c r="K84" i="16"/>
  <c r="J84" i="16"/>
  <c r="I84" i="16"/>
  <c r="H84" i="16"/>
  <c r="L83" i="16"/>
  <c r="K83" i="16"/>
  <c r="N83" i="16" s="1"/>
  <c r="J83" i="16"/>
  <c r="I83" i="16"/>
  <c r="H83" i="16"/>
  <c r="L82" i="16"/>
  <c r="K82" i="16"/>
  <c r="J82" i="16"/>
  <c r="I82" i="16"/>
  <c r="H82" i="16"/>
  <c r="L81" i="16"/>
  <c r="K81" i="16"/>
  <c r="J81" i="16"/>
  <c r="I81" i="16"/>
  <c r="H81" i="16"/>
  <c r="L80" i="16"/>
  <c r="K80" i="16"/>
  <c r="J80" i="16"/>
  <c r="I80" i="16"/>
  <c r="H80" i="16"/>
  <c r="L79" i="16"/>
  <c r="K79" i="16"/>
  <c r="J79" i="16"/>
  <c r="I79" i="16"/>
  <c r="H79" i="16"/>
  <c r="N79" i="16" s="1"/>
  <c r="L78" i="16"/>
  <c r="N78" i="16" s="1"/>
  <c r="K78" i="16"/>
  <c r="J78" i="16"/>
  <c r="I78" i="16"/>
  <c r="H78" i="16"/>
  <c r="L77" i="16"/>
  <c r="K77" i="16"/>
  <c r="J77" i="16"/>
  <c r="I77" i="16"/>
  <c r="H77" i="16"/>
  <c r="L76" i="16"/>
  <c r="K76" i="16"/>
  <c r="J76" i="16"/>
  <c r="I76" i="16"/>
  <c r="H76" i="16"/>
  <c r="L75" i="16"/>
  <c r="K75" i="16"/>
  <c r="J75" i="16"/>
  <c r="I75" i="16"/>
  <c r="H75" i="16"/>
  <c r="L74" i="16"/>
  <c r="K74" i="16"/>
  <c r="J74" i="16"/>
  <c r="I74" i="16"/>
  <c r="H74" i="16"/>
  <c r="L73" i="16"/>
  <c r="K73" i="16"/>
  <c r="J73" i="16"/>
  <c r="I73" i="16"/>
  <c r="H73" i="16"/>
  <c r="L72" i="16"/>
  <c r="K72" i="16"/>
  <c r="J72" i="16"/>
  <c r="I72" i="16"/>
  <c r="H72" i="16"/>
  <c r="L71" i="16"/>
  <c r="K71" i="16"/>
  <c r="J71" i="16"/>
  <c r="I71" i="16"/>
  <c r="H71" i="16"/>
  <c r="L70" i="16"/>
  <c r="N70" i="16" s="1"/>
  <c r="K70" i="16"/>
  <c r="J70" i="16"/>
  <c r="I70" i="16"/>
  <c r="H70" i="16"/>
  <c r="L69" i="16"/>
  <c r="K69" i="16"/>
  <c r="J69" i="16"/>
  <c r="I69" i="16"/>
  <c r="H69" i="16"/>
  <c r="L68" i="16"/>
  <c r="K68" i="16"/>
  <c r="J68" i="16"/>
  <c r="I68" i="16"/>
  <c r="H68" i="16"/>
  <c r="N68" i="16" s="1"/>
  <c r="L67" i="16"/>
  <c r="K67" i="16"/>
  <c r="J67" i="16"/>
  <c r="I67" i="16"/>
  <c r="H67" i="16"/>
  <c r="L66" i="16"/>
  <c r="K66" i="16"/>
  <c r="J66" i="16"/>
  <c r="I66" i="16"/>
  <c r="H66" i="16"/>
  <c r="L65" i="16"/>
  <c r="K65" i="16"/>
  <c r="J65" i="16"/>
  <c r="I65" i="16"/>
  <c r="H65" i="16"/>
  <c r="L64" i="16"/>
  <c r="K64" i="16"/>
  <c r="J64" i="16"/>
  <c r="I64" i="16"/>
  <c r="H64" i="16"/>
  <c r="L63" i="16"/>
  <c r="K63" i="16"/>
  <c r="J63" i="16"/>
  <c r="I63" i="16"/>
  <c r="H63" i="16"/>
  <c r="L62" i="16"/>
  <c r="N62" i="16" s="1"/>
  <c r="K62" i="16"/>
  <c r="J62" i="16"/>
  <c r="I62" i="16"/>
  <c r="H62" i="16"/>
  <c r="L61" i="16"/>
  <c r="K61" i="16"/>
  <c r="J61" i="16"/>
  <c r="I61" i="16"/>
  <c r="H61" i="16"/>
  <c r="L60" i="16"/>
  <c r="K60" i="16"/>
  <c r="J60" i="16"/>
  <c r="I60" i="16"/>
  <c r="H60" i="16"/>
  <c r="L59" i="16"/>
  <c r="K59" i="16"/>
  <c r="N59" i="16" s="1"/>
  <c r="J59" i="16"/>
  <c r="I59" i="16"/>
  <c r="H59" i="16"/>
  <c r="L58" i="16"/>
  <c r="K58" i="16"/>
  <c r="J58" i="16"/>
  <c r="I58" i="16"/>
  <c r="H58" i="16"/>
  <c r="L57" i="16"/>
  <c r="K57" i="16"/>
  <c r="J57" i="16"/>
  <c r="I57" i="16"/>
  <c r="H57" i="16"/>
  <c r="L56" i="16"/>
  <c r="K56" i="16"/>
  <c r="J56" i="16"/>
  <c r="I56" i="16"/>
  <c r="H56" i="16"/>
  <c r="L55" i="16"/>
  <c r="K55" i="16"/>
  <c r="J55" i="16"/>
  <c r="I55" i="16"/>
  <c r="H55" i="16"/>
  <c r="L54" i="16"/>
  <c r="N54" i="16" s="1"/>
  <c r="K54" i="16"/>
  <c r="J54" i="16"/>
  <c r="I54" i="16"/>
  <c r="H54" i="16"/>
  <c r="L53" i="16"/>
  <c r="K53" i="16"/>
  <c r="J53" i="16"/>
  <c r="I53" i="16"/>
  <c r="H53" i="16"/>
  <c r="L52" i="16"/>
  <c r="K52" i="16"/>
  <c r="J52" i="16"/>
  <c r="I52" i="16"/>
  <c r="H52" i="16"/>
  <c r="N52" i="16" s="1"/>
  <c r="L51" i="16"/>
  <c r="K51" i="16"/>
  <c r="N51" i="16" s="1"/>
  <c r="J51" i="16"/>
  <c r="I51" i="16"/>
  <c r="H51" i="16"/>
  <c r="L50" i="16"/>
  <c r="K50" i="16"/>
  <c r="J50" i="16"/>
  <c r="I50" i="16"/>
  <c r="H50" i="16"/>
  <c r="L49" i="16"/>
  <c r="K49" i="16"/>
  <c r="J49" i="16"/>
  <c r="I49" i="16"/>
  <c r="H49" i="16"/>
  <c r="L48" i="16"/>
  <c r="K48" i="16"/>
  <c r="J48" i="16"/>
  <c r="I48" i="16"/>
  <c r="H48" i="16"/>
  <c r="L47" i="16"/>
  <c r="K47" i="16"/>
  <c r="J47" i="16"/>
  <c r="I47" i="16"/>
  <c r="H47" i="16"/>
  <c r="L46" i="16"/>
  <c r="K46" i="16"/>
  <c r="J46" i="16"/>
  <c r="I46" i="16"/>
  <c r="H46" i="16"/>
  <c r="L45" i="16"/>
  <c r="K45" i="16"/>
  <c r="J45" i="16"/>
  <c r="I45" i="16"/>
  <c r="H45" i="16"/>
  <c r="L44" i="16"/>
  <c r="K44" i="16"/>
  <c r="J44" i="16"/>
  <c r="I44" i="16"/>
  <c r="H44" i="16"/>
  <c r="N44" i="16" s="1"/>
  <c r="L43" i="16"/>
  <c r="K43" i="16"/>
  <c r="N43" i="16" s="1"/>
  <c r="J43" i="16"/>
  <c r="I43" i="16"/>
  <c r="H43" i="16"/>
  <c r="L42" i="16"/>
  <c r="K42" i="16"/>
  <c r="J42" i="16"/>
  <c r="I42" i="16"/>
  <c r="H42" i="16"/>
  <c r="L41" i="16"/>
  <c r="K41" i="16"/>
  <c r="J41" i="16"/>
  <c r="I41" i="16"/>
  <c r="H41" i="16"/>
  <c r="L40" i="16"/>
  <c r="K40" i="16"/>
  <c r="J40" i="16"/>
  <c r="I40" i="16"/>
  <c r="H40" i="16"/>
  <c r="L39" i="16"/>
  <c r="K39" i="16"/>
  <c r="J39" i="16"/>
  <c r="I39" i="16"/>
  <c r="H39" i="16"/>
  <c r="L38" i="16"/>
  <c r="N38" i="16" s="1"/>
  <c r="K38" i="16"/>
  <c r="J38" i="16"/>
  <c r="I38" i="16"/>
  <c r="H38" i="16"/>
  <c r="L37" i="16"/>
  <c r="K37" i="16"/>
  <c r="J37" i="16"/>
  <c r="I37" i="16"/>
  <c r="H37" i="16"/>
  <c r="L36" i="16"/>
  <c r="K36" i="16"/>
  <c r="J36" i="16"/>
  <c r="I36" i="16"/>
  <c r="H36" i="16"/>
  <c r="N36" i="16" s="1"/>
  <c r="L35" i="16"/>
  <c r="K35" i="16"/>
  <c r="N35" i="16" s="1"/>
  <c r="J35" i="16"/>
  <c r="I35" i="16"/>
  <c r="H35" i="16"/>
  <c r="L34" i="16"/>
  <c r="K34" i="16"/>
  <c r="J34" i="16"/>
  <c r="I34" i="16"/>
  <c r="H34" i="16"/>
  <c r="L33" i="16"/>
  <c r="K33" i="16"/>
  <c r="J33" i="16"/>
  <c r="I33" i="16"/>
  <c r="H33" i="16"/>
  <c r="L32" i="16"/>
  <c r="K32" i="16"/>
  <c r="J32" i="16"/>
  <c r="I32" i="16"/>
  <c r="H32" i="16"/>
  <c r="L31" i="16"/>
  <c r="K31" i="16"/>
  <c r="J31" i="16"/>
  <c r="I31" i="16"/>
  <c r="H31" i="16"/>
  <c r="L30" i="16"/>
  <c r="N30" i="16" s="1"/>
  <c r="K30" i="16"/>
  <c r="J30" i="16"/>
  <c r="I30" i="16"/>
  <c r="H30" i="16"/>
  <c r="L29" i="16"/>
  <c r="K29" i="16"/>
  <c r="J29" i="16"/>
  <c r="I29" i="16"/>
  <c r="H29" i="16"/>
  <c r="L28" i="16"/>
  <c r="K28" i="16"/>
  <c r="J28" i="16"/>
  <c r="I28" i="16"/>
  <c r="H28" i="16"/>
  <c r="N28" i="16" s="1"/>
  <c r="L27" i="16"/>
  <c r="K27" i="16"/>
  <c r="N27" i="16" s="1"/>
  <c r="J27" i="16"/>
  <c r="I27" i="16"/>
  <c r="H27" i="16"/>
  <c r="L26" i="16"/>
  <c r="K26" i="16"/>
  <c r="J26" i="16"/>
  <c r="I26" i="16"/>
  <c r="H26" i="16"/>
  <c r="L25" i="16"/>
  <c r="K25" i="16"/>
  <c r="J25" i="16"/>
  <c r="I25" i="16"/>
  <c r="H25" i="16"/>
  <c r="L24" i="16"/>
  <c r="K24" i="16"/>
  <c r="J24" i="16"/>
  <c r="I24" i="16"/>
  <c r="H24" i="16"/>
  <c r="L23" i="16"/>
  <c r="K23" i="16"/>
  <c r="J23" i="16"/>
  <c r="I23" i="16"/>
  <c r="N23" i="16" s="1"/>
  <c r="H23" i="16"/>
  <c r="L22" i="16"/>
  <c r="N22" i="16" s="1"/>
  <c r="K22" i="16"/>
  <c r="J22" i="16"/>
  <c r="I22" i="16"/>
  <c r="H22" i="16"/>
  <c r="L21" i="16"/>
  <c r="K21" i="16"/>
  <c r="J21" i="16"/>
  <c r="I21" i="16"/>
  <c r="H21" i="16"/>
  <c r="L20" i="16"/>
  <c r="K20" i="16"/>
  <c r="J20" i="16"/>
  <c r="I20" i="16"/>
  <c r="H20" i="16"/>
  <c r="N20" i="16" s="1"/>
  <c r="L19" i="16"/>
  <c r="K19" i="16"/>
  <c r="N19" i="16" s="1"/>
  <c r="J19" i="16"/>
  <c r="I19" i="16"/>
  <c r="H19" i="16"/>
  <c r="L18" i="16"/>
  <c r="K18" i="16"/>
  <c r="J18" i="16"/>
  <c r="I18" i="16"/>
  <c r="H18" i="16"/>
  <c r="L17" i="16"/>
  <c r="K17" i="16"/>
  <c r="J17" i="16"/>
  <c r="I17" i="16"/>
  <c r="H17" i="16"/>
  <c r="L16" i="16"/>
  <c r="K16" i="16"/>
  <c r="J16" i="16"/>
  <c r="I16" i="16"/>
  <c r="H16" i="16"/>
  <c r="L15" i="16"/>
  <c r="K15" i="16"/>
  <c r="J15" i="16"/>
  <c r="I15" i="16"/>
  <c r="H15" i="16"/>
  <c r="L14" i="16"/>
  <c r="N14" i="16" s="1"/>
  <c r="K14" i="16"/>
  <c r="J14" i="16"/>
  <c r="I14" i="16"/>
  <c r="H14" i="16"/>
  <c r="L13" i="16"/>
  <c r="K13" i="16"/>
  <c r="J13" i="16"/>
  <c r="I13" i="16"/>
  <c r="H13" i="16"/>
  <c r="L12" i="16"/>
  <c r="K12" i="16"/>
  <c r="J12" i="16"/>
  <c r="I12" i="16"/>
  <c r="H12" i="16"/>
  <c r="N12" i="16" s="1"/>
  <c r="L11" i="16"/>
  <c r="K11" i="16"/>
  <c r="N11" i="16" s="1"/>
  <c r="J11" i="16"/>
  <c r="I11" i="16"/>
  <c r="H11" i="16"/>
  <c r="L10" i="16"/>
  <c r="K10" i="16"/>
  <c r="J10" i="16"/>
  <c r="I10" i="16"/>
  <c r="H10" i="16"/>
  <c r="L9" i="16"/>
  <c r="K9" i="16"/>
  <c r="J9" i="16"/>
  <c r="I9" i="16"/>
  <c r="H9" i="16"/>
  <c r="L8" i="16"/>
  <c r="K8" i="16"/>
  <c r="J8" i="16"/>
  <c r="I8" i="16"/>
  <c r="H8" i="16"/>
  <c r="L7" i="16"/>
  <c r="K7" i="16"/>
  <c r="J7" i="16"/>
  <c r="I7" i="16"/>
  <c r="H7" i="16"/>
  <c r="L6" i="16"/>
  <c r="N6" i="16" s="1"/>
  <c r="K6" i="16"/>
  <c r="J6" i="16"/>
  <c r="I6" i="16"/>
  <c r="H6" i="16"/>
  <c r="L5" i="16"/>
  <c r="K5" i="16"/>
  <c r="J5" i="16"/>
  <c r="I5" i="16"/>
  <c r="H5" i="16"/>
  <c r="L4" i="16"/>
  <c r="K4" i="16"/>
  <c r="J4" i="16"/>
  <c r="I4" i="16"/>
  <c r="H4" i="16"/>
  <c r="N4" i="16" s="1"/>
  <c r="L3" i="16"/>
  <c r="K3" i="16"/>
  <c r="N3" i="16" s="1"/>
  <c r="J3" i="16"/>
  <c r="I3" i="16"/>
  <c r="H3" i="16"/>
  <c r="L2" i="16"/>
  <c r="K2" i="16"/>
  <c r="J2" i="16"/>
  <c r="N2" i="16" s="1"/>
  <c r="I2" i="16"/>
  <c r="H2" i="16"/>
  <c r="C119" i="16"/>
  <c r="B119" i="16"/>
  <c r="C116" i="16"/>
  <c r="B116" i="16"/>
  <c r="C113" i="16"/>
  <c r="B113" i="16"/>
  <c r="C110" i="16"/>
  <c r="S112" i="16" s="1"/>
  <c r="B110" i="16"/>
  <c r="C107" i="16"/>
  <c r="B107" i="16"/>
  <c r="C104" i="16"/>
  <c r="B104" i="16"/>
  <c r="C101" i="16"/>
  <c r="B101" i="16"/>
  <c r="C98" i="16"/>
  <c r="S100" i="16" s="1"/>
  <c r="B98" i="16"/>
  <c r="C95" i="16"/>
  <c r="B95" i="16"/>
  <c r="C92" i="16"/>
  <c r="B92" i="16"/>
  <c r="C89" i="16"/>
  <c r="B89" i="16"/>
  <c r="C86" i="16"/>
  <c r="S88" i="16" s="1"/>
  <c r="B86" i="16"/>
  <c r="C83" i="16"/>
  <c r="B83" i="16"/>
  <c r="C80" i="16"/>
  <c r="B80" i="16"/>
  <c r="C77" i="16"/>
  <c r="B77" i="16"/>
  <c r="C74" i="16"/>
  <c r="S76" i="16" s="1"/>
  <c r="B74" i="16"/>
  <c r="C71" i="16"/>
  <c r="B71" i="16"/>
  <c r="C68" i="16"/>
  <c r="B68" i="16"/>
  <c r="C65" i="16"/>
  <c r="B65" i="16"/>
  <c r="R67" i="16" s="1"/>
  <c r="C62" i="16"/>
  <c r="S64" i="16" s="1"/>
  <c r="B62" i="16"/>
  <c r="C59" i="16"/>
  <c r="B59" i="16"/>
  <c r="R61" i="16" s="1"/>
  <c r="C56" i="16"/>
  <c r="B56" i="16"/>
  <c r="C53" i="16"/>
  <c r="B53" i="16"/>
  <c r="R55" i="16" s="1"/>
  <c r="C50" i="16"/>
  <c r="S52" i="16" s="1"/>
  <c r="B50" i="16"/>
  <c r="C47" i="16"/>
  <c r="S49" i="16" s="1"/>
  <c r="B47" i="16"/>
  <c r="C44" i="16"/>
  <c r="B44" i="16"/>
  <c r="C41" i="16"/>
  <c r="B41" i="16"/>
  <c r="R43" i="16" s="1"/>
  <c r="C38" i="16"/>
  <c r="S40" i="16" s="1"/>
  <c r="B38" i="16"/>
  <c r="C35" i="16"/>
  <c r="S37" i="16" s="1"/>
  <c r="B35" i="16"/>
  <c r="R37" i="16" s="1"/>
  <c r="C32" i="16"/>
  <c r="B32" i="16"/>
  <c r="C29" i="16"/>
  <c r="S31" i="16" s="1"/>
  <c r="B29" i="16"/>
  <c r="R31" i="16" s="1"/>
  <c r="C26" i="16"/>
  <c r="S28" i="16" s="1"/>
  <c r="B26" i="16"/>
  <c r="C23" i="16"/>
  <c r="B23" i="16"/>
  <c r="R25" i="16" s="1"/>
  <c r="C20" i="16"/>
  <c r="B20" i="16"/>
  <c r="C17" i="16"/>
  <c r="B17" i="16"/>
  <c r="R19" i="16" s="1"/>
  <c r="C14" i="16"/>
  <c r="S16" i="16" s="1"/>
  <c r="B14" i="16"/>
  <c r="C11" i="16"/>
  <c r="S13" i="16" s="1"/>
  <c r="B11" i="16"/>
  <c r="C8" i="16"/>
  <c r="B8" i="16"/>
  <c r="C5" i="16"/>
  <c r="B5" i="16"/>
  <c r="R7" i="16" s="1"/>
  <c r="C2" i="16"/>
  <c r="S4" i="16" s="1"/>
  <c r="B2" i="16"/>
  <c r="R16" i="16"/>
  <c r="R28" i="16"/>
  <c r="R40" i="16"/>
  <c r="R52" i="16"/>
  <c r="R64" i="16"/>
  <c r="R76" i="16"/>
  <c r="R88" i="16"/>
  <c r="R112" i="16"/>
  <c r="L121" i="15"/>
  <c r="K121" i="15"/>
  <c r="J121" i="15"/>
  <c r="I121" i="15"/>
  <c r="H121" i="15"/>
  <c r="L120" i="15"/>
  <c r="K120" i="15"/>
  <c r="J120" i="15"/>
  <c r="I120" i="15"/>
  <c r="H120" i="15"/>
  <c r="L119" i="15"/>
  <c r="K119" i="15"/>
  <c r="J119" i="15"/>
  <c r="I119" i="15"/>
  <c r="H119" i="15"/>
  <c r="N119" i="15" s="1"/>
  <c r="L118" i="15"/>
  <c r="K118" i="15"/>
  <c r="J118" i="15"/>
  <c r="I118" i="15"/>
  <c r="H118" i="15"/>
  <c r="L117" i="15"/>
  <c r="K117" i="15"/>
  <c r="J117" i="15"/>
  <c r="I117" i="15"/>
  <c r="H117" i="15"/>
  <c r="L116" i="15"/>
  <c r="K116" i="15"/>
  <c r="J116" i="15"/>
  <c r="I116" i="15"/>
  <c r="H116" i="15"/>
  <c r="L115" i="15"/>
  <c r="N115" i="15" s="1"/>
  <c r="K115" i="15"/>
  <c r="J115" i="15"/>
  <c r="I115" i="15"/>
  <c r="H115" i="15"/>
  <c r="L114" i="15"/>
  <c r="K114" i="15"/>
  <c r="J114" i="15"/>
  <c r="I114" i="15"/>
  <c r="H114" i="15"/>
  <c r="L113" i="15"/>
  <c r="K113" i="15"/>
  <c r="J113" i="15"/>
  <c r="I113" i="15"/>
  <c r="H113" i="15"/>
  <c r="L112" i="15"/>
  <c r="K112" i="15"/>
  <c r="N112" i="15" s="1"/>
  <c r="J112" i="15"/>
  <c r="I112" i="15"/>
  <c r="H112" i="15"/>
  <c r="L111" i="15"/>
  <c r="K111" i="15"/>
  <c r="J111" i="15"/>
  <c r="I111" i="15"/>
  <c r="H111" i="15"/>
  <c r="N111" i="15" s="1"/>
  <c r="L110" i="15"/>
  <c r="K110" i="15"/>
  <c r="J110" i="15"/>
  <c r="I110" i="15"/>
  <c r="H110" i="15"/>
  <c r="L109" i="15"/>
  <c r="K109" i="15"/>
  <c r="J109" i="15"/>
  <c r="N109" i="15" s="1"/>
  <c r="I109" i="15"/>
  <c r="H109" i="15"/>
  <c r="L108" i="15"/>
  <c r="K108" i="15"/>
  <c r="J108" i="15"/>
  <c r="I108" i="15"/>
  <c r="H108" i="15"/>
  <c r="L107" i="15"/>
  <c r="K107" i="15"/>
  <c r="J107" i="15"/>
  <c r="I107" i="15"/>
  <c r="H107" i="15"/>
  <c r="L106" i="15"/>
  <c r="K106" i="15"/>
  <c r="J106" i="15"/>
  <c r="I106" i="15"/>
  <c r="N106" i="15" s="1"/>
  <c r="H106" i="15"/>
  <c r="L105" i="15"/>
  <c r="K105" i="15"/>
  <c r="J105" i="15"/>
  <c r="I105" i="15"/>
  <c r="H105" i="15"/>
  <c r="L104" i="15"/>
  <c r="K104" i="15"/>
  <c r="J104" i="15"/>
  <c r="I104" i="15"/>
  <c r="H104" i="15"/>
  <c r="L103" i="15"/>
  <c r="K103" i="15"/>
  <c r="J103" i="15"/>
  <c r="I103" i="15"/>
  <c r="H103" i="15"/>
  <c r="N103" i="15" s="1"/>
  <c r="L102" i="15"/>
  <c r="K102" i="15"/>
  <c r="J102" i="15"/>
  <c r="I102" i="15"/>
  <c r="H102" i="15"/>
  <c r="L101" i="15"/>
  <c r="K101" i="15"/>
  <c r="J101" i="15"/>
  <c r="I101" i="15"/>
  <c r="H101" i="15"/>
  <c r="L100" i="15"/>
  <c r="K100" i="15"/>
  <c r="J100" i="15"/>
  <c r="I100" i="15"/>
  <c r="H100" i="15"/>
  <c r="L99" i="15"/>
  <c r="N99" i="15" s="1"/>
  <c r="K99" i="15"/>
  <c r="J99" i="15"/>
  <c r="I99" i="15"/>
  <c r="H99" i="15"/>
  <c r="L98" i="15"/>
  <c r="K98" i="15"/>
  <c r="J98" i="15"/>
  <c r="I98" i="15"/>
  <c r="N98" i="15" s="1"/>
  <c r="O100" i="15" s="1"/>
  <c r="Q100" i="15" s="1"/>
  <c r="H98" i="15"/>
  <c r="L97" i="15"/>
  <c r="K97" i="15"/>
  <c r="J97" i="15"/>
  <c r="I97" i="15"/>
  <c r="H97" i="15"/>
  <c r="L96" i="15"/>
  <c r="K96" i="15"/>
  <c r="N96" i="15" s="1"/>
  <c r="J96" i="15"/>
  <c r="I96" i="15"/>
  <c r="H96" i="15"/>
  <c r="L95" i="15"/>
  <c r="K95" i="15"/>
  <c r="J95" i="15"/>
  <c r="I95" i="15"/>
  <c r="H95" i="15"/>
  <c r="N95" i="15" s="1"/>
  <c r="L94" i="15"/>
  <c r="K94" i="15"/>
  <c r="J94" i="15"/>
  <c r="I94" i="15"/>
  <c r="H94" i="15"/>
  <c r="L93" i="15"/>
  <c r="K93" i="15"/>
  <c r="J93" i="15"/>
  <c r="I93" i="15"/>
  <c r="H93" i="15"/>
  <c r="L92" i="15"/>
  <c r="K92" i="15"/>
  <c r="J92" i="15"/>
  <c r="I92" i="15"/>
  <c r="H92" i="15"/>
  <c r="L91" i="15"/>
  <c r="N91" i="15" s="1"/>
  <c r="K91" i="15"/>
  <c r="J91" i="15"/>
  <c r="I91" i="15"/>
  <c r="H91" i="15"/>
  <c r="L90" i="15"/>
  <c r="K90" i="15"/>
  <c r="J90" i="15"/>
  <c r="I90" i="15"/>
  <c r="N90" i="15" s="1"/>
  <c r="H90" i="15"/>
  <c r="L89" i="15"/>
  <c r="K89" i="15"/>
  <c r="J89" i="15"/>
  <c r="I89" i="15"/>
  <c r="H89" i="15"/>
  <c r="L88" i="15"/>
  <c r="K88" i="15"/>
  <c r="J88" i="15"/>
  <c r="I88" i="15"/>
  <c r="H88" i="15"/>
  <c r="L87" i="15"/>
  <c r="K87" i="15"/>
  <c r="J87" i="15"/>
  <c r="I87" i="15"/>
  <c r="H87" i="15"/>
  <c r="L86" i="15"/>
  <c r="K86" i="15"/>
  <c r="J86" i="15"/>
  <c r="I86" i="15"/>
  <c r="H86" i="15"/>
  <c r="L85" i="15"/>
  <c r="K85" i="15"/>
  <c r="J85" i="15"/>
  <c r="I85" i="15"/>
  <c r="H85" i="15"/>
  <c r="L84" i="15"/>
  <c r="K84" i="15"/>
  <c r="J84" i="15"/>
  <c r="I84" i="15"/>
  <c r="H84" i="15"/>
  <c r="L83" i="15"/>
  <c r="N83" i="15" s="1"/>
  <c r="K83" i="15"/>
  <c r="J83" i="15"/>
  <c r="I83" i="15"/>
  <c r="H83" i="15"/>
  <c r="L82" i="15"/>
  <c r="K82" i="15"/>
  <c r="J82" i="15"/>
  <c r="I82" i="15"/>
  <c r="H82" i="15"/>
  <c r="L81" i="15"/>
  <c r="K81" i="15"/>
  <c r="J81" i="15"/>
  <c r="I81" i="15"/>
  <c r="H81" i="15"/>
  <c r="L80" i="15"/>
  <c r="K80" i="15"/>
  <c r="J80" i="15"/>
  <c r="I80" i="15"/>
  <c r="H80" i="15"/>
  <c r="L79" i="15"/>
  <c r="K79" i="15"/>
  <c r="J79" i="15"/>
  <c r="I79" i="15"/>
  <c r="H79" i="15"/>
  <c r="L78" i="15"/>
  <c r="K78" i="15"/>
  <c r="J78" i="15"/>
  <c r="I78" i="15"/>
  <c r="H78" i="15"/>
  <c r="L77" i="15"/>
  <c r="K77" i="15"/>
  <c r="J77" i="15"/>
  <c r="I77" i="15"/>
  <c r="H77" i="15"/>
  <c r="L76" i="15"/>
  <c r="K76" i="15"/>
  <c r="J76" i="15"/>
  <c r="I76" i="15"/>
  <c r="H76" i="15"/>
  <c r="L75" i="15"/>
  <c r="N75" i="15" s="1"/>
  <c r="K75" i="15"/>
  <c r="J75" i="15"/>
  <c r="I75" i="15"/>
  <c r="H75" i="15"/>
  <c r="L74" i="15"/>
  <c r="K74" i="15"/>
  <c r="J74" i="15"/>
  <c r="I74" i="15"/>
  <c r="H74" i="15"/>
  <c r="L73" i="15"/>
  <c r="K73" i="15"/>
  <c r="J73" i="15"/>
  <c r="I73" i="15"/>
  <c r="H73" i="15"/>
  <c r="N73" i="15" s="1"/>
  <c r="L72" i="15"/>
  <c r="K72" i="15"/>
  <c r="J72" i="15"/>
  <c r="I72" i="15"/>
  <c r="H72" i="15"/>
  <c r="L71" i="15"/>
  <c r="K71" i="15"/>
  <c r="J71" i="15"/>
  <c r="I71" i="15"/>
  <c r="H71" i="15"/>
  <c r="L70" i="15"/>
  <c r="K70" i="15"/>
  <c r="J70" i="15"/>
  <c r="I70" i="15"/>
  <c r="H70" i="15"/>
  <c r="L69" i="15"/>
  <c r="K69" i="15"/>
  <c r="J69" i="15"/>
  <c r="I69" i="15"/>
  <c r="H69" i="15"/>
  <c r="L68" i="15"/>
  <c r="K68" i="15"/>
  <c r="J68" i="15"/>
  <c r="I68" i="15"/>
  <c r="H68" i="15"/>
  <c r="L67" i="15"/>
  <c r="N67" i="15" s="1"/>
  <c r="K67" i="15"/>
  <c r="J67" i="15"/>
  <c r="I67" i="15"/>
  <c r="H67" i="15"/>
  <c r="L66" i="15"/>
  <c r="K66" i="15"/>
  <c r="J66" i="15"/>
  <c r="I66" i="15"/>
  <c r="H66" i="15"/>
  <c r="L65" i="15"/>
  <c r="K65" i="15"/>
  <c r="J65" i="15"/>
  <c r="I65" i="15"/>
  <c r="H65" i="15"/>
  <c r="N65" i="15" s="1"/>
  <c r="L64" i="15"/>
  <c r="K64" i="15"/>
  <c r="J64" i="15"/>
  <c r="I64" i="15"/>
  <c r="H64" i="15"/>
  <c r="L63" i="15"/>
  <c r="K63" i="15"/>
  <c r="J63" i="15"/>
  <c r="I63" i="15"/>
  <c r="H63" i="15"/>
  <c r="L62" i="15"/>
  <c r="K62" i="15"/>
  <c r="J62" i="15"/>
  <c r="I62" i="15"/>
  <c r="H62" i="15"/>
  <c r="N62" i="15" s="1"/>
  <c r="L61" i="15"/>
  <c r="K61" i="15"/>
  <c r="J61" i="15"/>
  <c r="I61" i="15"/>
  <c r="H61" i="15"/>
  <c r="L60" i="15"/>
  <c r="K60" i="15"/>
  <c r="J60" i="15"/>
  <c r="I60" i="15"/>
  <c r="H60" i="15"/>
  <c r="N60" i="15" s="1"/>
  <c r="L59" i="15"/>
  <c r="N59" i="15" s="1"/>
  <c r="K59" i="15"/>
  <c r="J59" i="15"/>
  <c r="I59" i="15"/>
  <c r="H59" i="15"/>
  <c r="L58" i="15"/>
  <c r="K58" i="15"/>
  <c r="J58" i="15"/>
  <c r="I58" i="15"/>
  <c r="H58" i="15"/>
  <c r="L57" i="15"/>
  <c r="K57" i="15"/>
  <c r="J57" i="15"/>
  <c r="I57" i="15"/>
  <c r="H57" i="15"/>
  <c r="L56" i="15"/>
  <c r="K56" i="15"/>
  <c r="J56" i="15"/>
  <c r="I56" i="15"/>
  <c r="H56" i="15"/>
  <c r="L55" i="15"/>
  <c r="K55" i="15"/>
  <c r="J55" i="15"/>
  <c r="I55" i="15"/>
  <c r="H55" i="15"/>
  <c r="L54" i="15"/>
  <c r="K54" i="15"/>
  <c r="J54" i="15"/>
  <c r="I54" i="15"/>
  <c r="H54" i="15"/>
  <c r="N54" i="15" s="1"/>
  <c r="L53" i="15"/>
  <c r="K53" i="15"/>
  <c r="J53" i="15"/>
  <c r="I53" i="15"/>
  <c r="H53" i="15"/>
  <c r="L52" i="15"/>
  <c r="K52" i="15"/>
  <c r="J52" i="15"/>
  <c r="I52" i="15"/>
  <c r="H52" i="15"/>
  <c r="N52" i="15" s="1"/>
  <c r="L51" i="15"/>
  <c r="N51" i="15" s="1"/>
  <c r="K51" i="15"/>
  <c r="J51" i="15"/>
  <c r="I51" i="15"/>
  <c r="H51" i="15"/>
  <c r="L50" i="15"/>
  <c r="K50" i="15"/>
  <c r="J50" i="15"/>
  <c r="I50" i="15"/>
  <c r="H50" i="15"/>
  <c r="L49" i="15"/>
  <c r="K49" i="15"/>
  <c r="J49" i="15"/>
  <c r="I49" i="15"/>
  <c r="H49" i="15"/>
  <c r="N49" i="15" s="1"/>
  <c r="L48" i="15"/>
  <c r="K48" i="15"/>
  <c r="N48" i="15" s="1"/>
  <c r="J48" i="15"/>
  <c r="I48" i="15"/>
  <c r="H48" i="15"/>
  <c r="L47" i="15"/>
  <c r="K47" i="15"/>
  <c r="J47" i="15"/>
  <c r="I47" i="15"/>
  <c r="H47" i="15"/>
  <c r="L46" i="15"/>
  <c r="K46" i="15"/>
  <c r="J46" i="15"/>
  <c r="I46" i="15"/>
  <c r="H46" i="15"/>
  <c r="L45" i="15"/>
  <c r="K45" i="15"/>
  <c r="J45" i="15"/>
  <c r="I45" i="15"/>
  <c r="H45" i="15"/>
  <c r="L44" i="15"/>
  <c r="K44" i="15"/>
  <c r="J44" i="15"/>
  <c r="I44" i="15"/>
  <c r="H44" i="15"/>
  <c r="L43" i="15"/>
  <c r="N43" i="15" s="1"/>
  <c r="K43" i="15"/>
  <c r="J43" i="15"/>
  <c r="I43" i="15"/>
  <c r="H43" i="15"/>
  <c r="L42" i="15"/>
  <c r="K42" i="15"/>
  <c r="J42" i="15"/>
  <c r="I42" i="15"/>
  <c r="H42" i="15"/>
  <c r="L41" i="15"/>
  <c r="K41" i="15"/>
  <c r="J41" i="15"/>
  <c r="I41" i="15"/>
  <c r="H41" i="15"/>
  <c r="L40" i="15"/>
  <c r="K40" i="15"/>
  <c r="N40" i="15" s="1"/>
  <c r="J40" i="15"/>
  <c r="I40" i="15"/>
  <c r="H40" i="15"/>
  <c r="L39" i="15"/>
  <c r="K39" i="15"/>
  <c r="J39" i="15"/>
  <c r="I39" i="15"/>
  <c r="H39" i="15"/>
  <c r="L38" i="15"/>
  <c r="K38" i="15"/>
  <c r="J38" i="15"/>
  <c r="I38" i="15"/>
  <c r="H38" i="15"/>
  <c r="N38" i="15" s="1"/>
  <c r="L37" i="15"/>
  <c r="K37" i="15"/>
  <c r="J37" i="15"/>
  <c r="I37" i="15"/>
  <c r="H37" i="15"/>
  <c r="L36" i="15"/>
  <c r="K36" i="15"/>
  <c r="J36" i="15"/>
  <c r="I36" i="15"/>
  <c r="H36" i="15"/>
  <c r="L35" i="15"/>
  <c r="N35" i="15" s="1"/>
  <c r="K35" i="15"/>
  <c r="J35" i="15"/>
  <c r="I35" i="15"/>
  <c r="H35" i="15"/>
  <c r="L34" i="15"/>
  <c r="K34" i="15"/>
  <c r="J34" i="15"/>
  <c r="I34" i="15"/>
  <c r="H34" i="15"/>
  <c r="L33" i="15"/>
  <c r="K33" i="15"/>
  <c r="J33" i="15"/>
  <c r="I33" i="15"/>
  <c r="H33" i="15"/>
  <c r="N33" i="15" s="1"/>
  <c r="L32" i="15"/>
  <c r="K32" i="15"/>
  <c r="N32" i="15" s="1"/>
  <c r="J32" i="15"/>
  <c r="I32" i="15"/>
  <c r="H32" i="15"/>
  <c r="L31" i="15"/>
  <c r="K31" i="15"/>
  <c r="J31" i="15"/>
  <c r="I31" i="15"/>
  <c r="H31" i="15"/>
  <c r="L30" i="15"/>
  <c r="K30" i="15"/>
  <c r="J30" i="15"/>
  <c r="I30" i="15"/>
  <c r="H30" i="15"/>
  <c r="N30" i="15" s="1"/>
  <c r="L29" i="15"/>
  <c r="K29" i="15"/>
  <c r="J29" i="15"/>
  <c r="I29" i="15"/>
  <c r="H29" i="15"/>
  <c r="L28" i="15"/>
  <c r="K28" i="15"/>
  <c r="J28" i="15"/>
  <c r="I28" i="15"/>
  <c r="H28" i="15"/>
  <c r="L27" i="15"/>
  <c r="N27" i="15" s="1"/>
  <c r="K27" i="15"/>
  <c r="J27" i="15"/>
  <c r="I27" i="15"/>
  <c r="H27" i="15"/>
  <c r="L26" i="15"/>
  <c r="K26" i="15"/>
  <c r="J26" i="15"/>
  <c r="I26" i="15"/>
  <c r="H26" i="15"/>
  <c r="L25" i="15"/>
  <c r="K25" i="15"/>
  <c r="J25" i="15"/>
  <c r="I25" i="15"/>
  <c r="H25" i="15"/>
  <c r="N25" i="15" s="1"/>
  <c r="L24" i="15"/>
  <c r="K24" i="15"/>
  <c r="N24" i="15" s="1"/>
  <c r="J24" i="15"/>
  <c r="I24" i="15"/>
  <c r="H24" i="15"/>
  <c r="L23" i="15"/>
  <c r="K23" i="15"/>
  <c r="J23" i="15"/>
  <c r="I23" i="15"/>
  <c r="H23" i="15"/>
  <c r="L22" i="15"/>
  <c r="K22" i="15"/>
  <c r="J22" i="15"/>
  <c r="I22" i="15"/>
  <c r="H22" i="15"/>
  <c r="N22" i="15" s="1"/>
  <c r="L21" i="15"/>
  <c r="K21" i="15"/>
  <c r="J21" i="15"/>
  <c r="I21" i="15"/>
  <c r="H21" i="15"/>
  <c r="L20" i="15"/>
  <c r="K20" i="15"/>
  <c r="J20" i="15"/>
  <c r="I20" i="15"/>
  <c r="H20" i="15"/>
  <c r="L19" i="15"/>
  <c r="N19" i="15" s="1"/>
  <c r="K19" i="15"/>
  <c r="J19" i="15"/>
  <c r="I19" i="15"/>
  <c r="H19" i="15"/>
  <c r="L18" i="15"/>
  <c r="K18" i="15"/>
  <c r="J18" i="15"/>
  <c r="I18" i="15"/>
  <c r="H18" i="15"/>
  <c r="L17" i="15"/>
  <c r="K17" i="15"/>
  <c r="J17" i="15"/>
  <c r="I17" i="15"/>
  <c r="H17" i="15"/>
  <c r="N17" i="15" s="1"/>
  <c r="L16" i="15"/>
  <c r="K16" i="15"/>
  <c r="N16" i="15" s="1"/>
  <c r="J16" i="15"/>
  <c r="I16" i="15"/>
  <c r="H16" i="15"/>
  <c r="L15" i="15"/>
  <c r="K15" i="15"/>
  <c r="J15" i="15"/>
  <c r="I15" i="15"/>
  <c r="H15" i="15"/>
  <c r="L14" i="15"/>
  <c r="K14" i="15"/>
  <c r="J14" i="15"/>
  <c r="I14" i="15"/>
  <c r="H14" i="15"/>
  <c r="N14" i="15" s="1"/>
  <c r="L13" i="15"/>
  <c r="K13" i="15"/>
  <c r="J13" i="15"/>
  <c r="I13" i="15"/>
  <c r="H13" i="15"/>
  <c r="L12" i="15"/>
  <c r="K12" i="15"/>
  <c r="J12" i="15"/>
  <c r="I12" i="15"/>
  <c r="H12" i="15"/>
  <c r="L11" i="15"/>
  <c r="N11" i="15" s="1"/>
  <c r="K11" i="15"/>
  <c r="J11" i="15"/>
  <c r="I11" i="15"/>
  <c r="H11" i="15"/>
  <c r="L10" i="15"/>
  <c r="K10" i="15"/>
  <c r="J10" i="15"/>
  <c r="I10" i="15"/>
  <c r="H10" i="15"/>
  <c r="L9" i="15"/>
  <c r="K9" i="15"/>
  <c r="J9" i="15"/>
  <c r="I9" i="15"/>
  <c r="H9" i="15"/>
  <c r="N9" i="15" s="1"/>
  <c r="L8" i="15"/>
  <c r="K8" i="15"/>
  <c r="N8" i="15" s="1"/>
  <c r="J8" i="15"/>
  <c r="I8" i="15"/>
  <c r="H8" i="15"/>
  <c r="L7" i="15"/>
  <c r="K7" i="15"/>
  <c r="J7" i="15"/>
  <c r="I7" i="15"/>
  <c r="H7" i="15"/>
  <c r="L6" i="15"/>
  <c r="K6" i="15"/>
  <c r="J6" i="15"/>
  <c r="I6" i="15"/>
  <c r="H6" i="15"/>
  <c r="N6" i="15" s="1"/>
  <c r="L5" i="15"/>
  <c r="K5" i="15"/>
  <c r="J5" i="15"/>
  <c r="I5" i="15"/>
  <c r="H5" i="15"/>
  <c r="L4" i="15"/>
  <c r="K4" i="15"/>
  <c r="J4" i="15"/>
  <c r="I4" i="15"/>
  <c r="H4" i="15"/>
  <c r="N4" i="15" s="1"/>
  <c r="L3" i="15"/>
  <c r="N3" i="15" s="1"/>
  <c r="K3" i="15"/>
  <c r="J3" i="15"/>
  <c r="I3" i="15"/>
  <c r="H3" i="15"/>
  <c r="L2" i="15"/>
  <c r="K2" i="15"/>
  <c r="J2" i="15"/>
  <c r="I2" i="15"/>
  <c r="H2" i="15"/>
  <c r="B119" i="15"/>
  <c r="B116" i="15"/>
  <c r="B113" i="15"/>
  <c r="S112" i="15"/>
  <c r="B110" i="15"/>
  <c r="B107" i="15"/>
  <c r="B104" i="15"/>
  <c r="B101" i="15"/>
  <c r="S100" i="15"/>
  <c r="B98" i="15"/>
  <c r="B95" i="15"/>
  <c r="B92" i="15"/>
  <c r="B89" i="15"/>
  <c r="S88" i="15"/>
  <c r="B86" i="15"/>
  <c r="B83" i="15"/>
  <c r="B80" i="15"/>
  <c r="B77" i="15"/>
  <c r="S76" i="15"/>
  <c r="B74" i="15"/>
  <c r="B71" i="15"/>
  <c r="R73" i="15" s="1"/>
  <c r="B68" i="15"/>
  <c r="R70" i="15" s="1"/>
  <c r="B65" i="15"/>
  <c r="S64" i="15"/>
  <c r="B62" i="15"/>
  <c r="B59" i="15"/>
  <c r="B56" i="15"/>
  <c r="B53" i="15"/>
  <c r="B50" i="15"/>
  <c r="R52" i="15" s="1"/>
  <c r="B47" i="15"/>
  <c r="R49" i="15" s="1"/>
  <c r="B44" i="15"/>
  <c r="B41" i="15"/>
  <c r="S40" i="15"/>
  <c r="B38" i="15"/>
  <c r="B35" i="15"/>
  <c r="B32" i="15"/>
  <c r="B29" i="15"/>
  <c r="R31" i="15" s="1"/>
  <c r="S28" i="15"/>
  <c r="B26" i="15"/>
  <c r="B23" i="15"/>
  <c r="B20" i="15"/>
  <c r="B17" i="15"/>
  <c r="S16" i="15"/>
  <c r="B14" i="15"/>
  <c r="B11" i="15"/>
  <c r="R13" i="15" s="1"/>
  <c r="B8" i="15"/>
  <c r="B5" i="15"/>
  <c r="S4" i="15"/>
  <c r="B2" i="15"/>
  <c r="L121" i="14"/>
  <c r="K121" i="14"/>
  <c r="J121" i="14"/>
  <c r="I121" i="14"/>
  <c r="H121" i="14"/>
  <c r="L120" i="14"/>
  <c r="K120" i="14"/>
  <c r="N120" i="14" s="1"/>
  <c r="J120" i="14"/>
  <c r="I120" i="14"/>
  <c r="H120" i="14"/>
  <c r="L119" i="14"/>
  <c r="K119" i="14"/>
  <c r="J119" i="14"/>
  <c r="I119" i="14"/>
  <c r="H119" i="14"/>
  <c r="N119" i="14" s="1"/>
  <c r="L118" i="14"/>
  <c r="K118" i="14"/>
  <c r="J118" i="14"/>
  <c r="I118" i="14"/>
  <c r="H118" i="14"/>
  <c r="L117" i="14"/>
  <c r="K117" i="14"/>
  <c r="J117" i="14"/>
  <c r="N117" i="14" s="1"/>
  <c r="I117" i="14"/>
  <c r="H117" i="14"/>
  <c r="L116" i="14"/>
  <c r="K116" i="14"/>
  <c r="J116" i="14"/>
  <c r="I116" i="14"/>
  <c r="H116" i="14"/>
  <c r="L115" i="14"/>
  <c r="N115" i="14" s="1"/>
  <c r="K115" i="14"/>
  <c r="J115" i="14"/>
  <c r="I115" i="14"/>
  <c r="H115" i="14"/>
  <c r="L114" i="14"/>
  <c r="K114" i="14"/>
  <c r="J114" i="14"/>
  <c r="I114" i="14"/>
  <c r="H114" i="14"/>
  <c r="L113" i="14"/>
  <c r="K113" i="14"/>
  <c r="J113" i="14"/>
  <c r="I113" i="14"/>
  <c r="H113" i="14"/>
  <c r="L112" i="14"/>
  <c r="K112" i="14"/>
  <c r="N112" i="14" s="1"/>
  <c r="J112" i="14"/>
  <c r="I112" i="14"/>
  <c r="H112" i="14"/>
  <c r="L111" i="14"/>
  <c r="K111" i="14"/>
  <c r="J111" i="14"/>
  <c r="I111" i="14"/>
  <c r="H111" i="14"/>
  <c r="N111" i="14" s="1"/>
  <c r="L110" i="14"/>
  <c r="K110" i="14"/>
  <c r="J110" i="14"/>
  <c r="I110" i="14"/>
  <c r="H110" i="14"/>
  <c r="L109" i="14"/>
  <c r="K109" i="14"/>
  <c r="J109" i="14"/>
  <c r="N109" i="14" s="1"/>
  <c r="I109" i="14"/>
  <c r="H109" i="14"/>
  <c r="L108" i="14"/>
  <c r="K108" i="14"/>
  <c r="J108" i="14"/>
  <c r="I108" i="14"/>
  <c r="H108" i="14"/>
  <c r="L107" i="14"/>
  <c r="N107" i="14" s="1"/>
  <c r="O109" i="14" s="1"/>
  <c r="Q109" i="14" s="1"/>
  <c r="K107" i="14"/>
  <c r="J107" i="14"/>
  <c r="I107" i="14"/>
  <c r="H107" i="14"/>
  <c r="L106" i="14"/>
  <c r="K106" i="14"/>
  <c r="J106" i="14"/>
  <c r="I106" i="14"/>
  <c r="H106" i="14"/>
  <c r="L105" i="14"/>
  <c r="K105" i="14"/>
  <c r="J105" i="14"/>
  <c r="I105" i="14"/>
  <c r="H105" i="14"/>
  <c r="L104" i="14"/>
  <c r="K104" i="14"/>
  <c r="N104" i="14" s="1"/>
  <c r="J104" i="14"/>
  <c r="I104" i="14"/>
  <c r="H104" i="14"/>
  <c r="L103" i="14"/>
  <c r="K103" i="14"/>
  <c r="J103" i="14"/>
  <c r="I103" i="14"/>
  <c r="H103" i="14"/>
  <c r="L102" i="14"/>
  <c r="K102" i="14"/>
  <c r="J102" i="14"/>
  <c r="I102" i="14"/>
  <c r="H102" i="14"/>
  <c r="L101" i="14"/>
  <c r="K101" i="14"/>
  <c r="J101" i="14"/>
  <c r="I101" i="14"/>
  <c r="H101" i="14"/>
  <c r="L100" i="14"/>
  <c r="K100" i="14"/>
  <c r="J100" i="14"/>
  <c r="I100" i="14"/>
  <c r="H100" i="14"/>
  <c r="L99" i="14"/>
  <c r="N99" i="14" s="1"/>
  <c r="K99" i="14"/>
  <c r="J99" i="14"/>
  <c r="I99" i="14"/>
  <c r="H99" i="14"/>
  <c r="L98" i="14"/>
  <c r="K98" i="14"/>
  <c r="J98" i="14"/>
  <c r="I98" i="14"/>
  <c r="N98" i="14" s="1"/>
  <c r="O100" i="14" s="1"/>
  <c r="Q100" i="14" s="1"/>
  <c r="H98" i="14"/>
  <c r="L97" i="14"/>
  <c r="K97" i="14"/>
  <c r="J97" i="14"/>
  <c r="I97" i="14"/>
  <c r="H97" i="14"/>
  <c r="L96" i="14"/>
  <c r="K96" i="14"/>
  <c r="N96" i="14" s="1"/>
  <c r="J96" i="14"/>
  <c r="I96" i="14"/>
  <c r="H96" i="14"/>
  <c r="L95" i="14"/>
  <c r="K95" i="14"/>
  <c r="J95" i="14"/>
  <c r="I95" i="14"/>
  <c r="H95" i="14"/>
  <c r="N95" i="14" s="1"/>
  <c r="O97" i="14" s="1"/>
  <c r="Q97" i="14" s="1"/>
  <c r="L94" i="14"/>
  <c r="K94" i="14"/>
  <c r="J94" i="14"/>
  <c r="I94" i="14"/>
  <c r="H94" i="14"/>
  <c r="L93" i="14"/>
  <c r="K93" i="14"/>
  <c r="J93" i="14"/>
  <c r="I93" i="14"/>
  <c r="H93" i="14"/>
  <c r="L92" i="14"/>
  <c r="K92" i="14"/>
  <c r="J92" i="14"/>
  <c r="I92" i="14"/>
  <c r="H92" i="14"/>
  <c r="L91" i="14"/>
  <c r="K91" i="14"/>
  <c r="J91" i="14"/>
  <c r="I91" i="14"/>
  <c r="H91" i="14"/>
  <c r="L90" i="14"/>
  <c r="K90" i="14"/>
  <c r="J90" i="14"/>
  <c r="I90" i="14"/>
  <c r="H90" i="14"/>
  <c r="L89" i="14"/>
  <c r="K89" i="14"/>
  <c r="J89" i="14"/>
  <c r="I89" i="14"/>
  <c r="H89" i="14"/>
  <c r="L88" i="14"/>
  <c r="K88" i="14"/>
  <c r="J88" i="14"/>
  <c r="I88" i="14"/>
  <c r="H88" i="14"/>
  <c r="L87" i="14"/>
  <c r="K87" i="14"/>
  <c r="J87" i="14"/>
  <c r="I87" i="14"/>
  <c r="H87" i="14"/>
  <c r="N87" i="14" s="1"/>
  <c r="L86" i="14"/>
  <c r="K86" i="14"/>
  <c r="J86" i="14"/>
  <c r="I86" i="14"/>
  <c r="H86" i="14"/>
  <c r="L85" i="14"/>
  <c r="K85" i="14"/>
  <c r="J85" i="14"/>
  <c r="I85" i="14"/>
  <c r="H85" i="14"/>
  <c r="L84" i="14"/>
  <c r="K84" i="14"/>
  <c r="J84" i="14"/>
  <c r="I84" i="14"/>
  <c r="H84" i="14"/>
  <c r="L83" i="14"/>
  <c r="K83" i="14"/>
  <c r="J83" i="14"/>
  <c r="I83" i="14"/>
  <c r="H83" i="14"/>
  <c r="L82" i="14"/>
  <c r="K82" i="14"/>
  <c r="J82" i="14"/>
  <c r="I82" i="14"/>
  <c r="H82" i="14"/>
  <c r="L81" i="14"/>
  <c r="K81" i="14"/>
  <c r="J81" i="14"/>
  <c r="I81" i="14"/>
  <c r="H81" i="14"/>
  <c r="L80" i="14"/>
  <c r="K80" i="14"/>
  <c r="J80" i="14"/>
  <c r="I80" i="14"/>
  <c r="H80" i="14"/>
  <c r="L79" i="14"/>
  <c r="K79" i="14"/>
  <c r="J79" i="14"/>
  <c r="I79" i="14"/>
  <c r="H79" i="14"/>
  <c r="N79" i="14" s="1"/>
  <c r="L78" i="14"/>
  <c r="K78" i="14"/>
  <c r="J78" i="14"/>
  <c r="I78" i="14"/>
  <c r="H78" i="14"/>
  <c r="L77" i="14"/>
  <c r="K77" i="14"/>
  <c r="J77" i="14"/>
  <c r="N77" i="14" s="1"/>
  <c r="O79" i="14" s="1"/>
  <c r="Q79" i="14" s="1"/>
  <c r="I77" i="14"/>
  <c r="H77" i="14"/>
  <c r="L76" i="14"/>
  <c r="K76" i="14"/>
  <c r="J76" i="14"/>
  <c r="I76" i="14"/>
  <c r="N76" i="14" s="1"/>
  <c r="H76" i="14"/>
  <c r="L75" i="14"/>
  <c r="N75" i="14" s="1"/>
  <c r="K75" i="14"/>
  <c r="J75" i="14"/>
  <c r="I75" i="14"/>
  <c r="H75" i="14"/>
  <c r="L74" i="14"/>
  <c r="K74" i="14"/>
  <c r="N74" i="14" s="1"/>
  <c r="J74" i="14"/>
  <c r="I74" i="14"/>
  <c r="H74" i="14"/>
  <c r="L73" i="14"/>
  <c r="K73" i="14"/>
  <c r="J73" i="14"/>
  <c r="I73" i="14"/>
  <c r="H73" i="14"/>
  <c r="L72" i="14"/>
  <c r="K72" i="14"/>
  <c r="J72" i="14"/>
  <c r="I72" i="14"/>
  <c r="H72" i="14"/>
  <c r="L71" i="14"/>
  <c r="K71" i="14"/>
  <c r="J71" i="14"/>
  <c r="I71" i="14"/>
  <c r="H71" i="14"/>
  <c r="L70" i="14"/>
  <c r="K70" i="14"/>
  <c r="J70" i="14"/>
  <c r="I70" i="14"/>
  <c r="H70" i="14"/>
  <c r="L69" i="14"/>
  <c r="K69" i="14"/>
  <c r="J69" i="14"/>
  <c r="I69" i="14"/>
  <c r="H69" i="14"/>
  <c r="L68" i="14"/>
  <c r="K68" i="14"/>
  <c r="J68" i="14"/>
  <c r="I68" i="14"/>
  <c r="N68" i="14" s="1"/>
  <c r="H68" i="14"/>
  <c r="L67" i="14"/>
  <c r="N67" i="14" s="1"/>
  <c r="K67" i="14"/>
  <c r="J67" i="14"/>
  <c r="I67" i="14"/>
  <c r="H67" i="14"/>
  <c r="L66" i="14"/>
  <c r="K66" i="14"/>
  <c r="N66" i="14" s="1"/>
  <c r="J66" i="14"/>
  <c r="I66" i="14"/>
  <c r="H66" i="14"/>
  <c r="L65" i="14"/>
  <c r="K65" i="14"/>
  <c r="J65" i="14"/>
  <c r="I65" i="14"/>
  <c r="H65" i="14"/>
  <c r="N65" i="14" s="1"/>
  <c r="L64" i="14"/>
  <c r="K64" i="14"/>
  <c r="N64" i="14" s="1"/>
  <c r="J64" i="14"/>
  <c r="I64" i="14"/>
  <c r="H64" i="14"/>
  <c r="L63" i="14"/>
  <c r="K63" i="14"/>
  <c r="J63" i="14"/>
  <c r="I63" i="14"/>
  <c r="H63" i="14"/>
  <c r="L62" i="14"/>
  <c r="K62" i="14"/>
  <c r="J62" i="14"/>
  <c r="I62" i="14"/>
  <c r="H62" i="14"/>
  <c r="L61" i="14"/>
  <c r="K61" i="14"/>
  <c r="J61" i="14"/>
  <c r="I61" i="14"/>
  <c r="H61" i="14"/>
  <c r="L60" i="14"/>
  <c r="K60" i="14"/>
  <c r="J60" i="14"/>
  <c r="I60" i="14"/>
  <c r="H60" i="14"/>
  <c r="L59" i="14"/>
  <c r="K59" i="14"/>
  <c r="J59" i="14"/>
  <c r="I59" i="14"/>
  <c r="H59" i="14"/>
  <c r="L58" i="14"/>
  <c r="K58" i="14"/>
  <c r="J58" i="14"/>
  <c r="I58" i="14"/>
  <c r="H58" i="14"/>
  <c r="L57" i="14"/>
  <c r="K57" i="14"/>
  <c r="J57" i="14"/>
  <c r="I57" i="14"/>
  <c r="H57" i="14"/>
  <c r="N57" i="14" s="1"/>
  <c r="L56" i="14"/>
  <c r="K56" i="14"/>
  <c r="J56" i="14"/>
  <c r="I56" i="14"/>
  <c r="H56" i="14"/>
  <c r="L55" i="14"/>
  <c r="K55" i="14"/>
  <c r="J55" i="14"/>
  <c r="I55" i="14"/>
  <c r="H55" i="14"/>
  <c r="L54" i="14"/>
  <c r="K54" i="14"/>
  <c r="J54" i="14"/>
  <c r="I54" i="14"/>
  <c r="H54" i="14"/>
  <c r="L53" i="14"/>
  <c r="K53" i="14"/>
  <c r="J53" i="14"/>
  <c r="I53" i="14"/>
  <c r="H53" i="14"/>
  <c r="L52" i="14"/>
  <c r="K52" i="14"/>
  <c r="J52" i="14"/>
  <c r="I52" i="14"/>
  <c r="H52" i="14"/>
  <c r="L51" i="14"/>
  <c r="N51" i="14" s="1"/>
  <c r="K51" i="14"/>
  <c r="J51" i="14"/>
  <c r="I51" i="14"/>
  <c r="H51" i="14"/>
  <c r="L50" i="14"/>
  <c r="K50" i="14"/>
  <c r="J50" i="14"/>
  <c r="I50" i="14"/>
  <c r="H50" i="14"/>
  <c r="L49" i="14"/>
  <c r="K49" i="14"/>
  <c r="J49" i="14"/>
  <c r="I49" i="14"/>
  <c r="H49" i="14"/>
  <c r="L48" i="14"/>
  <c r="K48" i="14"/>
  <c r="J48" i="14"/>
  <c r="I48" i="14"/>
  <c r="H48" i="14"/>
  <c r="L47" i="14"/>
  <c r="K47" i="14"/>
  <c r="J47" i="14"/>
  <c r="I47" i="14"/>
  <c r="H47" i="14"/>
  <c r="L46" i="14"/>
  <c r="K46" i="14"/>
  <c r="J46" i="14"/>
  <c r="I46" i="14"/>
  <c r="H46" i="14"/>
  <c r="L45" i="14"/>
  <c r="K45" i="14"/>
  <c r="J45" i="14"/>
  <c r="I45" i="14"/>
  <c r="H45" i="14"/>
  <c r="L44" i="14"/>
  <c r="K44" i="14"/>
  <c r="J44" i="14"/>
  <c r="I44" i="14"/>
  <c r="N44" i="14" s="1"/>
  <c r="H44" i="14"/>
  <c r="L43" i="14"/>
  <c r="N43" i="14" s="1"/>
  <c r="K43" i="14"/>
  <c r="J43" i="14"/>
  <c r="I43" i="14"/>
  <c r="H43" i="14"/>
  <c r="L42" i="14"/>
  <c r="K42" i="14"/>
  <c r="J42" i="14"/>
  <c r="I42" i="14"/>
  <c r="H42" i="14"/>
  <c r="L41" i="14"/>
  <c r="K41" i="14"/>
  <c r="J41" i="14"/>
  <c r="I41" i="14"/>
  <c r="H41" i="14"/>
  <c r="N41" i="14" s="1"/>
  <c r="L40" i="14"/>
  <c r="K40" i="14"/>
  <c r="N40" i="14" s="1"/>
  <c r="J40" i="14"/>
  <c r="I40" i="14"/>
  <c r="H40" i="14"/>
  <c r="L39" i="14"/>
  <c r="K39" i="14"/>
  <c r="J39" i="14"/>
  <c r="I39" i="14"/>
  <c r="H39" i="14"/>
  <c r="L38" i="14"/>
  <c r="K38" i="14"/>
  <c r="J38" i="14"/>
  <c r="I38" i="14"/>
  <c r="H38" i="14"/>
  <c r="L37" i="14"/>
  <c r="K37" i="14"/>
  <c r="J37" i="14"/>
  <c r="I37" i="14"/>
  <c r="H37" i="14"/>
  <c r="L36" i="14"/>
  <c r="K36" i="14"/>
  <c r="J36" i="14"/>
  <c r="I36" i="14"/>
  <c r="N36" i="14" s="1"/>
  <c r="H36" i="14"/>
  <c r="L35" i="14"/>
  <c r="N35" i="14" s="1"/>
  <c r="K35" i="14"/>
  <c r="J35" i="14"/>
  <c r="I35" i="14"/>
  <c r="H35" i="14"/>
  <c r="L34" i="14"/>
  <c r="K34" i="14"/>
  <c r="J34" i="14"/>
  <c r="I34" i="14"/>
  <c r="H34" i="14"/>
  <c r="L33" i="14"/>
  <c r="K33" i="14"/>
  <c r="J33" i="14"/>
  <c r="I33" i="14"/>
  <c r="H33" i="14"/>
  <c r="N33" i="14" s="1"/>
  <c r="L32" i="14"/>
  <c r="K32" i="14"/>
  <c r="N32" i="14" s="1"/>
  <c r="J32" i="14"/>
  <c r="I32" i="14"/>
  <c r="H32" i="14"/>
  <c r="L31" i="14"/>
  <c r="K31" i="14"/>
  <c r="J31" i="14"/>
  <c r="I31" i="14"/>
  <c r="H31" i="14"/>
  <c r="L30" i="14"/>
  <c r="K30" i="14"/>
  <c r="J30" i="14"/>
  <c r="I30" i="14"/>
  <c r="H30" i="14"/>
  <c r="L29" i="14"/>
  <c r="K29" i="14"/>
  <c r="J29" i="14"/>
  <c r="I29" i="14"/>
  <c r="H29" i="14"/>
  <c r="L28" i="14"/>
  <c r="K28" i="14"/>
  <c r="J28" i="14"/>
  <c r="I28" i="14"/>
  <c r="N28" i="14" s="1"/>
  <c r="H28" i="14"/>
  <c r="L27" i="14"/>
  <c r="K27" i="14"/>
  <c r="J27" i="14"/>
  <c r="I27" i="14"/>
  <c r="H27" i="14"/>
  <c r="L26" i="14"/>
  <c r="K26" i="14"/>
  <c r="J26" i="14"/>
  <c r="I26" i="14"/>
  <c r="H26" i="14"/>
  <c r="L25" i="14"/>
  <c r="K25" i="14"/>
  <c r="J25" i="14"/>
  <c r="I25" i="14"/>
  <c r="H25" i="14"/>
  <c r="N25" i="14" s="1"/>
  <c r="L24" i="14"/>
  <c r="K24" i="14"/>
  <c r="N24" i="14" s="1"/>
  <c r="J24" i="14"/>
  <c r="I24" i="14"/>
  <c r="H24" i="14"/>
  <c r="L23" i="14"/>
  <c r="K23" i="14"/>
  <c r="J23" i="14"/>
  <c r="I23" i="14"/>
  <c r="H23" i="14"/>
  <c r="L22" i="14"/>
  <c r="K22" i="14"/>
  <c r="J22" i="14"/>
  <c r="I22" i="14"/>
  <c r="H22" i="14"/>
  <c r="L21" i="14"/>
  <c r="K21" i="14"/>
  <c r="J21" i="14"/>
  <c r="I21" i="14"/>
  <c r="H21" i="14"/>
  <c r="L20" i="14"/>
  <c r="K20" i="14"/>
  <c r="J20" i="14"/>
  <c r="I20" i="14"/>
  <c r="N20" i="14" s="1"/>
  <c r="H20" i="14"/>
  <c r="L19" i="14"/>
  <c r="N19" i="14" s="1"/>
  <c r="K19" i="14"/>
  <c r="J19" i="14"/>
  <c r="I19" i="14"/>
  <c r="H19" i="14"/>
  <c r="L18" i="14"/>
  <c r="K18" i="14"/>
  <c r="J18" i="14"/>
  <c r="I18" i="14"/>
  <c r="H18" i="14"/>
  <c r="L17" i="14"/>
  <c r="K17" i="14"/>
  <c r="J17" i="14"/>
  <c r="I17" i="14"/>
  <c r="H17" i="14"/>
  <c r="N17" i="14" s="1"/>
  <c r="L16" i="14"/>
  <c r="K16" i="14"/>
  <c r="N16" i="14" s="1"/>
  <c r="J16" i="14"/>
  <c r="I16" i="14"/>
  <c r="H16" i="14"/>
  <c r="L15" i="14"/>
  <c r="K15" i="14"/>
  <c r="J15" i="14"/>
  <c r="I15" i="14"/>
  <c r="H15" i="14"/>
  <c r="L14" i="14"/>
  <c r="K14" i="14"/>
  <c r="J14" i="14"/>
  <c r="I14" i="14"/>
  <c r="H14" i="14"/>
  <c r="L13" i="14"/>
  <c r="K13" i="14"/>
  <c r="J13" i="14"/>
  <c r="I13" i="14"/>
  <c r="H13" i="14"/>
  <c r="L12" i="14"/>
  <c r="K12" i="14"/>
  <c r="J12" i="14"/>
  <c r="I12" i="14"/>
  <c r="N12" i="14" s="1"/>
  <c r="H12" i="14"/>
  <c r="L11" i="14"/>
  <c r="K11" i="14"/>
  <c r="J11" i="14"/>
  <c r="I11" i="14"/>
  <c r="H11" i="14"/>
  <c r="L10" i="14"/>
  <c r="K10" i="14"/>
  <c r="J10" i="14"/>
  <c r="I10" i="14"/>
  <c r="H10" i="14"/>
  <c r="L9" i="14"/>
  <c r="K9" i="14"/>
  <c r="J9" i="14"/>
  <c r="I9" i="14"/>
  <c r="H9" i="14"/>
  <c r="N9" i="14" s="1"/>
  <c r="L8" i="14"/>
  <c r="K8" i="14"/>
  <c r="N8" i="14" s="1"/>
  <c r="J8" i="14"/>
  <c r="I8" i="14"/>
  <c r="H8" i="14"/>
  <c r="L7" i="14"/>
  <c r="K7" i="14"/>
  <c r="J7" i="14"/>
  <c r="I7" i="14"/>
  <c r="H7" i="14"/>
  <c r="L6" i="14"/>
  <c r="K6" i="14"/>
  <c r="J6" i="14"/>
  <c r="I6" i="14"/>
  <c r="H6" i="14"/>
  <c r="L5" i="14"/>
  <c r="K5" i="14"/>
  <c r="J5" i="14"/>
  <c r="I5" i="14"/>
  <c r="H5" i="14"/>
  <c r="N6" i="14"/>
  <c r="L4" i="14"/>
  <c r="K4" i="14"/>
  <c r="J4" i="14"/>
  <c r="N4" i="14" s="1"/>
  <c r="I4" i="14"/>
  <c r="H4" i="14"/>
  <c r="L3" i="14"/>
  <c r="K3" i="14"/>
  <c r="J3" i="14"/>
  <c r="I3" i="14"/>
  <c r="H3" i="14"/>
  <c r="L2" i="14"/>
  <c r="N2" i="14" s="1"/>
  <c r="K2" i="14"/>
  <c r="J2" i="14"/>
  <c r="I2" i="14"/>
  <c r="H2" i="14"/>
  <c r="C119" i="14"/>
  <c r="B119" i="14"/>
  <c r="C116" i="14"/>
  <c r="B116" i="14"/>
  <c r="C113" i="14"/>
  <c r="B113" i="14"/>
  <c r="C110" i="14"/>
  <c r="S112" i="14" s="1"/>
  <c r="B110" i="14"/>
  <c r="C107" i="14"/>
  <c r="B107" i="14"/>
  <c r="C104" i="14"/>
  <c r="B104" i="14"/>
  <c r="C101" i="14"/>
  <c r="B101" i="14"/>
  <c r="C98" i="14"/>
  <c r="S100" i="14" s="1"/>
  <c r="B98" i="14"/>
  <c r="C95" i="14"/>
  <c r="B95" i="14"/>
  <c r="C92" i="14"/>
  <c r="B92" i="14"/>
  <c r="C89" i="14"/>
  <c r="B89" i="14"/>
  <c r="C86" i="14"/>
  <c r="S88" i="14" s="1"/>
  <c r="B86" i="14"/>
  <c r="C83" i="14"/>
  <c r="B83" i="14"/>
  <c r="C80" i="14"/>
  <c r="B80" i="14"/>
  <c r="C77" i="14"/>
  <c r="S79" i="14" s="1"/>
  <c r="B77" i="14"/>
  <c r="S76" i="14"/>
  <c r="S64" i="14"/>
  <c r="S52" i="14"/>
  <c r="R43" i="14"/>
  <c r="S40" i="14"/>
  <c r="S28" i="14"/>
  <c r="S16" i="14"/>
  <c r="R19" i="14"/>
  <c r="R31" i="14"/>
  <c r="R55" i="14"/>
  <c r="R67" i="14"/>
  <c r="R79" i="14"/>
  <c r="R91" i="14"/>
  <c r="R103" i="14"/>
  <c r="R115" i="14"/>
  <c r="N121" i="23"/>
  <c r="N119" i="23"/>
  <c r="S121" i="23"/>
  <c r="R121" i="23"/>
  <c r="N116" i="23"/>
  <c r="N113" i="23"/>
  <c r="S116" i="23"/>
  <c r="R116" i="23"/>
  <c r="N111" i="23"/>
  <c r="N108" i="23"/>
  <c r="S111" i="23"/>
  <c r="R111" i="23"/>
  <c r="N105" i="23"/>
  <c r="N103" i="23"/>
  <c r="R106" i="23"/>
  <c r="N100" i="23"/>
  <c r="N98" i="23"/>
  <c r="N97" i="23"/>
  <c r="S101" i="23"/>
  <c r="R101" i="23"/>
  <c r="S96" i="23"/>
  <c r="N95" i="23"/>
  <c r="N93" i="23"/>
  <c r="N92" i="23"/>
  <c r="R96" i="23"/>
  <c r="N89" i="23"/>
  <c r="N87" i="23"/>
  <c r="S91" i="23"/>
  <c r="R91" i="23"/>
  <c r="N84" i="23"/>
  <c r="R86" i="23"/>
  <c r="N81" i="23"/>
  <c r="S81" i="23"/>
  <c r="R81" i="23"/>
  <c r="N76" i="23"/>
  <c r="N73" i="23"/>
  <c r="S76" i="23"/>
  <c r="R76" i="23"/>
  <c r="N68" i="23"/>
  <c r="N65" i="23"/>
  <c r="R66" i="23"/>
  <c r="N60" i="23"/>
  <c r="N57" i="23"/>
  <c r="S61" i="23"/>
  <c r="R61" i="23"/>
  <c r="N52" i="23"/>
  <c r="S56" i="23"/>
  <c r="R56" i="23"/>
  <c r="N49" i="23"/>
  <c r="N44" i="23"/>
  <c r="R46" i="23"/>
  <c r="N41" i="23"/>
  <c r="S41" i="23"/>
  <c r="R41" i="23"/>
  <c r="N36" i="23"/>
  <c r="N33" i="23"/>
  <c r="S36" i="23"/>
  <c r="R36" i="23"/>
  <c r="N28" i="23"/>
  <c r="N25" i="23"/>
  <c r="N22" i="23"/>
  <c r="R26" i="23"/>
  <c r="N20" i="23"/>
  <c r="N17" i="23"/>
  <c r="S21" i="23"/>
  <c r="R21" i="23"/>
  <c r="N12" i="23"/>
  <c r="S16" i="23"/>
  <c r="R16" i="23"/>
  <c r="N9" i="23"/>
  <c r="N6" i="23"/>
  <c r="N4" i="23"/>
  <c r="R6" i="23"/>
  <c r="N121" i="22"/>
  <c r="N118" i="22"/>
  <c r="S121" i="22"/>
  <c r="R121" i="22"/>
  <c r="N116" i="22"/>
  <c r="N112" i="22"/>
  <c r="S116" i="22"/>
  <c r="R116" i="22"/>
  <c r="N110" i="22"/>
  <c r="N108" i="22"/>
  <c r="S111" i="22"/>
  <c r="R111" i="22"/>
  <c r="R106" i="22"/>
  <c r="N105" i="22"/>
  <c r="N102" i="22"/>
  <c r="N101" i="22"/>
  <c r="N100" i="22"/>
  <c r="N97" i="22"/>
  <c r="S101" i="22"/>
  <c r="R101" i="22"/>
  <c r="S96" i="22"/>
  <c r="R96" i="22"/>
  <c r="N94" i="22"/>
  <c r="N89" i="22"/>
  <c r="S91" i="22"/>
  <c r="R86" i="22"/>
  <c r="N86" i="22"/>
  <c r="N81" i="22"/>
  <c r="N78" i="22"/>
  <c r="S81" i="22"/>
  <c r="R81" i="22"/>
  <c r="S76" i="22"/>
  <c r="R76" i="22"/>
  <c r="N73" i="22"/>
  <c r="N70" i="22"/>
  <c r="S71" i="22"/>
  <c r="R66" i="22"/>
  <c r="N65" i="22"/>
  <c r="N62" i="22"/>
  <c r="N57" i="22"/>
  <c r="S61" i="22"/>
  <c r="R61" i="22"/>
  <c r="R56" i="22"/>
  <c r="N54" i="22"/>
  <c r="S56" i="22"/>
  <c r="N49" i="22"/>
  <c r="S51" i="22"/>
  <c r="R46" i="22"/>
  <c r="N46" i="22"/>
  <c r="N41" i="22"/>
  <c r="N38" i="22"/>
  <c r="S41" i="22"/>
  <c r="R41" i="22"/>
  <c r="R36" i="22"/>
  <c r="N33" i="22"/>
  <c r="S36" i="22"/>
  <c r="N30" i="22"/>
  <c r="S31" i="22"/>
  <c r="R26" i="22"/>
  <c r="N25" i="22"/>
  <c r="N22" i="22"/>
  <c r="N17" i="22"/>
  <c r="S21" i="22"/>
  <c r="R21" i="22"/>
  <c r="R16" i="22"/>
  <c r="N14" i="22"/>
  <c r="S16" i="22"/>
  <c r="N9" i="22"/>
  <c r="S11" i="22"/>
  <c r="R6" i="22"/>
  <c r="N6" i="22"/>
  <c r="N4" i="22"/>
  <c r="S6" i="22"/>
  <c r="N97" i="21"/>
  <c r="N95" i="21"/>
  <c r="N94" i="21"/>
  <c r="S97" i="21"/>
  <c r="R97" i="21"/>
  <c r="N93" i="21"/>
  <c r="N92" i="21"/>
  <c r="S93" i="21"/>
  <c r="R93" i="21"/>
  <c r="N89" i="21"/>
  <c r="N88" i="21"/>
  <c r="N87" i="21"/>
  <c r="N86" i="21"/>
  <c r="S89" i="21"/>
  <c r="R89" i="21"/>
  <c r="N85" i="21"/>
  <c r="N84" i="21"/>
  <c r="N83" i="21"/>
  <c r="N82" i="21"/>
  <c r="N81" i="21"/>
  <c r="N80" i="21"/>
  <c r="N79" i="21"/>
  <c r="N78" i="21"/>
  <c r="S81" i="21"/>
  <c r="R81" i="21"/>
  <c r="N77" i="21"/>
  <c r="N76" i="21"/>
  <c r="N75" i="21"/>
  <c r="N74" i="21"/>
  <c r="S77" i="21"/>
  <c r="R77" i="21"/>
  <c r="N73" i="21"/>
  <c r="N72" i="21"/>
  <c r="N71" i="21"/>
  <c r="N70" i="21"/>
  <c r="S73" i="21"/>
  <c r="R73" i="21"/>
  <c r="N69" i="21"/>
  <c r="N68" i="21"/>
  <c r="N67" i="21"/>
  <c r="N66" i="21"/>
  <c r="N65" i="21"/>
  <c r="N64" i="21"/>
  <c r="N63" i="21"/>
  <c r="N62" i="21"/>
  <c r="S65" i="21"/>
  <c r="R65" i="21"/>
  <c r="N61" i="21"/>
  <c r="N60" i="21"/>
  <c r="N59" i="21"/>
  <c r="N58" i="21"/>
  <c r="O61" i="21" s="1"/>
  <c r="Q61" i="21" s="1"/>
  <c r="S61" i="21"/>
  <c r="R61" i="21"/>
  <c r="N57" i="21"/>
  <c r="N56" i="21"/>
  <c r="N55" i="21"/>
  <c r="N54" i="21"/>
  <c r="S57" i="21"/>
  <c r="R57" i="21"/>
  <c r="N53" i="21"/>
  <c r="N52" i="21"/>
  <c r="N51" i="21"/>
  <c r="N50" i="21"/>
  <c r="S53" i="21"/>
  <c r="N49" i="21"/>
  <c r="N48" i="21"/>
  <c r="N47" i="21"/>
  <c r="N46" i="21"/>
  <c r="S49" i="21"/>
  <c r="R49" i="21"/>
  <c r="N45" i="21"/>
  <c r="N44" i="21"/>
  <c r="N43" i="21"/>
  <c r="N42" i="21"/>
  <c r="S45" i="21"/>
  <c r="R45" i="21"/>
  <c r="N41" i="21"/>
  <c r="N40" i="21"/>
  <c r="N39" i="21"/>
  <c r="N38" i="21"/>
  <c r="S41" i="21"/>
  <c r="N37" i="21"/>
  <c r="N36" i="21"/>
  <c r="N35" i="21"/>
  <c r="N34" i="21"/>
  <c r="N33" i="21"/>
  <c r="N32" i="21"/>
  <c r="N31" i="21"/>
  <c r="N30" i="21"/>
  <c r="S33" i="21"/>
  <c r="R33" i="21"/>
  <c r="N29" i="21"/>
  <c r="N28" i="21"/>
  <c r="N27" i="21"/>
  <c r="N26" i="21"/>
  <c r="S29" i="21"/>
  <c r="R29" i="21"/>
  <c r="N25" i="21"/>
  <c r="N24" i="21"/>
  <c r="N23" i="21"/>
  <c r="N22" i="21"/>
  <c r="S25" i="21"/>
  <c r="N21" i="21"/>
  <c r="N20" i="21"/>
  <c r="N19" i="21"/>
  <c r="N18" i="21"/>
  <c r="N17" i="21"/>
  <c r="N16" i="21"/>
  <c r="N15" i="21"/>
  <c r="N14" i="21"/>
  <c r="S17" i="21"/>
  <c r="R17" i="21"/>
  <c r="N13" i="21"/>
  <c r="N12" i="21"/>
  <c r="N11" i="21"/>
  <c r="N10" i="21"/>
  <c r="S13" i="21"/>
  <c r="R13" i="21"/>
  <c r="N9" i="21"/>
  <c r="N8" i="21"/>
  <c r="N7" i="21"/>
  <c r="N6" i="21"/>
  <c r="S9" i="21"/>
  <c r="N5" i="21"/>
  <c r="N4" i="21"/>
  <c r="N3" i="21"/>
  <c r="N2" i="21"/>
  <c r="N94" i="20"/>
  <c r="S97" i="20"/>
  <c r="R97" i="20"/>
  <c r="N92" i="20"/>
  <c r="S93" i="20"/>
  <c r="R93" i="20"/>
  <c r="N89" i="20"/>
  <c r="N86" i="20"/>
  <c r="S89" i="20"/>
  <c r="R89" i="20"/>
  <c r="R85" i="20"/>
  <c r="N84" i="20"/>
  <c r="S81" i="20"/>
  <c r="N81" i="20"/>
  <c r="N78" i="20"/>
  <c r="R81" i="20"/>
  <c r="N76" i="20"/>
  <c r="N75" i="20"/>
  <c r="S77" i="20"/>
  <c r="R77" i="20"/>
  <c r="N73" i="20"/>
  <c r="N70" i="20"/>
  <c r="S73" i="20"/>
  <c r="R73" i="20"/>
  <c r="R69" i="20"/>
  <c r="S65" i="20"/>
  <c r="N65" i="20"/>
  <c r="N62" i="20"/>
  <c r="R65" i="20"/>
  <c r="N58" i="20"/>
  <c r="S61" i="20"/>
  <c r="R61" i="20"/>
  <c r="N57" i="20"/>
  <c r="N54" i="20"/>
  <c r="S57" i="20"/>
  <c r="R57" i="20"/>
  <c r="R53" i="20"/>
  <c r="S49" i="20"/>
  <c r="N46" i="20"/>
  <c r="R49" i="20"/>
  <c r="S45" i="20"/>
  <c r="R45" i="20"/>
  <c r="N41" i="20"/>
  <c r="N38" i="20"/>
  <c r="S41" i="20"/>
  <c r="R37" i="20"/>
  <c r="S33" i="20"/>
  <c r="N30" i="20"/>
  <c r="R33" i="20"/>
  <c r="R29" i="20"/>
  <c r="N22" i="20"/>
  <c r="S25" i="20"/>
  <c r="R21" i="20"/>
  <c r="N17" i="20"/>
  <c r="N14" i="20"/>
  <c r="S17" i="20"/>
  <c r="R17" i="20"/>
  <c r="R13" i="20"/>
  <c r="N6" i="20"/>
  <c r="S9" i="20"/>
  <c r="R5" i="20"/>
  <c r="S161" i="19"/>
  <c r="N161" i="19"/>
  <c r="N159" i="19"/>
  <c r="R161" i="19"/>
  <c r="N156" i="19"/>
  <c r="S157" i="19"/>
  <c r="R157" i="19"/>
  <c r="N153" i="19"/>
  <c r="N150" i="19"/>
  <c r="S153" i="19"/>
  <c r="R153" i="19"/>
  <c r="R149" i="19"/>
  <c r="S145" i="19"/>
  <c r="N145" i="19"/>
  <c r="N142" i="19"/>
  <c r="R145" i="19"/>
  <c r="N140" i="19"/>
  <c r="N138" i="19"/>
  <c r="S141" i="19"/>
  <c r="R141" i="19"/>
  <c r="N137" i="19"/>
  <c r="N136" i="19"/>
  <c r="N134" i="19"/>
  <c r="S137" i="19"/>
  <c r="R137" i="19"/>
  <c r="R133" i="19"/>
  <c r="S129" i="19"/>
  <c r="N128" i="19"/>
  <c r="N126" i="19"/>
  <c r="R129" i="19"/>
  <c r="R125" i="19"/>
  <c r="N124" i="19"/>
  <c r="N123" i="19"/>
  <c r="S125" i="19"/>
  <c r="N121" i="19"/>
  <c r="N118" i="19"/>
  <c r="S121" i="19"/>
  <c r="R121" i="19"/>
  <c r="N116" i="19"/>
  <c r="R117" i="19"/>
  <c r="S113" i="19"/>
  <c r="N113" i="19"/>
  <c r="R113" i="19"/>
  <c r="R109" i="19"/>
  <c r="N108" i="19"/>
  <c r="S109" i="19"/>
  <c r="N105" i="19"/>
  <c r="N102" i="19"/>
  <c r="S105" i="19"/>
  <c r="R105" i="19"/>
  <c r="R101" i="19"/>
  <c r="N97" i="19"/>
  <c r="N94" i="19"/>
  <c r="S97" i="19"/>
  <c r="R97" i="19"/>
  <c r="N92" i="19"/>
  <c r="S93" i="19"/>
  <c r="R93" i="19"/>
  <c r="N89" i="19"/>
  <c r="N86" i="19"/>
  <c r="S89" i="19"/>
  <c r="R89" i="19"/>
  <c r="N84" i="19"/>
  <c r="R85" i="19"/>
  <c r="N81" i="19"/>
  <c r="N80" i="19"/>
  <c r="N78" i="19"/>
  <c r="S81" i="19"/>
  <c r="R81" i="19"/>
  <c r="N77" i="19"/>
  <c r="N76" i="19"/>
  <c r="S77" i="19"/>
  <c r="R77" i="19"/>
  <c r="N73" i="19"/>
  <c r="N70" i="19"/>
  <c r="S73" i="19"/>
  <c r="R73" i="19"/>
  <c r="N68" i="19"/>
  <c r="N67" i="19"/>
  <c r="R69" i="19"/>
  <c r="N65" i="19"/>
  <c r="N62" i="19"/>
  <c r="S65" i="19"/>
  <c r="R65" i="19"/>
  <c r="N60" i="19"/>
  <c r="S61" i="19"/>
  <c r="R61" i="19"/>
  <c r="N57" i="19"/>
  <c r="N54" i="19"/>
  <c r="S57" i="19"/>
  <c r="R57" i="19"/>
  <c r="N52" i="19"/>
  <c r="R53" i="19"/>
  <c r="N49" i="19"/>
  <c r="N47" i="19"/>
  <c r="N46" i="19"/>
  <c r="S49" i="19"/>
  <c r="R49" i="19"/>
  <c r="N44" i="19"/>
  <c r="S45" i="19"/>
  <c r="R45" i="19"/>
  <c r="N41" i="19"/>
  <c r="N38" i="19"/>
  <c r="S41" i="19"/>
  <c r="R41" i="19"/>
  <c r="N36" i="19"/>
  <c r="N34" i="19"/>
  <c r="R37" i="19"/>
  <c r="N30" i="19"/>
  <c r="S33" i="19"/>
  <c r="R33" i="19"/>
  <c r="S29" i="19"/>
  <c r="R29" i="19"/>
  <c r="N22" i="19"/>
  <c r="S25" i="19"/>
  <c r="R21" i="19"/>
  <c r="N14" i="19"/>
  <c r="S17" i="19"/>
  <c r="R17" i="19"/>
  <c r="S13" i="19"/>
  <c r="R13" i="19"/>
  <c r="N6" i="19"/>
  <c r="S9" i="19"/>
  <c r="R5" i="19"/>
  <c r="N161" i="18"/>
  <c r="N158" i="18"/>
  <c r="S161" i="18"/>
  <c r="R161" i="18"/>
  <c r="S157" i="18"/>
  <c r="R157" i="18"/>
  <c r="R153" i="18"/>
  <c r="S153" i="18"/>
  <c r="N148" i="18"/>
  <c r="N147" i="18"/>
  <c r="N144" i="18"/>
  <c r="S145" i="18"/>
  <c r="R145" i="18"/>
  <c r="S141" i="18"/>
  <c r="R141" i="18"/>
  <c r="R137" i="18"/>
  <c r="N137" i="18"/>
  <c r="S137" i="18"/>
  <c r="N132" i="18"/>
  <c r="N129" i="18"/>
  <c r="N126" i="18"/>
  <c r="S129" i="18"/>
  <c r="R129" i="18"/>
  <c r="R125" i="18"/>
  <c r="N124" i="18"/>
  <c r="S125" i="18"/>
  <c r="N121" i="18"/>
  <c r="N120" i="18"/>
  <c r="N118" i="18"/>
  <c r="S121" i="18"/>
  <c r="R121" i="18"/>
  <c r="N116" i="18"/>
  <c r="R117" i="18"/>
  <c r="S113" i="18"/>
  <c r="N113" i="18"/>
  <c r="N110" i="18"/>
  <c r="R113" i="18"/>
  <c r="R109" i="18"/>
  <c r="N108" i="18"/>
  <c r="N106" i="18"/>
  <c r="S109" i="18"/>
  <c r="R105" i="18"/>
  <c r="N105" i="18"/>
  <c r="N104" i="18"/>
  <c r="N102" i="18"/>
  <c r="S105" i="18"/>
  <c r="S101" i="18"/>
  <c r="R101" i="18"/>
  <c r="N97" i="18"/>
  <c r="N94" i="18"/>
  <c r="S97" i="18"/>
  <c r="R97" i="18"/>
  <c r="S93" i="18"/>
  <c r="R93" i="18"/>
  <c r="N89" i="18"/>
  <c r="N86" i="18"/>
  <c r="S89" i="18"/>
  <c r="N81" i="18"/>
  <c r="N78" i="18"/>
  <c r="S81" i="18"/>
  <c r="R81" i="18"/>
  <c r="S77" i="18"/>
  <c r="R77" i="18"/>
  <c r="N73" i="18"/>
  <c r="N70" i="18"/>
  <c r="S73" i="18"/>
  <c r="R73" i="18"/>
  <c r="N65" i="18"/>
  <c r="N62" i="18"/>
  <c r="S65" i="18"/>
  <c r="R65" i="18"/>
  <c r="S61" i="18"/>
  <c r="R61" i="18"/>
  <c r="N57" i="18"/>
  <c r="N54" i="18"/>
  <c r="S57" i="18"/>
  <c r="N49" i="18"/>
  <c r="N46" i="18"/>
  <c r="S49" i="18"/>
  <c r="R49" i="18"/>
  <c r="S45" i="18"/>
  <c r="R45" i="18"/>
  <c r="N41" i="18"/>
  <c r="N38" i="18"/>
  <c r="S41" i="18"/>
  <c r="N36" i="18"/>
  <c r="R37" i="18"/>
  <c r="N33" i="18"/>
  <c r="N30" i="18"/>
  <c r="S33" i="18"/>
  <c r="R33" i="18"/>
  <c r="S29" i="18"/>
  <c r="R29" i="18"/>
  <c r="N25" i="18"/>
  <c r="N22" i="18"/>
  <c r="S25" i="18"/>
  <c r="R25" i="18"/>
  <c r="N20" i="18"/>
  <c r="N17" i="18"/>
  <c r="N14" i="18"/>
  <c r="S17" i="18"/>
  <c r="R17" i="18"/>
  <c r="N9" i="18"/>
  <c r="N6" i="18"/>
  <c r="S9" i="18"/>
  <c r="S121" i="17"/>
  <c r="N119" i="17"/>
  <c r="R121" i="17"/>
  <c r="S118" i="17"/>
  <c r="N118" i="17"/>
  <c r="N117" i="17"/>
  <c r="N116" i="17"/>
  <c r="R118" i="17"/>
  <c r="R115" i="17"/>
  <c r="N115" i="17"/>
  <c r="N114" i="17"/>
  <c r="N113" i="17"/>
  <c r="S115" i="17"/>
  <c r="R112" i="17"/>
  <c r="N112" i="17"/>
  <c r="N111" i="17"/>
  <c r="N110" i="17"/>
  <c r="S112" i="17"/>
  <c r="S109" i="17"/>
  <c r="N109" i="17"/>
  <c r="N108" i="17"/>
  <c r="N107" i="17"/>
  <c r="R109" i="17"/>
  <c r="S106" i="17"/>
  <c r="N106" i="17"/>
  <c r="N105" i="17"/>
  <c r="N104" i="17"/>
  <c r="R106" i="17"/>
  <c r="R103" i="17"/>
  <c r="N103" i="17"/>
  <c r="N102" i="17"/>
  <c r="N101" i="17"/>
  <c r="S103" i="17"/>
  <c r="R100" i="17"/>
  <c r="N100" i="17"/>
  <c r="N99" i="17"/>
  <c r="N98" i="17"/>
  <c r="O100" i="17" s="1"/>
  <c r="Q100" i="17" s="1"/>
  <c r="S97" i="17"/>
  <c r="N97" i="17"/>
  <c r="N96" i="17"/>
  <c r="N95" i="17"/>
  <c r="O97" i="17" s="1"/>
  <c r="Q97" i="17" s="1"/>
  <c r="R97" i="17"/>
  <c r="S94" i="17"/>
  <c r="N94" i="17"/>
  <c r="N93" i="17"/>
  <c r="N92" i="17"/>
  <c r="R94" i="17"/>
  <c r="R91" i="17"/>
  <c r="N91" i="17"/>
  <c r="N90" i="17"/>
  <c r="N89" i="17"/>
  <c r="O91" i="17" s="1"/>
  <c r="Q91" i="17" s="1"/>
  <c r="S91" i="17"/>
  <c r="R88" i="17"/>
  <c r="N88" i="17"/>
  <c r="N87" i="17"/>
  <c r="N86" i="17"/>
  <c r="S88" i="17"/>
  <c r="S85" i="17"/>
  <c r="N85" i="17"/>
  <c r="N84" i="17"/>
  <c r="N83" i="17"/>
  <c r="R85" i="17"/>
  <c r="S82" i="17"/>
  <c r="N82" i="17"/>
  <c r="N81" i="17"/>
  <c r="N80" i="17"/>
  <c r="R82" i="17"/>
  <c r="R79" i="17"/>
  <c r="N79" i="17"/>
  <c r="N78" i="17"/>
  <c r="N77" i="17"/>
  <c r="S79" i="17"/>
  <c r="R76" i="17"/>
  <c r="N76" i="17"/>
  <c r="N75" i="17"/>
  <c r="N74" i="17"/>
  <c r="S73" i="17"/>
  <c r="N73" i="17"/>
  <c r="N72" i="17"/>
  <c r="N71" i="17"/>
  <c r="R73" i="17"/>
  <c r="S70" i="17"/>
  <c r="N70" i="17"/>
  <c r="N69" i="17"/>
  <c r="N68" i="17"/>
  <c r="R70" i="17"/>
  <c r="R67" i="17"/>
  <c r="N67" i="17"/>
  <c r="N66" i="17"/>
  <c r="N65" i="17"/>
  <c r="S67" i="17"/>
  <c r="R64" i="17"/>
  <c r="N64" i="17"/>
  <c r="N63" i="17"/>
  <c r="N62" i="17"/>
  <c r="S61" i="17"/>
  <c r="N61" i="17"/>
  <c r="N60" i="17"/>
  <c r="N59" i="17"/>
  <c r="R61" i="17"/>
  <c r="S58" i="17"/>
  <c r="N58" i="17"/>
  <c r="N57" i="17"/>
  <c r="N56" i="17"/>
  <c r="R58" i="17"/>
  <c r="R55" i="17"/>
  <c r="N55" i="17"/>
  <c r="N54" i="17"/>
  <c r="N53" i="17"/>
  <c r="S55" i="17"/>
  <c r="R52" i="17"/>
  <c r="N52" i="17"/>
  <c r="N51" i="17"/>
  <c r="N50" i="17"/>
  <c r="S49" i="17"/>
  <c r="N49" i="17"/>
  <c r="N48" i="17"/>
  <c r="N47" i="17"/>
  <c r="R49" i="17"/>
  <c r="S46" i="17"/>
  <c r="N46" i="17"/>
  <c r="N45" i="17"/>
  <c r="N44" i="17"/>
  <c r="R46" i="17"/>
  <c r="R43" i="17"/>
  <c r="N43" i="17"/>
  <c r="N42" i="17"/>
  <c r="N41" i="17"/>
  <c r="S43" i="17"/>
  <c r="R40" i="17"/>
  <c r="N40" i="17"/>
  <c r="N39" i="17"/>
  <c r="N38" i="17"/>
  <c r="O40" i="17" s="1"/>
  <c r="Q40" i="17" s="1"/>
  <c r="S37" i="17"/>
  <c r="N37" i="17"/>
  <c r="N36" i="17"/>
  <c r="N35" i="17"/>
  <c r="R37" i="17"/>
  <c r="S34" i="17"/>
  <c r="N34" i="17"/>
  <c r="N33" i="17"/>
  <c r="N32" i="17"/>
  <c r="R34" i="17"/>
  <c r="R31" i="17"/>
  <c r="N31" i="17"/>
  <c r="N30" i="17"/>
  <c r="N29" i="17"/>
  <c r="O31" i="17" s="1"/>
  <c r="Q31" i="17" s="1"/>
  <c r="S31" i="17"/>
  <c r="R28" i="17"/>
  <c r="N28" i="17"/>
  <c r="N27" i="17"/>
  <c r="N26" i="17"/>
  <c r="S25" i="17"/>
  <c r="N25" i="17"/>
  <c r="N24" i="17"/>
  <c r="N23" i="17"/>
  <c r="R25" i="17"/>
  <c r="S22" i="17"/>
  <c r="N22" i="17"/>
  <c r="N21" i="17"/>
  <c r="N20" i="17"/>
  <c r="O22" i="17" s="1"/>
  <c r="Q22" i="17" s="1"/>
  <c r="R22" i="17"/>
  <c r="R19" i="17"/>
  <c r="N19" i="17"/>
  <c r="N18" i="17"/>
  <c r="N17" i="17"/>
  <c r="S19" i="17"/>
  <c r="R16" i="17"/>
  <c r="N16" i="17"/>
  <c r="N15" i="17"/>
  <c r="N14" i="17"/>
  <c r="S13" i="17"/>
  <c r="N13" i="17"/>
  <c r="N12" i="17"/>
  <c r="N11" i="17"/>
  <c r="O13" i="17" s="1"/>
  <c r="Q13" i="17" s="1"/>
  <c r="R13" i="17"/>
  <c r="S10" i="17"/>
  <c r="N10" i="17"/>
  <c r="N9" i="17"/>
  <c r="N8" i="17"/>
  <c r="R10" i="17"/>
  <c r="R7" i="17"/>
  <c r="N7" i="17"/>
  <c r="N6" i="17"/>
  <c r="N5" i="17"/>
  <c r="S7" i="17"/>
  <c r="R4" i="17"/>
  <c r="N4" i="17"/>
  <c r="N3" i="17"/>
  <c r="N2" i="17"/>
  <c r="R121" i="16"/>
  <c r="S121" i="16"/>
  <c r="R118" i="16"/>
  <c r="S118" i="16"/>
  <c r="S115" i="16"/>
  <c r="R115" i="16"/>
  <c r="R109" i="16"/>
  <c r="N108" i="16"/>
  <c r="S109" i="16"/>
  <c r="R106" i="16"/>
  <c r="N105" i="16"/>
  <c r="S106" i="16"/>
  <c r="S103" i="16"/>
  <c r="R103" i="16"/>
  <c r="R100" i="16"/>
  <c r="R97" i="16"/>
  <c r="N97" i="16"/>
  <c r="S97" i="16"/>
  <c r="R94" i="16"/>
  <c r="N92" i="16"/>
  <c r="S94" i="16"/>
  <c r="S91" i="16"/>
  <c r="R91" i="16"/>
  <c r="R85" i="16"/>
  <c r="N84" i="16"/>
  <c r="S85" i="16"/>
  <c r="R82" i="16"/>
  <c r="S82" i="16"/>
  <c r="S79" i="16"/>
  <c r="R79" i="16"/>
  <c r="N76" i="16"/>
  <c r="R73" i="16"/>
  <c r="N73" i="16"/>
  <c r="S73" i="16"/>
  <c r="S70" i="16"/>
  <c r="R70" i="16"/>
  <c r="N65" i="16"/>
  <c r="S67" i="16"/>
  <c r="N60" i="16"/>
  <c r="S61" i="16"/>
  <c r="S58" i="16"/>
  <c r="N57" i="16"/>
  <c r="R58" i="16"/>
  <c r="S55" i="16"/>
  <c r="R49" i="16"/>
  <c r="N49" i="16"/>
  <c r="S46" i="16"/>
  <c r="N46" i="16"/>
  <c r="R46" i="16"/>
  <c r="N41" i="16"/>
  <c r="S43" i="16"/>
  <c r="S34" i="16"/>
  <c r="N33" i="16"/>
  <c r="R34" i="16"/>
  <c r="N25" i="16"/>
  <c r="S25" i="16"/>
  <c r="S22" i="16"/>
  <c r="R22" i="16"/>
  <c r="N17" i="16"/>
  <c r="S19" i="16"/>
  <c r="R13" i="16"/>
  <c r="S10" i="16"/>
  <c r="N9" i="16"/>
  <c r="R10" i="16"/>
  <c r="S7" i="16"/>
  <c r="R4" i="16"/>
  <c r="S121" i="15"/>
  <c r="R121" i="15"/>
  <c r="N118" i="15"/>
  <c r="N116" i="15"/>
  <c r="S118" i="15"/>
  <c r="R118" i="15"/>
  <c r="R115" i="15"/>
  <c r="N114" i="15"/>
  <c r="N113" i="15"/>
  <c r="S115" i="15"/>
  <c r="N110" i="15"/>
  <c r="R112" i="15"/>
  <c r="N108" i="15"/>
  <c r="N107" i="15"/>
  <c r="S109" i="15"/>
  <c r="R109" i="15"/>
  <c r="S106" i="15"/>
  <c r="R106" i="15"/>
  <c r="S103" i="15"/>
  <c r="R103" i="15"/>
  <c r="N102" i="15"/>
  <c r="N101" i="15"/>
  <c r="N100" i="15"/>
  <c r="R100" i="15"/>
  <c r="N97" i="15"/>
  <c r="S97" i="15"/>
  <c r="R97" i="15"/>
  <c r="N94" i="15"/>
  <c r="S94" i="15"/>
  <c r="R94" i="15"/>
  <c r="S91" i="15"/>
  <c r="R91" i="15"/>
  <c r="N89" i="15"/>
  <c r="N86" i="15"/>
  <c r="R88" i="15"/>
  <c r="S85" i="15"/>
  <c r="R85" i="15"/>
  <c r="S82" i="15"/>
  <c r="R82" i="15"/>
  <c r="S79" i="15"/>
  <c r="R79" i="15"/>
  <c r="N78" i="15"/>
  <c r="R76" i="15"/>
  <c r="S73" i="15"/>
  <c r="S70" i="15"/>
  <c r="S67" i="15"/>
  <c r="R67" i="15"/>
  <c r="R64" i="15"/>
  <c r="S61" i="15"/>
  <c r="R61" i="15"/>
  <c r="S58" i="15"/>
  <c r="R58" i="15"/>
  <c r="S55" i="15"/>
  <c r="R55" i="15"/>
  <c r="S52" i="15"/>
  <c r="S49" i="15"/>
  <c r="S46" i="15"/>
  <c r="R46" i="15"/>
  <c r="S43" i="15"/>
  <c r="R43" i="15"/>
  <c r="N41" i="15"/>
  <c r="R40" i="15"/>
  <c r="N36" i="15"/>
  <c r="S37" i="15"/>
  <c r="R37" i="15"/>
  <c r="S34" i="15"/>
  <c r="R34" i="15"/>
  <c r="S31" i="15"/>
  <c r="R28" i="15"/>
  <c r="S25" i="15"/>
  <c r="R25" i="15"/>
  <c r="S22" i="15"/>
  <c r="R22" i="15"/>
  <c r="S19" i="15"/>
  <c r="R19" i="15"/>
  <c r="R16" i="15"/>
  <c r="S13" i="15"/>
  <c r="S10" i="15"/>
  <c r="R10" i="15"/>
  <c r="S7" i="15"/>
  <c r="R7" i="15"/>
  <c r="R4" i="15"/>
  <c r="S121" i="14"/>
  <c r="N121" i="14"/>
  <c r="R121" i="14"/>
  <c r="S118" i="14"/>
  <c r="N118" i="14"/>
  <c r="R118" i="14"/>
  <c r="N113" i="14"/>
  <c r="S115" i="14"/>
  <c r="R112" i="14"/>
  <c r="N110" i="14"/>
  <c r="S109" i="14"/>
  <c r="N108" i="14"/>
  <c r="R109" i="14"/>
  <c r="S106" i="14"/>
  <c r="N105" i="14"/>
  <c r="R106" i="14"/>
  <c r="N102" i="14"/>
  <c r="S103" i="14"/>
  <c r="R100" i="14"/>
  <c r="N100" i="14"/>
  <c r="S97" i="14"/>
  <c r="N97" i="14"/>
  <c r="R97" i="14"/>
  <c r="S94" i="14"/>
  <c r="N94" i="14"/>
  <c r="N92" i="14"/>
  <c r="R94" i="14"/>
  <c r="N89" i="14"/>
  <c r="S91" i="14"/>
  <c r="R88" i="14"/>
  <c r="S85" i="14"/>
  <c r="R85" i="14"/>
  <c r="S82" i="14"/>
  <c r="N81" i="14"/>
  <c r="R82" i="14"/>
  <c r="N78" i="14"/>
  <c r="R76" i="14"/>
  <c r="S73" i="14"/>
  <c r="R73" i="14"/>
  <c r="S70" i="14"/>
  <c r="R70" i="14"/>
  <c r="S67" i="14"/>
  <c r="N62" i="14"/>
  <c r="R64" i="14"/>
  <c r="S61" i="14"/>
  <c r="R61" i="14"/>
  <c r="S58" i="14"/>
  <c r="R58" i="14"/>
  <c r="N54" i="14"/>
  <c r="S55" i="14"/>
  <c r="N52" i="14"/>
  <c r="R52" i="14"/>
  <c r="S49" i="14"/>
  <c r="R49" i="14"/>
  <c r="S46" i="14"/>
  <c r="R46" i="14"/>
  <c r="S43" i="14"/>
  <c r="N38" i="14"/>
  <c r="R40" i="14"/>
  <c r="S37" i="14"/>
  <c r="R37" i="14"/>
  <c r="R34" i="14"/>
  <c r="S34" i="14"/>
  <c r="N30" i="14"/>
  <c r="S31" i="14"/>
  <c r="N27" i="14"/>
  <c r="R28" i="14"/>
  <c r="S25" i="14"/>
  <c r="R25" i="14"/>
  <c r="R22" i="14"/>
  <c r="N22" i="14"/>
  <c r="S22" i="14"/>
  <c r="S19" i="14"/>
  <c r="N14" i="14"/>
  <c r="R16" i="14"/>
  <c r="S13" i="14"/>
  <c r="N11" i="14"/>
  <c r="R13" i="14"/>
  <c r="R10" i="14"/>
  <c r="S10" i="14"/>
  <c r="R7" i="14"/>
  <c r="S7" i="14"/>
  <c r="S4" i="14"/>
  <c r="R4" i="14"/>
  <c r="G121" i="11"/>
  <c r="F121" i="11"/>
  <c r="G120" i="11"/>
  <c r="F120" i="11"/>
  <c r="G119" i="11"/>
  <c r="F119" i="11"/>
  <c r="G118" i="11"/>
  <c r="F118" i="11"/>
  <c r="G117" i="11"/>
  <c r="F117" i="11"/>
  <c r="G116" i="11"/>
  <c r="N116" i="11" s="1"/>
  <c r="F116" i="11"/>
  <c r="G115" i="11"/>
  <c r="F115" i="11"/>
  <c r="G114" i="11"/>
  <c r="F114" i="11"/>
  <c r="G113" i="11"/>
  <c r="F113" i="11"/>
  <c r="G112" i="11"/>
  <c r="F112" i="11"/>
  <c r="G111" i="11"/>
  <c r="N111" i="11" s="1"/>
  <c r="F111" i="11"/>
  <c r="G110" i="11"/>
  <c r="N110" i="11" s="1"/>
  <c r="F110" i="11"/>
  <c r="G109" i="11"/>
  <c r="F109" i="11"/>
  <c r="G108" i="11"/>
  <c r="F108" i="11"/>
  <c r="G107" i="11"/>
  <c r="F107" i="11"/>
  <c r="G106" i="11"/>
  <c r="F106" i="11"/>
  <c r="G105" i="11"/>
  <c r="N105" i="11" s="1"/>
  <c r="F105" i="11"/>
  <c r="G104" i="11"/>
  <c r="N104" i="11" s="1"/>
  <c r="F104" i="11"/>
  <c r="G103" i="11"/>
  <c r="F103" i="11"/>
  <c r="G102" i="11"/>
  <c r="F102" i="11"/>
  <c r="G101" i="11"/>
  <c r="F101" i="11"/>
  <c r="G100" i="11"/>
  <c r="F100" i="11"/>
  <c r="G99" i="11"/>
  <c r="N99" i="11" s="1"/>
  <c r="F99" i="11"/>
  <c r="G98" i="11"/>
  <c r="N98" i="11" s="1"/>
  <c r="F98" i="11"/>
  <c r="G97" i="11"/>
  <c r="F97" i="11"/>
  <c r="G96" i="11"/>
  <c r="F96" i="11"/>
  <c r="G95" i="11"/>
  <c r="F95" i="11"/>
  <c r="G94" i="11"/>
  <c r="F94" i="11"/>
  <c r="G93" i="11"/>
  <c r="N93" i="11" s="1"/>
  <c r="F93" i="11"/>
  <c r="G92" i="11"/>
  <c r="F92" i="11"/>
  <c r="G91" i="11"/>
  <c r="F91" i="11"/>
  <c r="G90" i="11"/>
  <c r="F90" i="11"/>
  <c r="G89" i="11"/>
  <c r="F89" i="11"/>
  <c r="G88" i="11"/>
  <c r="F88" i="11"/>
  <c r="G87" i="11"/>
  <c r="F87" i="11"/>
  <c r="G86" i="11"/>
  <c r="N86" i="11" s="1"/>
  <c r="F86" i="11"/>
  <c r="G85" i="11"/>
  <c r="F85" i="11"/>
  <c r="G84" i="11"/>
  <c r="F84" i="11"/>
  <c r="G83" i="11"/>
  <c r="F83" i="11"/>
  <c r="G82" i="11"/>
  <c r="F82" i="11"/>
  <c r="G81" i="11"/>
  <c r="N81" i="11" s="1"/>
  <c r="F81" i="11"/>
  <c r="G80" i="11"/>
  <c r="N80" i="11" s="1"/>
  <c r="F80" i="11"/>
  <c r="G79" i="11"/>
  <c r="F79" i="11"/>
  <c r="G78" i="11"/>
  <c r="F78" i="11"/>
  <c r="G77" i="11"/>
  <c r="F77" i="11"/>
  <c r="G76" i="11"/>
  <c r="N76" i="11" s="1"/>
  <c r="F76" i="11"/>
  <c r="G75" i="11"/>
  <c r="N75" i="11" s="1"/>
  <c r="F75" i="11"/>
  <c r="G74" i="11"/>
  <c r="N74" i="11" s="1"/>
  <c r="F74" i="11"/>
  <c r="G73" i="11"/>
  <c r="F73" i="11"/>
  <c r="G72" i="11"/>
  <c r="F72" i="11"/>
  <c r="G71" i="11"/>
  <c r="N71" i="11" s="1"/>
  <c r="F71" i="11"/>
  <c r="G70" i="11"/>
  <c r="F70" i="11"/>
  <c r="G69" i="11"/>
  <c r="N69" i="11" s="1"/>
  <c r="F69" i="11"/>
  <c r="G68" i="11"/>
  <c r="N68" i="11" s="1"/>
  <c r="F68" i="11"/>
  <c r="G67" i="11"/>
  <c r="F67" i="11"/>
  <c r="G66" i="11"/>
  <c r="F66" i="11"/>
  <c r="G65" i="11"/>
  <c r="F65" i="11"/>
  <c r="G64" i="11"/>
  <c r="N64" i="11" s="1"/>
  <c r="F64" i="11"/>
  <c r="G63" i="11"/>
  <c r="N63" i="11" s="1"/>
  <c r="F63" i="11"/>
  <c r="G62" i="11"/>
  <c r="N62" i="11" s="1"/>
  <c r="F62" i="11"/>
  <c r="G61" i="11"/>
  <c r="F61" i="11"/>
  <c r="G60" i="11"/>
  <c r="N60" i="11" s="1"/>
  <c r="F60" i="11"/>
  <c r="G59" i="11"/>
  <c r="F59" i="11"/>
  <c r="G58" i="11"/>
  <c r="N58" i="11" s="1"/>
  <c r="F58" i="11"/>
  <c r="G57" i="11"/>
  <c r="F57" i="11"/>
  <c r="G56" i="11"/>
  <c r="N56" i="11" s="1"/>
  <c r="F56" i="11"/>
  <c r="G55" i="11"/>
  <c r="F55" i="11"/>
  <c r="G54" i="11"/>
  <c r="N54" i="11" s="1"/>
  <c r="F54" i="11"/>
  <c r="G53" i="11"/>
  <c r="F53" i="11"/>
  <c r="G52" i="11"/>
  <c r="N52" i="11" s="1"/>
  <c r="F52" i="11"/>
  <c r="G51" i="11"/>
  <c r="N51" i="11" s="1"/>
  <c r="F51" i="11"/>
  <c r="G50" i="11"/>
  <c r="N50" i="11" s="1"/>
  <c r="F50" i="11"/>
  <c r="G49" i="11"/>
  <c r="F49" i="11"/>
  <c r="G48" i="11"/>
  <c r="N48" i="11" s="1"/>
  <c r="F48" i="11"/>
  <c r="G47" i="11"/>
  <c r="F47" i="11"/>
  <c r="G46" i="11"/>
  <c r="N46" i="11" s="1"/>
  <c r="F46" i="11"/>
  <c r="G45" i="11"/>
  <c r="F45" i="11"/>
  <c r="G44" i="11"/>
  <c r="N44" i="11" s="1"/>
  <c r="F44" i="11"/>
  <c r="G43" i="11"/>
  <c r="N43" i="11" s="1"/>
  <c r="F43" i="11"/>
  <c r="G42" i="11"/>
  <c r="F42" i="11"/>
  <c r="G41" i="11"/>
  <c r="F41" i="11"/>
  <c r="G40" i="11"/>
  <c r="N40" i="11" s="1"/>
  <c r="F40" i="11"/>
  <c r="G39" i="11"/>
  <c r="N39" i="11" s="1"/>
  <c r="F39" i="11"/>
  <c r="G38" i="11"/>
  <c r="N38" i="11" s="1"/>
  <c r="F38" i="11"/>
  <c r="G37" i="11"/>
  <c r="F37" i="11"/>
  <c r="G36" i="11"/>
  <c r="F36" i="11"/>
  <c r="G35" i="11"/>
  <c r="N35" i="11" s="1"/>
  <c r="F35" i="11"/>
  <c r="G34" i="11"/>
  <c r="F34" i="11"/>
  <c r="G33" i="11"/>
  <c r="N33" i="11" s="1"/>
  <c r="F33" i="11"/>
  <c r="G32" i="11"/>
  <c r="F32" i="11"/>
  <c r="G31" i="11"/>
  <c r="F31" i="11"/>
  <c r="G30" i="11"/>
  <c r="N30" i="11" s="1"/>
  <c r="F30" i="11"/>
  <c r="G29" i="11"/>
  <c r="F29" i="11"/>
  <c r="G28" i="11"/>
  <c r="N28" i="11" s="1"/>
  <c r="F28" i="11"/>
  <c r="G27" i="11"/>
  <c r="F27" i="11"/>
  <c r="G26" i="11"/>
  <c r="N26" i="11" s="1"/>
  <c r="F26" i="11"/>
  <c r="G25" i="11"/>
  <c r="F25" i="11"/>
  <c r="G24" i="11"/>
  <c r="N24" i="11" s="1"/>
  <c r="F24" i="11"/>
  <c r="G23" i="11"/>
  <c r="F23" i="11"/>
  <c r="G22" i="11"/>
  <c r="N22" i="11" s="1"/>
  <c r="F22" i="11"/>
  <c r="G21" i="11"/>
  <c r="N21" i="11" s="1"/>
  <c r="F21" i="11"/>
  <c r="G20" i="11"/>
  <c r="N20" i="11" s="1"/>
  <c r="F20" i="11"/>
  <c r="G19" i="11"/>
  <c r="F19" i="11"/>
  <c r="G18" i="11"/>
  <c r="N18" i="11" s="1"/>
  <c r="F18" i="11"/>
  <c r="G17" i="11"/>
  <c r="F17" i="11"/>
  <c r="G16" i="11"/>
  <c r="N16" i="11" s="1"/>
  <c r="F16" i="11"/>
  <c r="G15" i="11"/>
  <c r="N15" i="11" s="1"/>
  <c r="F15" i="11"/>
  <c r="G14" i="11"/>
  <c r="N14" i="11" s="1"/>
  <c r="F14" i="11"/>
  <c r="G13" i="11"/>
  <c r="F13" i="11"/>
  <c r="G12" i="11"/>
  <c r="F12" i="11"/>
  <c r="G11" i="11"/>
  <c r="N11" i="11" s="1"/>
  <c r="F11" i="11"/>
  <c r="G10" i="11"/>
  <c r="F10" i="11"/>
  <c r="G9" i="11"/>
  <c r="N9" i="11" s="1"/>
  <c r="F9" i="11"/>
  <c r="G8" i="11"/>
  <c r="N8" i="11" s="1"/>
  <c r="F8" i="11"/>
  <c r="G7" i="11"/>
  <c r="F7" i="11"/>
  <c r="G6" i="11"/>
  <c r="N6" i="11" s="1"/>
  <c r="F6" i="11"/>
  <c r="G5" i="11"/>
  <c r="F5" i="11"/>
  <c r="G4" i="11"/>
  <c r="N4" i="11" s="1"/>
  <c r="F4" i="11"/>
  <c r="G3" i="11"/>
  <c r="N3" i="11" s="1"/>
  <c r="F3" i="11"/>
  <c r="G2" i="11"/>
  <c r="N2" i="11" s="1"/>
  <c r="F2" i="11"/>
  <c r="G121" i="10"/>
  <c r="F121" i="10"/>
  <c r="G120" i="10"/>
  <c r="F120" i="10"/>
  <c r="G119" i="10"/>
  <c r="F119" i="10"/>
  <c r="G118" i="10"/>
  <c r="F118" i="10"/>
  <c r="G117" i="10"/>
  <c r="F117" i="10"/>
  <c r="G116" i="10"/>
  <c r="F116" i="10"/>
  <c r="G115" i="10"/>
  <c r="F115" i="10"/>
  <c r="G114" i="10"/>
  <c r="F114" i="10"/>
  <c r="G113" i="10"/>
  <c r="F113" i="10"/>
  <c r="G112" i="10"/>
  <c r="F112" i="10"/>
  <c r="G111" i="10"/>
  <c r="F111" i="10"/>
  <c r="G110" i="10"/>
  <c r="F110" i="10"/>
  <c r="G109" i="10"/>
  <c r="F109" i="10"/>
  <c r="G108" i="10"/>
  <c r="F108" i="10"/>
  <c r="G107" i="10"/>
  <c r="F107"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1" i="10"/>
  <c r="F91" i="10"/>
  <c r="G90" i="10"/>
  <c r="F90" i="10"/>
  <c r="G89" i="10"/>
  <c r="F89" i="10"/>
  <c r="G88" i="10"/>
  <c r="F88" i="10"/>
  <c r="G87" i="10"/>
  <c r="F87" i="10"/>
  <c r="G86" i="10"/>
  <c r="F86" i="10"/>
  <c r="G85" i="10"/>
  <c r="F85" i="10"/>
  <c r="G84" i="10"/>
  <c r="F84" i="10"/>
  <c r="G83" i="10"/>
  <c r="F83"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4" i="10"/>
  <c r="F64" i="10"/>
  <c r="G63" i="10"/>
  <c r="F63" i="10"/>
  <c r="G62" i="10"/>
  <c r="F62" i="10"/>
  <c r="G61" i="10"/>
  <c r="F61" i="10"/>
  <c r="G60" i="10"/>
  <c r="F60" i="10"/>
  <c r="G59" i="10"/>
  <c r="F59" i="10"/>
  <c r="G58" i="10"/>
  <c r="F58" i="10"/>
  <c r="G57" i="10"/>
  <c r="F57" i="10"/>
  <c r="G56" i="10"/>
  <c r="F56" i="10"/>
  <c r="G55" i="10"/>
  <c r="F55" i="10"/>
  <c r="G54" i="10"/>
  <c r="F54" i="10"/>
  <c r="G53" i="10"/>
  <c r="F53" i="10"/>
  <c r="G52" i="10"/>
  <c r="F52" i="10"/>
  <c r="G51" i="10"/>
  <c r="F51" i="10"/>
  <c r="G50" i="10"/>
  <c r="F50" i="10"/>
  <c r="G49" i="10"/>
  <c r="F49" i="10"/>
  <c r="G48" i="10"/>
  <c r="F48" i="10"/>
  <c r="G47" i="10"/>
  <c r="F47" i="10"/>
  <c r="G46" i="10"/>
  <c r="F46" i="10"/>
  <c r="G45" i="10"/>
  <c r="F45" i="10"/>
  <c r="G44" i="10"/>
  <c r="F44" i="10"/>
  <c r="G43" i="10"/>
  <c r="F43" i="10"/>
  <c r="G42" i="10"/>
  <c r="F42" i="10"/>
  <c r="G41" i="10"/>
  <c r="F41" i="10"/>
  <c r="G40" i="10"/>
  <c r="F40" i="10"/>
  <c r="G39" i="10"/>
  <c r="F39" i="10"/>
  <c r="G38" i="10"/>
  <c r="F38" i="10"/>
  <c r="G37" i="10"/>
  <c r="F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21" i="10"/>
  <c r="F21" i="10"/>
  <c r="G20" i="10"/>
  <c r="F20" i="10"/>
  <c r="G19" i="10"/>
  <c r="F19" i="10"/>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G3" i="10"/>
  <c r="F3" i="10"/>
  <c r="G2" i="10"/>
  <c r="F2" i="10"/>
  <c r="G97" i="7"/>
  <c r="F97" i="7"/>
  <c r="G96" i="7"/>
  <c r="F96" i="7"/>
  <c r="G95" i="7"/>
  <c r="F95" i="7"/>
  <c r="G94" i="7"/>
  <c r="F94" i="7"/>
  <c r="G93" i="7"/>
  <c r="N93" i="7" s="1"/>
  <c r="F93" i="7"/>
  <c r="G92" i="7"/>
  <c r="N92" i="7" s="1"/>
  <c r="F92" i="7"/>
  <c r="G91" i="7"/>
  <c r="F91" i="7"/>
  <c r="G90" i="7"/>
  <c r="F90" i="7"/>
  <c r="G89" i="7"/>
  <c r="F89" i="7"/>
  <c r="G88" i="7"/>
  <c r="F88" i="7"/>
  <c r="G87" i="7"/>
  <c r="N87" i="7" s="1"/>
  <c r="F87" i="7"/>
  <c r="G86" i="7"/>
  <c r="N86" i="7" s="1"/>
  <c r="F86" i="7"/>
  <c r="G85" i="7"/>
  <c r="F85" i="7"/>
  <c r="G84" i="7"/>
  <c r="F84" i="7"/>
  <c r="G83" i="7"/>
  <c r="F83" i="7"/>
  <c r="G82" i="7"/>
  <c r="F82" i="7"/>
  <c r="G81" i="7"/>
  <c r="N81" i="7" s="1"/>
  <c r="F81" i="7"/>
  <c r="G80" i="7"/>
  <c r="N80" i="7" s="1"/>
  <c r="F80" i="7"/>
  <c r="G79" i="7"/>
  <c r="F79" i="7"/>
  <c r="G78" i="7"/>
  <c r="F78" i="7"/>
  <c r="G77" i="7"/>
  <c r="F77" i="7"/>
  <c r="G76" i="7"/>
  <c r="F76" i="7"/>
  <c r="G75" i="7"/>
  <c r="N75" i="7" s="1"/>
  <c r="F75" i="7"/>
  <c r="G74" i="7"/>
  <c r="N74" i="7" s="1"/>
  <c r="F74" i="7"/>
  <c r="G73" i="7"/>
  <c r="F73" i="7"/>
  <c r="G72" i="7"/>
  <c r="F72" i="7"/>
  <c r="G71" i="7"/>
  <c r="F71" i="7"/>
  <c r="G70" i="7"/>
  <c r="F70" i="7"/>
  <c r="G69" i="7"/>
  <c r="N69" i="7" s="1"/>
  <c r="F69" i="7"/>
  <c r="G68" i="7"/>
  <c r="N68" i="7" s="1"/>
  <c r="F68" i="7"/>
  <c r="G67" i="7"/>
  <c r="F67" i="7"/>
  <c r="G66" i="7"/>
  <c r="F66" i="7"/>
  <c r="G65" i="7"/>
  <c r="F65" i="7"/>
  <c r="G64" i="7"/>
  <c r="F64" i="7"/>
  <c r="G63" i="7"/>
  <c r="N63" i="7" s="1"/>
  <c r="F63" i="7"/>
  <c r="G62" i="7"/>
  <c r="N62" i="7" s="1"/>
  <c r="F62" i="7"/>
  <c r="G61" i="7"/>
  <c r="F61" i="7"/>
  <c r="G60" i="7"/>
  <c r="F60" i="7"/>
  <c r="G59" i="7"/>
  <c r="F59" i="7"/>
  <c r="G58" i="7"/>
  <c r="F58" i="7"/>
  <c r="G57" i="7"/>
  <c r="N57" i="7" s="1"/>
  <c r="F57" i="7"/>
  <c r="G56" i="7"/>
  <c r="N56" i="7" s="1"/>
  <c r="F56" i="7"/>
  <c r="G55" i="7"/>
  <c r="F55" i="7"/>
  <c r="G54" i="7"/>
  <c r="F54" i="7"/>
  <c r="G53" i="7"/>
  <c r="F53" i="7"/>
  <c r="G52" i="7"/>
  <c r="F52" i="7"/>
  <c r="G51" i="7"/>
  <c r="N51" i="7" s="1"/>
  <c r="F51" i="7"/>
  <c r="G50" i="7"/>
  <c r="N50" i="7" s="1"/>
  <c r="F50" i="7"/>
  <c r="G49" i="7"/>
  <c r="F49" i="7"/>
  <c r="G48" i="7"/>
  <c r="F48" i="7"/>
  <c r="G47" i="7"/>
  <c r="N47" i="7" s="1"/>
  <c r="F47" i="7"/>
  <c r="G46" i="7"/>
  <c r="F46" i="7"/>
  <c r="G45" i="7"/>
  <c r="N45" i="7" s="1"/>
  <c r="F45" i="7"/>
  <c r="G44" i="7"/>
  <c r="N44" i="7" s="1"/>
  <c r="F44" i="7"/>
  <c r="G43" i="7"/>
  <c r="N43" i="7" s="1"/>
  <c r="F43" i="7"/>
  <c r="G42" i="7"/>
  <c r="F42" i="7"/>
  <c r="G41" i="7"/>
  <c r="F41" i="7"/>
  <c r="G40" i="7"/>
  <c r="F40" i="7"/>
  <c r="G39" i="7"/>
  <c r="N39" i="7" s="1"/>
  <c r="F39" i="7"/>
  <c r="G38" i="7"/>
  <c r="N38" i="7" s="1"/>
  <c r="F38" i="7"/>
  <c r="G37" i="7"/>
  <c r="F37" i="7"/>
  <c r="G36" i="7"/>
  <c r="F36" i="7"/>
  <c r="G35" i="7"/>
  <c r="N35" i="7" s="1"/>
  <c r="F35" i="7"/>
  <c r="G34" i="7"/>
  <c r="F34" i="7"/>
  <c r="G33" i="7"/>
  <c r="F33" i="7"/>
  <c r="G32" i="7"/>
  <c r="N32" i="7" s="1"/>
  <c r="F32" i="7"/>
  <c r="G31" i="7"/>
  <c r="N31" i="7" s="1"/>
  <c r="F31" i="7"/>
  <c r="G30" i="7"/>
  <c r="F30" i="7"/>
  <c r="G29" i="7"/>
  <c r="F29" i="7"/>
  <c r="G28" i="7"/>
  <c r="F28" i="7"/>
  <c r="G27" i="7"/>
  <c r="N27" i="7" s="1"/>
  <c r="F27" i="7"/>
  <c r="G26" i="7"/>
  <c r="N26" i="7" s="1"/>
  <c r="F26" i="7"/>
  <c r="G25" i="7"/>
  <c r="F25" i="7"/>
  <c r="G24" i="7"/>
  <c r="F24" i="7"/>
  <c r="G23" i="7"/>
  <c r="N23" i="7" s="1"/>
  <c r="F23" i="7"/>
  <c r="G22" i="7"/>
  <c r="F22" i="7"/>
  <c r="G21" i="7"/>
  <c r="N21" i="7" s="1"/>
  <c r="F21" i="7"/>
  <c r="G20" i="7"/>
  <c r="N20" i="7" s="1"/>
  <c r="F20" i="7"/>
  <c r="G19" i="7"/>
  <c r="N19" i="7" s="1"/>
  <c r="F19" i="7"/>
  <c r="G18" i="7"/>
  <c r="F18" i="7"/>
  <c r="G17" i="7"/>
  <c r="F17" i="7"/>
  <c r="G16" i="7"/>
  <c r="F16" i="7"/>
  <c r="G15" i="7"/>
  <c r="N15" i="7" s="1"/>
  <c r="F15" i="7"/>
  <c r="G14" i="7"/>
  <c r="N14" i="7" s="1"/>
  <c r="F14" i="7"/>
  <c r="G13" i="7"/>
  <c r="F13" i="7"/>
  <c r="G12" i="7"/>
  <c r="F12" i="7"/>
  <c r="G11" i="7"/>
  <c r="N11" i="7" s="1"/>
  <c r="F11" i="7"/>
  <c r="G10" i="7"/>
  <c r="F10" i="7"/>
  <c r="G9" i="7"/>
  <c r="N9" i="7" s="1"/>
  <c r="F9" i="7"/>
  <c r="G8" i="7"/>
  <c r="N8" i="7" s="1"/>
  <c r="F8" i="7"/>
  <c r="G7" i="7"/>
  <c r="N7" i="7" s="1"/>
  <c r="F7" i="7"/>
  <c r="G6" i="7"/>
  <c r="F6" i="7"/>
  <c r="G5" i="7"/>
  <c r="F5" i="7"/>
  <c r="G4" i="7"/>
  <c r="F4" i="7"/>
  <c r="G3" i="7"/>
  <c r="N3" i="7" s="1"/>
  <c r="F3" i="7"/>
  <c r="G2" i="7"/>
  <c r="F2" i="7"/>
  <c r="G97" i="6"/>
  <c r="F97" i="6"/>
  <c r="G96" i="6"/>
  <c r="F96" i="6"/>
  <c r="G95" i="6"/>
  <c r="F95" i="6"/>
  <c r="G94" i="6"/>
  <c r="F94" i="6"/>
  <c r="G93" i="6"/>
  <c r="N93" i="6" s="1"/>
  <c r="F93" i="6"/>
  <c r="G92" i="6"/>
  <c r="N92" i="6" s="1"/>
  <c r="F92" i="6"/>
  <c r="G91" i="6"/>
  <c r="F91" i="6"/>
  <c r="G90" i="6"/>
  <c r="F90" i="6"/>
  <c r="G89" i="6"/>
  <c r="F89" i="6"/>
  <c r="G88" i="6"/>
  <c r="F88" i="6"/>
  <c r="G87" i="6"/>
  <c r="N87" i="6" s="1"/>
  <c r="F87" i="6"/>
  <c r="G86" i="6"/>
  <c r="N86" i="6" s="1"/>
  <c r="O86" i="6" s="1"/>
  <c r="F86" i="6"/>
  <c r="G85" i="6"/>
  <c r="F85" i="6"/>
  <c r="G84" i="6"/>
  <c r="F84" i="6"/>
  <c r="G83" i="6"/>
  <c r="F83" i="6"/>
  <c r="G82" i="6"/>
  <c r="F82" i="6"/>
  <c r="G81" i="6"/>
  <c r="F81" i="6"/>
  <c r="G80" i="6"/>
  <c r="N80" i="6" s="1"/>
  <c r="F80" i="6"/>
  <c r="G79" i="6"/>
  <c r="F79" i="6"/>
  <c r="G78" i="6"/>
  <c r="F78" i="6"/>
  <c r="G77" i="6"/>
  <c r="F77" i="6"/>
  <c r="G76" i="6"/>
  <c r="F76" i="6"/>
  <c r="G75" i="6"/>
  <c r="N75" i="6" s="1"/>
  <c r="F75" i="6"/>
  <c r="G74" i="6"/>
  <c r="N74" i="6" s="1"/>
  <c r="F74" i="6"/>
  <c r="G73" i="6"/>
  <c r="F73" i="6"/>
  <c r="G72" i="6"/>
  <c r="F72" i="6"/>
  <c r="G71" i="6"/>
  <c r="F71" i="6"/>
  <c r="G70" i="6"/>
  <c r="F70" i="6"/>
  <c r="G69" i="6"/>
  <c r="N69" i="6" s="1"/>
  <c r="F69" i="6"/>
  <c r="G68" i="6"/>
  <c r="N68" i="6" s="1"/>
  <c r="F68" i="6"/>
  <c r="G67" i="6"/>
  <c r="F67" i="6"/>
  <c r="G66" i="6"/>
  <c r="F66" i="6"/>
  <c r="G65" i="6"/>
  <c r="F65" i="6"/>
  <c r="G64" i="6"/>
  <c r="F64" i="6"/>
  <c r="G63" i="6"/>
  <c r="F63" i="6"/>
  <c r="G62" i="6"/>
  <c r="N62" i="6" s="1"/>
  <c r="F62" i="6"/>
  <c r="G61" i="6"/>
  <c r="F61" i="6"/>
  <c r="G60" i="6"/>
  <c r="F60" i="6"/>
  <c r="G59" i="6"/>
  <c r="F59" i="6"/>
  <c r="G58" i="6"/>
  <c r="F58" i="6"/>
  <c r="G57" i="6"/>
  <c r="N57" i="6" s="1"/>
  <c r="F57" i="6"/>
  <c r="G56" i="6"/>
  <c r="N56" i="6" s="1"/>
  <c r="F56" i="6"/>
  <c r="G55" i="6"/>
  <c r="F55" i="6"/>
  <c r="G54" i="6"/>
  <c r="F54" i="6"/>
  <c r="G53" i="6"/>
  <c r="F53" i="6"/>
  <c r="G52" i="6"/>
  <c r="F52" i="6"/>
  <c r="G51" i="6"/>
  <c r="N51" i="6" s="1"/>
  <c r="F51" i="6"/>
  <c r="G50" i="6"/>
  <c r="N50" i="6" s="1"/>
  <c r="F50" i="6"/>
  <c r="G49" i="6"/>
  <c r="F49" i="6"/>
  <c r="G48" i="6"/>
  <c r="F48" i="6"/>
  <c r="G47" i="6"/>
  <c r="F47" i="6"/>
  <c r="G46" i="6"/>
  <c r="F46" i="6"/>
  <c r="G45" i="6"/>
  <c r="F45" i="6"/>
  <c r="G44" i="6"/>
  <c r="N44" i="6" s="1"/>
  <c r="F44" i="6"/>
  <c r="G43" i="6"/>
  <c r="F43" i="6"/>
  <c r="G42" i="6"/>
  <c r="F42" i="6"/>
  <c r="G41" i="6"/>
  <c r="F41" i="6"/>
  <c r="G40" i="6"/>
  <c r="F40" i="6"/>
  <c r="G39" i="6"/>
  <c r="N39" i="6" s="1"/>
  <c r="F39" i="6"/>
  <c r="G38" i="6"/>
  <c r="N38" i="6" s="1"/>
  <c r="F38" i="6"/>
  <c r="G37" i="6"/>
  <c r="F37" i="6"/>
  <c r="G36" i="6"/>
  <c r="F36" i="6"/>
  <c r="G35" i="6"/>
  <c r="F35" i="6"/>
  <c r="G34" i="6"/>
  <c r="F34" i="6"/>
  <c r="G33" i="6"/>
  <c r="N33" i="6" s="1"/>
  <c r="F33" i="6"/>
  <c r="G32" i="6"/>
  <c r="N32" i="6" s="1"/>
  <c r="F32" i="6"/>
  <c r="G31" i="6"/>
  <c r="F31" i="6"/>
  <c r="G30" i="6"/>
  <c r="F30" i="6"/>
  <c r="G29" i="6"/>
  <c r="F29" i="6"/>
  <c r="G28" i="6"/>
  <c r="F28" i="6"/>
  <c r="G27" i="6"/>
  <c r="F27" i="6"/>
  <c r="G26" i="6"/>
  <c r="N26" i="6" s="1"/>
  <c r="F26" i="6"/>
  <c r="G25" i="6"/>
  <c r="F25" i="6"/>
  <c r="G24" i="6"/>
  <c r="F24" i="6"/>
  <c r="G23" i="6"/>
  <c r="F23" i="6"/>
  <c r="G22" i="6"/>
  <c r="F22" i="6"/>
  <c r="G21" i="6"/>
  <c r="N21" i="6" s="1"/>
  <c r="F21" i="6"/>
  <c r="G20" i="6"/>
  <c r="N20" i="6" s="1"/>
  <c r="F20" i="6"/>
  <c r="G19" i="6"/>
  <c r="F19" i="6"/>
  <c r="G18" i="6"/>
  <c r="F18" i="6"/>
  <c r="G17" i="6"/>
  <c r="F17" i="6"/>
  <c r="G16" i="6"/>
  <c r="F16" i="6"/>
  <c r="G15" i="6"/>
  <c r="N15" i="6" s="1"/>
  <c r="F15" i="6"/>
  <c r="G14" i="6"/>
  <c r="N14" i="6" s="1"/>
  <c r="F14" i="6"/>
  <c r="G13" i="6"/>
  <c r="F13" i="6"/>
  <c r="G12" i="6"/>
  <c r="F12" i="6"/>
  <c r="G11" i="6"/>
  <c r="N11" i="6" s="1"/>
  <c r="F11" i="6"/>
  <c r="G10" i="6"/>
  <c r="N10" i="6" s="1"/>
  <c r="O10" i="6" s="1"/>
  <c r="F10" i="6"/>
  <c r="G9" i="6"/>
  <c r="N9" i="6" s="1"/>
  <c r="F9" i="6"/>
  <c r="G8" i="6"/>
  <c r="N8" i="6" s="1"/>
  <c r="F8" i="6"/>
  <c r="G7" i="6"/>
  <c r="F7" i="6"/>
  <c r="G6" i="6"/>
  <c r="F6" i="6"/>
  <c r="G5" i="6"/>
  <c r="F5" i="6"/>
  <c r="G4" i="6"/>
  <c r="N4" i="6" s="1"/>
  <c r="F4" i="6"/>
  <c r="G3" i="6"/>
  <c r="N3" i="6" s="1"/>
  <c r="F3" i="6"/>
  <c r="G2" i="6"/>
  <c r="F2" i="6"/>
  <c r="G161" i="5"/>
  <c r="F161" i="5"/>
  <c r="G160" i="5"/>
  <c r="F160" i="5"/>
  <c r="G159" i="5"/>
  <c r="F159" i="5"/>
  <c r="G158" i="5"/>
  <c r="F158" i="5"/>
  <c r="G157" i="5"/>
  <c r="N157" i="5" s="1"/>
  <c r="F157" i="5"/>
  <c r="G156" i="5"/>
  <c r="N156" i="5" s="1"/>
  <c r="F156" i="5"/>
  <c r="G155" i="5"/>
  <c r="F155" i="5"/>
  <c r="G154" i="5"/>
  <c r="F154" i="5"/>
  <c r="G153" i="5"/>
  <c r="F153" i="5"/>
  <c r="G152" i="5"/>
  <c r="F152" i="5"/>
  <c r="G151" i="5"/>
  <c r="N151" i="5" s="1"/>
  <c r="F151" i="5"/>
  <c r="G150" i="5"/>
  <c r="N150" i="5" s="1"/>
  <c r="O150" i="5" s="1"/>
  <c r="F150" i="5"/>
  <c r="G149" i="5"/>
  <c r="F149" i="5"/>
  <c r="G148" i="5"/>
  <c r="F148" i="5"/>
  <c r="G147" i="5"/>
  <c r="F147" i="5"/>
  <c r="G146" i="5"/>
  <c r="F146" i="5"/>
  <c r="G145" i="5"/>
  <c r="N145" i="5" s="1"/>
  <c r="F145" i="5"/>
  <c r="G144" i="5"/>
  <c r="N144" i="5" s="1"/>
  <c r="F144" i="5"/>
  <c r="G143" i="5"/>
  <c r="F143" i="5"/>
  <c r="G142" i="5"/>
  <c r="F142" i="5"/>
  <c r="G141" i="5"/>
  <c r="F141" i="5"/>
  <c r="G140" i="5"/>
  <c r="F140" i="5"/>
  <c r="G139" i="5"/>
  <c r="N139" i="5" s="1"/>
  <c r="F139" i="5"/>
  <c r="G138" i="5"/>
  <c r="N138" i="5" s="1"/>
  <c r="O138" i="5" s="1"/>
  <c r="F138" i="5"/>
  <c r="G137" i="5"/>
  <c r="F137" i="5"/>
  <c r="G136" i="5"/>
  <c r="F136" i="5"/>
  <c r="G135" i="5"/>
  <c r="F135" i="5"/>
  <c r="G134" i="5"/>
  <c r="F134" i="5"/>
  <c r="G133" i="5"/>
  <c r="F133" i="5"/>
  <c r="G132" i="5"/>
  <c r="N132" i="5" s="1"/>
  <c r="F132" i="5"/>
  <c r="G131" i="5"/>
  <c r="F131" i="5"/>
  <c r="G130" i="5"/>
  <c r="F130" i="5"/>
  <c r="G129" i="5"/>
  <c r="F129" i="5"/>
  <c r="G128" i="5"/>
  <c r="F128" i="5"/>
  <c r="G127" i="5"/>
  <c r="N127" i="5" s="1"/>
  <c r="F127" i="5"/>
  <c r="G126" i="5"/>
  <c r="N126" i="5" s="1"/>
  <c r="O126" i="5" s="1"/>
  <c r="F126" i="5"/>
  <c r="G125" i="5"/>
  <c r="F125" i="5"/>
  <c r="G124" i="5"/>
  <c r="F124" i="5"/>
  <c r="G123" i="5"/>
  <c r="F123" i="5"/>
  <c r="G122" i="5"/>
  <c r="F122" i="5"/>
  <c r="G121" i="5"/>
  <c r="N121" i="5" s="1"/>
  <c r="F121" i="5"/>
  <c r="G120" i="5"/>
  <c r="N120" i="5" s="1"/>
  <c r="F120" i="5"/>
  <c r="G119" i="5"/>
  <c r="F119" i="5"/>
  <c r="G118" i="5"/>
  <c r="F118" i="5"/>
  <c r="G117" i="5"/>
  <c r="F117" i="5"/>
  <c r="G116" i="5"/>
  <c r="F116" i="5"/>
  <c r="G115" i="5"/>
  <c r="N115" i="5" s="1"/>
  <c r="F115" i="5"/>
  <c r="G114" i="5"/>
  <c r="N114" i="5" s="1"/>
  <c r="O114" i="5" s="1"/>
  <c r="F114" i="5"/>
  <c r="G113" i="5"/>
  <c r="F113" i="5"/>
  <c r="G112" i="5"/>
  <c r="F112" i="5"/>
  <c r="G111" i="5"/>
  <c r="F111" i="5"/>
  <c r="G110" i="5"/>
  <c r="F110" i="5"/>
  <c r="G109" i="5"/>
  <c r="N109" i="5" s="1"/>
  <c r="F109" i="5"/>
  <c r="G108" i="5"/>
  <c r="N108" i="5" s="1"/>
  <c r="F108" i="5"/>
  <c r="G107" i="5"/>
  <c r="F107" i="5"/>
  <c r="G106" i="5"/>
  <c r="F106" i="5"/>
  <c r="G105" i="5"/>
  <c r="F105" i="5"/>
  <c r="G104" i="5"/>
  <c r="F104" i="5"/>
  <c r="G103" i="5"/>
  <c r="N103" i="5" s="1"/>
  <c r="F103" i="5"/>
  <c r="G102" i="5"/>
  <c r="N102" i="5" s="1"/>
  <c r="O102" i="5" s="1"/>
  <c r="F102" i="5"/>
  <c r="G101" i="5"/>
  <c r="F101" i="5"/>
  <c r="G100" i="5"/>
  <c r="F100" i="5"/>
  <c r="G99" i="5"/>
  <c r="F99" i="5"/>
  <c r="G98" i="5"/>
  <c r="F98" i="5"/>
  <c r="G97" i="5"/>
  <c r="N97" i="5" s="1"/>
  <c r="F97" i="5"/>
  <c r="G96" i="5"/>
  <c r="N96" i="5" s="1"/>
  <c r="F96" i="5"/>
  <c r="G95" i="5"/>
  <c r="F95" i="5"/>
  <c r="G94" i="5"/>
  <c r="F94" i="5"/>
  <c r="G93" i="5"/>
  <c r="F93" i="5"/>
  <c r="G92" i="5"/>
  <c r="F92" i="5"/>
  <c r="G91" i="5"/>
  <c r="N91" i="5" s="1"/>
  <c r="F91" i="5"/>
  <c r="G90" i="5"/>
  <c r="F90" i="5"/>
  <c r="G89" i="5"/>
  <c r="F89" i="5"/>
  <c r="G88" i="5"/>
  <c r="F88" i="5"/>
  <c r="G87" i="5"/>
  <c r="F87" i="5"/>
  <c r="G86" i="5"/>
  <c r="F86" i="5"/>
  <c r="G85" i="5"/>
  <c r="N85" i="5" s="1"/>
  <c r="F85" i="5"/>
  <c r="G84" i="5"/>
  <c r="N84" i="5" s="1"/>
  <c r="F84" i="5"/>
  <c r="G83" i="5"/>
  <c r="F83" i="5"/>
  <c r="G82" i="5"/>
  <c r="F82" i="5"/>
  <c r="G81" i="5"/>
  <c r="F81" i="5"/>
  <c r="G80" i="5"/>
  <c r="F80" i="5"/>
  <c r="G79" i="5"/>
  <c r="F79" i="5"/>
  <c r="G78" i="5"/>
  <c r="F78" i="5"/>
  <c r="G77" i="5"/>
  <c r="F77" i="5"/>
  <c r="G76" i="5"/>
  <c r="F76" i="5"/>
  <c r="G75" i="5"/>
  <c r="F75" i="5"/>
  <c r="G74" i="5"/>
  <c r="F74" i="5"/>
  <c r="G73" i="5"/>
  <c r="N73" i="5" s="1"/>
  <c r="F73" i="5"/>
  <c r="G72" i="5"/>
  <c r="N72" i="5" s="1"/>
  <c r="F72" i="5"/>
  <c r="G71" i="5"/>
  <c r="F71" i="5"/>
  <c r="G70" i="5"/>
  <c r="F70" i="5"/>
  <c r="G69" i="5"/>
  <c r="F69" i="5"/>
  <c r="G68" i="5"/>
  <c r="F68" i="5"/>
  <c r="G67" i="5"/>
  <c r="N67" i="5" s="1"/>
  <c r="F67" i="5"/>
  <c r="G66" i="5"/>
  <c r="F66" i="5"/>
  <c r="G65" i="5"/>
  <c r="F65" i="5"/>
  <c r="G64" i="5"/>
  <c r="F64" i="5"/>
  <c r="G63" i="5"/>
  <c r="F63" i="5"/>
  <c r="G62" i="5"/>
  <c r="F62" i="5"/>
  <c r="G61" i="5"/>
  <c r="N61" i="5" s="1"/>
  <c r="F61" i="5"/>
  <c r="G60" i="5"/>
  <c r="N60" i="5" s="1"/>
  <c r="F60" i="5"/>
  <c r="G59" i="5"/>
  <c r="F59" i="5"/>
  <c r="G58" i="5"/>
  <c r="F58" i="5"/>
  <c r="G57" i="5"/>
  <c r="F57" i="5"/>
  <c r="G56" i="5"/>
  <c r="F56" i="5"/>
  <c r="G55" i="5"/>
  <c r="N55" i="5" s="1"/>
  <c r="F55" i="5"/>
  <c r="G54" i="5"/>
  <c r="F54" i="5"/>
  <c r="G53" i="5"/>
  <c r="F53" i="5"/>
  <c r="G52" i="5"/>
  <c r="F52" i="5"/>
  <c r="G51" i="5"/>
  <c r="F51" i="5"/>
  <c r="G50" i="5"/>
  <c r="F50" i="5"/>
  <c r="G49" i="5"/>
  <c r="N49" i="5" s="1"/>
  <c r="F49" i="5"/>
  <c r="G48" i="5"/>
  <c r="N48" i="5" s="1"/>
  <c r="F48" i="5"/>
  <c r="G47" i="5"/>
  <c r="F47" i="5"/>
  <c r="G46" i="5"/>
  <c r="F46" i="5"/>
  <c r="G45" i="5"/>
  <c r="F45" i="5"/>
  <c r="G44" i="5"/>
  <c r="F44" i="5"/>
  <c r="G43" i="5"/>
  <c r="N43" i="5" s="1"/>
  <c r="F43" i="5"/>
  <c r="G42" i="5"/>
  <c r="N42" i="5" s="1"/>
  <c r="O42" i="5" s="1"/>
  <c r="F42" i="5"/>
  <c r="G41" i="5"/>
  <c r="F41" i="5"/>
  <c r="G40" i="5"/>
  <c r="F40" i="5"/>
  <c r="G39" i="5"/>
  <c r="F39" i="5"/>
  <c r="G38" i="5"/>
  <c r="F38" i="5"/>
  <c r="G37" i="5"/>
  <c r="N37" i="5" s="1"/>
  <c r="F37" i="5"/>
  <c r="G36" i="5"/>
  <c r="N36" i="5" s="1"/>
  <c r="F36" i="5"/>
  <c r="G35" i="5"/>
  <c r="F35" i="5"/>
  <c r="G34" i="5"/>
  <c r="F34" i="5"/>
  <c r="G33" i="5"/>
  <c r="F33" i="5"/>
  <c r="G32" i="5"/>
  <c r="F32" i="5"/>
  <c r="G31" i="5"/>
  <c r="N31" i="5" s="1"/>
  <c r="F31" i="5"/>
  <c r="G30" i="5"/>
  <c r="F30" i="5"/>
  <c r="G29" i="5"/>
  <c r="F29" i="5"/>
  <c r="G28" i="5"/>
  <c r="N28" i="5" s="1"/>
  <c r="F28" i="5"/>
  <c r="G27" i="5"/>
  <c r="N27" i="5" s="1"/>
  <c r="F27" i="5"/>
  <c r="G26" i="5"/>
  <c r="F26" i="5"/>
  <c r="G25" i="5"/>
  <c r="N25" i="5" s="1"/>
  <c r="F25" i="5"/>
  <c r="G24" i="5"/>
  <c r="N24" i="5" s="1"/>
  <c r="F24" i="5"/>
  <c r="G23" i="5"/>
  <c r="N23" i="5" s="1"/>
  <c r="F23" i="5"/>
  <c r="G22" i="5"/>
  <c r="F22" i="5"/>
  <c r="G21" i="5"/>
  <c r="F21" i="5"/>
  <c r="G20" i="5"/>
  <c r="F20" i="5"/>
  <c r="G19" i="5"/>
  <c r="N19" i="5" s="1"/>
  <c r="F19" i="5"/>
  <c r="G18" i="5"/>
  <c r="F18" i="5"/>
  <c r="G17" i="5"/>
  <c r="F17" i="5"/>
  <c r="G16" i="5"/>
  <c r="N16" i="5" s="1"/>
  <c r="F16" i="5"/>
  <c r="G15" i="5"/>
  <c r="N15" i="5" s="1"/>
  <c r="F15" i="5"/>
  <c r="G14" i="5"/>
  <c r="F14" i="5"/>
  <c r="G13" i="5"/>
  <c r="N13" i="5" s="1"/>
  <c r="F13" i="5"/>
  <c r="G12" i="5"/>
  <c r="N12" i="5" s="1"/>
  <c r="F12" i="5"/>
  <c r="G11" i="5"/>
  <c r="N11" i="5" s="1"/>
  <c r="F11" i="5"/>
  <c r="G10" i="5"/>
  <c r="F10" i="5"/>
  <c r="G9" i="5"/>
  <c r="F9" i="5"/>
  <c r="G8" i="5"/>
  <c r="F8" i="5"/>
  <c r="G7" i="5"/>
  <c r="N7" i="5" s="1"/>
  <c r="F7" i="5"/>
  <c r="G6" i="5"/>
  <c r="F6" i="5"/>
  <c r="G5" i="5"/>
  <c r="F5" i="5"/>
  <c r="G4" i="5"/>
  <c r="N4" i="5" s="1"/>
  <c r="F4" i="5"/>
  <c r="G3" i="5"/>
  <c r="N3" i="5" s="1"/>
  <c r="F3" i="5"/>
  <c r="G2" i="5"/>
  <c r="F2" i="5"/>
  <c r="G161" i="4"/>
  <c r="F161" i="4"/>
  <c r="G160" i="4"/>
  <c r="N160" i="4" s="1"/>
  <c r="F160" i="4"/>
  <c r="G159" i="4"/>
  <c r="F159" i="4"/>
  <c r="G158" i="4"/>
  <c r="F158" i="4"/>
  <c r="G157" i="4"/>
  <c r="N157" i="4" s="1"/>
  <c r="F157" i="4"/>
  <c r="G156" i="4"/>
  <c r="F156" i="4"/>
  <c r="G155" i="4"/>
  <c r="N155" i="4" s="1"/>
  <c r="F155" i="4"/>
  <c r="G154" i="4"/>
  <c r="N154" i="4" s="1"/>
  <c r="O154" i="4" s="1"/>
  <c r="F154" i="4"/>
  <c r="G153" i="4"/>
  <c r="F153" i="4"/>
  <c r="G152" i="4"/>
  <c r="F152" i="4"/>
  <c r="G151" i="4"/>
  <c r="N151" i="4" s="1"/>
  <c r="F151" i="4"/>
  <c r="G150" i="4"/>
  <c r="N150" i="4" s="1"/>
  <c r="O150" i="4" s="1"/>
  <c r="F150" i="4"/>
  <c r="G149" i="4"/>
  <c r="N149" i="4" s="1"/>
  <c r="F149" i="4"/>
  <c r="G148" i="4"/>
  <c r="N148" i="4" s="1"/>
  <c r="F148" i="4"/>
  <c r="G147" i="4"/>
  <c r="F147" i="4"/>
  <c r="G146" i="4"/>
  <c r="F146" i="4"/>
  <c r="G145" i="4"/>
  <c r="N145" i="4" s="1"/>
  <c r="F145" i="4"/>
  <c r="G144" i="4"/>
  <c r="N144" i="4" s="1"/>
  <c r="F144" i="4"/>
  <c r="G143" i="4"/>
  <c r="N143" i="4" s="1"/>
  <c r="F143" i="4"/>
  <c r="G142" i="4"/>
  <c r="N142" i="4" s="1"/>
  <c r="O142" i="4" s="1"/>
  <c r="F142" i="4"/>
  <c r="G141" i="4"/>
  <c r="F141" i="4"/>
  <c r="G140" i="4"/>
  <c r="F140" i="4"/>
  <c r="G139" i="4"/>
  <c r="N139" i="4" s="1"/>
  <c r="F139" i="4"/>
  <c r="G138" i="4"/>
  <c r="N138" i="4" s="1"/>
  <c r="O138" i="4" s="1"/>
  <c r="F138" i="4"/>
  <c r="G137" i="4"/>
  <c r="N137" i="4" s="1"/>
  <c r="F137" i="4"/>
  <c r="G136" i="4"/>
  <c r="N136" i="4" s="1"/>
  <c r="F136" i="4"/>
  <c r="G135" i="4"/>
  <c r="F135" i="4"/>
  <c r="G134" i="4"/>
  <c r="F134" i="4"/>
  <c r="G133" i="4"/>
  <c r="N133" i="4" s="1"/>
  <c r="F133" i="4"/>
  <c r="G132" i="4"/>
  <c r="N132" i="4" s="1"/>
  <c r="F132" i="4"/>
  <c r="G131" i="4"/>
  <c r="F131" i="4"/>
  <c r="G130" i="4"/>
  <c r="N130" i="4" s="1"/>
  <c r="O130" i="4" s="1"/>
  <c r="F130" i="4"/>
  <c r="G129" i="4"/>
  <c r="F129" i="4"/>
  <c r="G128" i="4"/>
  <c r="F128" i="4"/>
  <c r="G127" i="4"/>
  <c r="N127" i="4" s="1"/>
  <c r="F127" i="4"/>
  <c r="G126" i="4"/>
  <c r="N126" i="4" s="1"/>
  <c r="O126" i="4" s="1"/>
  <c r="F126" i="4"/>
  <c r="G125" i="4"/>
  <c r="N125" i="4" s="1"/>
  <c r="F125" i="4"/>
  <c r="G124" i="4"/>
  <c r="N124" i="4" s="1"/>
  <c r="F124" i="4"/>
  <c r="G123" i="4"/>
  <c r="F123" i="4"/>
  <c r="G122" i="4"/>
  <c r="F122" i="4"/>
  <c r="G121" i="4"/>
  <c r="N121" i="4" s="1"/>
  <c r="F121" i="4"/>
  <c r="G120" i="4"/>
  <c r="N120" i="4" s="1"/>
  <c r="F120" i="4"/>
  <c r="G119" i="4"/>
  <c r="N119" i="4" s="1"/>
  <c r="F119" i="4"/>
  <c r="G118" i="4"/>
  <c r="N118" i="4" s="1"/>
  <c r="O118" i="4" s="1"/>
  <c r="F118" i="4"/>
  <c r="G117" i="4"/>
  <c r="F117" i="4"/>
  <c r="G116" i="4"/>
  <c r="F116" i="4"/>
  <c r="G115" i="4"/>
  <c r="N115" i="4" s="1"/>
  <c r="F115" i="4"/>
  <c r="G114" i="4"/>
  <c r="N114" i="4" s="1"/>
  <c r="O114" i="4" s="1"/>
  <c r="F114" i="4"/>
  <c r="G113" i="4"/>
  <c r="N113" i="4" s="1"/>
  <c r="F113" i="4"/>
  <c r="G112" i="4"/>
  <c r="N112" i="4" s="1"/>
  <c r="F112" i="4"/>
  <c r="G111" i="4"/>
  <c r="F111" i="4"/>
  <c r="G110" i="4"/>
  <c r="F110" i="4"/>
  <c r="G109" i="4"/>
  <c r="N109" i="4" s="1"/>
  <c r="F109" i="4"/>
  <c r="G108" i="4"/>
  <c r="N108" i="4" s="1"/>
  <c r="F108" i="4"/>
  <c r="G107" i="4"/>
  <c r="N107" i="4" s="1"/>
  <c r="F107" i="4"/>
  <c r="G106" i="4"/>
  <c r="N106" i="4" s="1"/>
  <c r="O106" i="4" s="1"/>
  <c r="F106" i="4"/>
  <c r="G105" i="4"/>
  <c r="F105" i="4"/>
  <c r="G104" i="4"/>
  <c r="F104" i="4"/>
  <c r="G103" i="4"/>
  <c r="N103" i="4" s="1"/>
  <c r="F103" i="4"/>
  <c r="G102" i="4"/>
  <c r="N102" i="4" s="1"/>
  <c r="O102" i="4" s="1"/>
  <c r="F102" i="4"/>
  <c r="G101" i="4"/>
  <c r="F101" i="4"/>
  <c r="G100" i="4"/>
  <c r="N100" i="4" s="1"/>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4" i="4"/>
  <c r="F4" i="4"/>
  <c r="G3" i="4"/>
  <c r="F3" i="4"/>
  <c r="G2" i="4"/>
  <c r="F2" i="4"/>
  <c r="G121" i="9"/>
  <c r="F121" i="9"/>
  <c r="G120" i="9"/>
  <c r="F120" i="9"/>
  <c r="G119" i="9"/>
  <c r="N119" i="9" s="1"/>
  <c r="F119" i="9"/>
  <c r="G118" i="9"/>
  <c r="N118" i="9" s="1"/>
  <c r="F118" i="9"/>
  <c r="G117" i="9"/>
  <c r="F117" i="9"/>
  <c r="G116" i="9"/>
  <c r="F116" i="9"/>
  <c r="G115" i="9"/>
  <c r="F115" i="9"/>
  <c r="G114" i="9"/>
  <c r="F114" i="9"/>
  <c r="G113" i="9"/>
  <c r="F113" i="9"/>
  <c r="G112" i="9"/>
  <c r="N112" i="9" s="1"/>
  <c r="F112" i="9"/>
  <c r="G111" i="9"/>
  <c r="F111" i="9"/>
  <c r="G110" i="9"/>
  <c r="N110" i="9" s="1"/>
  <c r="F110" i="9"/>
  <c r="G109" i="9"/>
  <c r="F109" i="9"/>
  <c r="G108" i="9"/>
  <c r="F108" i="9"/>
  <c r="G107" i="9"/>
  <c r="N107" i="9" s="1"/>
  <c r="F107" i="9"/>
  <c r="G106" i="9"/>
  <c r="N106" i="9" s="1"/>
  <c r="F106" i="9"/>
  <c r="G105" i="9"/>
  <c r="F105" i="9"/>
  <c r="G104" i="9"/>
  <c r="F104" i="9"/>
  <c r="G103" i="9"/>
  <c r="F103" i="9"/>
  <c r="G102" i="9"/>
  <c r="N102" i="9" s="1"/>
  <c r="F102" i="9"/>
  <c r="G101" i="9"/>
  <c r="N101" i="9" s="1"/>
  <c r="F101" i="9"/>
  <c r="G100" i="9"/>
  <c r="N100" i="9" s="1"/>
  <c r="F100" i="9"/>
  <c r="G99" i="9"/>
  <c r="F99" i="9"/>
  <c r="G98" i="9"/>
  <c r="N98" i="9" s="1"/>
  <c r="F98" i="9"/>
  <c r="G97" i="9"/>
  <c r="F97" i="9"/>
  <c r="G96" i="9"/>
  <c r="F96" i="9"/>
  <c r="G95" i="9"/>
  <c r="N95" i="9" s="1"/>
  <c r="F95" i="9"/>
  <c r="G94" i="9"/>
  <c r="N94" i="9" s="1"/>
  <c r="F94" i="9"/>
  <c r="G93" i="9"/>
  <c r="F93" i="9"/>
  <c r="G92" i="9"/>
  <c r="F92" i="9"/>
  <c r="G91" i="9"/>
  <c r="F91" i="9"/>
  <c r="G90" i="9"/>
  <c r="F90" i="9"/>
  <c r="G89" i="9"/>
  <c r="F89" i="9"/>
  <c r="G88" i="9"/>
  <c r="N88" i="9" s="1"/>
  <c r="F88" i="9"/>
  <c r="G87" i="9"/>
  <c r="F87" i="9"/>
  <c r="G86" i="9"/>
  <c r="N86" i="9" s="1"/>
  <c r="O86" i="9" s="1"/>
  <c r="F86" i="9"/>
  <c r="G85" i="9"/>
  <c r="F85" i="9"/>
  <c r="G84" i="9"/>
  <c r="N84" i="9" s="1"/>
  <c r="F84" i="9"/>
  <c r="G83" i="9"/>
  <c r="N83" i="9" s="1"/>
  <c r="F83" i="9"/>
  <c r="G82" i="9"/>
  <c r="N82" i="9" s="1"/>
  <c r="F82" i="9"/>
  <c r="G81" i="9"/>
  <c r="F81" i="9"/>
  <c r="G80" i="9"/>
  <c r="F80" i="9"/>
  <c r="G79" i="9"/>
  <c r="F79" i="9"/>
  <c r="G78" i="9"/>
  <c r="N78" i="9" s="1"/>
  <c r="F78" i="9"/>
  <c r="G77" i="9"/>
  <c r="F77" i="9"/>
  <c r="G76" i="9"/>
  <c r="N76" i="9" s="1"/>
  <c r="F76" i="9"/>
  <c r="G75" i="9"/>
  <c r="F75" i="9"/>
  <c r="G74" i="9"/>
  <c r="N74" i="9" s="1"/>
  <c r="F74" i="9"/>
  <c r="G73" i="9"/>
  <c r="F73" i="9"/>
  <c r="G72" i="9"/>
  <c r="N72" i="9" s="1"/>
  <c r="F72" i="9"/>
  <c r="G71" i="9"/>
  <c r="F71" i="9"/>
  <c r="G70" i="9"/>
  <c r="N70" i="9" s="1"/>
  <c r="F70" i="9"/>
  <c r="G69" i="9"/>
  <c r="F69" i="9"/>
  <c r="G68" i="9"/>
  <c r="N68" i="9" s="1"/>
  <c r="O68" i="9" s="1"/>
  <c r="F68" i="9"/>
  <c r="G67" i="9"/>
  <c r="F67" i="9"/>
  <c r="G66" i="9"/>
  <c r="F66" i="9"/>
  <c r="G65" i="9"/>
  <c r="N65" i="9" s="1"/>
  <c r="O65" i="9" s="1"/>
  <c r="F65" i="9"/>
  <c r="G64" i="9"/>
  <c r="N64" i="9" s="1"/>
  <c r="F64" i="9"/>
  <c r="G63" i="9"/>
  <c r="F63" i="9"/>
  <c r="G62" i="9"/>
  <c r="N62" i="9" s="1"/>
  <c r="F62" i="9"/>
  <c r="G61" i="9"/>
  <c r="F61" i="9"/>
  <c r="G60" i="9"/>
  <c r="F60" i="9"/>
  <c r="G59" i="9"/>
  <c r="F59" i="9"/>
  <c r="G58" i="9"/>
  <c r="N58" i="9" s="1"/>
  <c r="F58" i="9"/>
  <c r="G57" i="9"/>
  <c r="F57" i="9"/>
  <c r="G56" i="9"/>
  <c r="F56" i="9"/>
  <c r="G55" i="9"/>
  <c r="F55" i="9"/>
  <c r="G54" i="9"/>
  <c r="F54" i="9"/>
  <c r="G53" i="9"/>
  <c r="N53" i="9" s="1"/>
  <c r="F53" i="9"/>
  <c r="G52" i="9"/>
  <c r="N52" i="9" s="1"/>
  <c r="F52" i="9"/>
  <c r="G51" i="9"/>
  <c r="F51" i="9"/>
  <c r="G50" i="9"/>
  <c r="N50" i="9" s="1"/>
  <c r="F50" i="9"/>
  <c r="G49" i="9"/>
  <c r="F49" i="9"/>
  <c r="G48" i="9"/>
  <c r="F48" i="9"/>
  <c r="G47" i="9"/>
  <c r="F47" i="9"/>
  <c r="G46" i="9"/>
  <c r="N46" i="9" s="1"/>
  <c r="F46" i="9"/>
  <c r="G45" i="9"/>
  <c r="F45" i="9"/>
  <c r="G44" i="9"/>
  <c r="F44" i="9"/>
  <c r="G43" i="9"/>
  <c r="F43" i="9"/>
  <c r="G42" i="9"/>
  <c r="N42" i="9" s="1"/>
  <c r="F42" i="9"/>
  <c r="G41" i="9"/>
  <c r="N41" i="9" s="1"/>
  <c r="F41" i="9"/>
  <c r="G40" i="9"/>
  <c r="N40" i="9" s="1"/>
  <c r="F40" i="9"/>
  <c r="G39" i="9"/>
  <c r="F39" i="9"/>
  <c r="G38" i="9"/>
  <c r="N38" i="9" s="1"/>
  <c r="O38" i="9" s="1"/>
  <c r="F38" i="9"/>
  <c r="G37" i="9"/>
  <c r="F37" i="9"/>
  <c r="G36" i="9"/>
  <c r="F36" i="9"/>
  <c r="G35" i="9"/>
  <c r="F35" i="9"/>
  <c r="G34" i="9"/>
  <c r="N34" i="9" s="1"/>
  <c r="F34" i="9"/>
  <c r="G33" i="9"/>
  <c r="F33" i="9"/>
  <c r="G32" i="9"/>
  <c r="F32" i="9"/>
  <c r="G31" i="9"/>
  <c r="F31" i="9"/>
  <c r="G30" i="9"/>
  <c r="F30" i="9"/>
  <c r="G29" i="9"/>
  <c r="N29" i="9" s="1"/>
  <c r="F29" i="9"/>
  <c r="G28" i="9"/>
  <c r="N28" i="9" s="1"/>
  <c r="F28" i="9"/>
  <c r="G27" i="9"/>
  <c r="F27" i="9"/>
  <c r="G26" i="9"/>
  <c r="N26" i="9" s="1"/>
  <c r="F26" i="9"/>
  <c r="G25" i="9"/>
  <c r="F25" i="9"/>
  <c r="G24" i="9"/>
  <c r="F24" i="9"/>
  <c r="G23" i="9"/>
  <c r="F23" i="9"/>
  <c r="G22" i="9"/>
  <c r="N22" i="9" s="1"/>
  <c r="F22" i="9"/>
  <c r="G21" i="9"/>
  <c r="F21" i="9"/>
  <c r="G20" i="9"/>
  <c r="N20" i="9" s="1"/>
  <c r="O20" i="9" s="1"/>
  <c r="F20" i="9"/>
  <c r="G19" i="9"/>
  <c r="F19" i="9"/>
  <c r="G18" i="9"/>
  <c r="N18" i="9" s="1"/>
  <c r="F18" i="9"/>
  <c r="G17" i="9"/>
  <c r="F17" i="9"/>
  <c r="G16" i="9"/>
  <c r="N16" i="9" s="1"/>
  <c r="F16" i="9"/>
  <c r="G15" i="9"/>
  <c r="F15" i="9"/>
  <c r="G14" i="9"/>
  <c r="N14" i="9" s="1"/>
  <c r="F14" i="9"/>
  <c r="G13" i="9"/>
  <c r="F13" i="9"/>
  <c r="G12" i="9"/>
  <c r="N12" i="9" s="1"/>
  <c r="F12" i="9"/>
  <c r="G11" i="9"/>
  <c r="F11" i="9"/>
  <c r="G10" i="9"/>
  <c r="N10" i="9" s="1"/>
  <c r="F10" i="9"/>
  <c r="G9" i="9"/>
  <c r="F9" i="9"/>
  <c r="G8" i="9"/>
  <c r="F8" i="9"/>
  <c r="G7" i="9"/>
  <c r="F7" i="9"/>
  <c r="G6" i="9"/>
  <c r="F6" i="9"/>
  <c r="G5" i="9"/>
  <c r="F5" i="9"/>
  <c r="G4" i="9"/>
  <c r="N4" i="9" s="1"/>
  <c r="F4" i="9"/>
  <c r="G3" i="9"/>
  <c r="F3" i="9"/>
  <c r="G2" i="9"/>
  <c r="F2" i="9"/>
  <c r="G121" i="8"/>
  <c r="F121" i="8"/>
  <c r="G120" i="8"/>
  <c r="F120" i="8"/>
  <c r="G119" i="8"/>
  <c r="F119" i="8"/>
  <c r="G118" i="8"/>
  <c r="N118" i="8" s="1"/>
  <c r="F118" i="8"/>
  <c r="G117" i="8"/>
  <c r="F117" i="8"/>
  <c r="G116" i="8"/>
  <c r="F116" i="8"/>
  <c r="G115" i="8"/>
  <c r="F115" i="8"/>
  <c r="G114" i="8"/>
  <c r="F114" i="8"/>
  <c r="G113" i="8"/>
  <c r="F113" i="8"/>
  <c r="G112" i="8"/>
  <c r="N112" i="8" s="1"/>
  <c r="F112" i="8"/>
  <c r="G111" i="8"/>
  <c r="F111" i="8"/>
  <c r="G110" i="8"/>
  <c r="F110" i="8"/>
  <c r="G109" i="8"/>
  <c r="F109" i="8"/>
  <c r="G108" i="8"/>
  <c r="N108" i="8" s="1"/>
  <c r="F108" i="8"/>
  <c r="G107" i="8"/>
  <c r="F107" i="8"/>
  <c r="G106" i="8"/>
  <c r="N106" i="8" s="1"/>
  <c r="F106" i="8"/>
  <c r="G105" i="8"/>
  <c r="N105" i="8" s="1"/>
  <c r="F105" i="8"/>
  <c r="G104" i="8"/>
  <c r="N104" i="8" s="1"/>
  <c r="F104" i="8"/>
  <c r="G103" i="8"/>
  <c r="F103" i="8"/>
  <c r="G102" i="8"/>
  <c r="F102" i="8"/>
  <c r="G101" i="8"/>
  <c r="F101" i="8"/>
  <c r="G100" i="8"/>
  <c r="N100" i="8" s="1"/>
  <c r="F100" i="8"/>
  <c r="G99" i="8"/>
  <c r="F99" i="8"/>
  <c r="G98" i="8"/>
  <c r="N98" i="8" s="1"/>
  <c r="F98" i="8"/>
  <c r="G97" i="8"/>
  <c r="F97" i="8"/>
  <c r="G96" i="8"/>
  <c r="N96" i="8" s="1"/>
  <c r="F96" i="8"/>
  <c r="G95" i="8"/>
  <c r="N95" i="8" s="1"/>
  <c r="F95" i="8"/>
  <c r="G94" i="8"/>
  <c r="N94" i="8" s="1"/>
  <c r="F94" i="8"/>
  <c r="G93" i="8"/>
  <c r="N93" i="8" s="1"/>
  <c r="F93" i="8"/>
  <c r="G92" i="8"/>
  <c r="F92" i="8"/>
  <c r="G91" i="8"/>
  <c r="F91" i="8"/>
  <c r="G90" i="8"/>
  <c r="N90" i="8" s="1"/>
  <c r="F90" i="8"/>
  <c r="G89" i="8"/>
  <c r="F89" i="8"/>
  <c r="G88" i="8"/>
  <c r="N88" i="8" s="1"/>
  <c r="F88" i="8"/>
  <c r="G87" i="8"/>
  <c r="F87" i="8"/>
  <c r="G86" i="8"/>
  <c r="F86" i="8"/>
  <c r="G85" i="8"/>
  <c r="F85" i="8"/>
  <c r="G84" i="8"/>
  <c r="F84" i="8"/>
  <c r="G83" i="8"/>
  <c r="F83" i="8"/>
  <c r="G82" i="8"/>
  <c r="N82" i="8" s="1"/>
  <c r="F82" i="8"/>
  <c r="G81" i="8"/>
  <c r="F81" i="8"/>
  <c r="G80" i="8"/>
  <c r="F80" i="8"/>
  <c r="G79" i="8"/>
  <c r="F79" i="8"/>
  <c r="G78" i="8"/>
  <c r="F78" i="8"/>
  <c r="G77" i="8"/>
  <c r="F77" i="8"/>
  <c r="G76" i="8"/>
  <c r="N76" i="8" s="1"/>
  <c r="F76" i="8"/>
  <c r="G75" i="8"/>
  <c r="N75" i="8" s="1"/>
  <c r="F75" i="8"/>
  <c r="G74" i="8"/>
  <c r="N74" i="8" s="1"/>
  <c r="F74" i="8"/>
  <c r="G73" i="8"/>
  <c r="F73" i="8"/>
  <c r="G72" i="8"/>
  <c r="N72" i="8" s="1"/>
  <c r="F72" i="8"/>
  <c r="G71" i="8"/>
  <c r="F71" i="8"/>
  <c r="G70" i="8"/>
  <c r="N70" i="8" s="1"/>
  <c r="F70" i="8"/>
  <c r="G69" i="8"/>
  <c r="F69" i="8"/>
  <c r="G68" i="8"/>
  <c r="N68" i="8" s="1"/>
  <c r="F68" i="8"/>
  <c r="G67" i="8"/>
  <c r="N67" i="8" s="1"/>
  <c r="F67" i="8"/>
  <c r="G66" i="8"/>
  <c r="N66" i="8" s="1"/>
  <c r="F66" i="8"/>
  <c r="G65" i="8"/>
  <c r="F65" i="8"/>
  <c r="G64" i="8"/>
  <c r="N64" i="8" s="1"/>
  <c r="F64" i="8"/>
  <c r="G63" i="8"/>
  <c r="N63" i="8" s="1"/>
  <c r="F63" i="8"/>
  <c r="G62" i="8"/>
  <c r="N62" i="8" s="1"/>
  <c r="F62" i="8"/>
  <c r="G61" i="8"/>
  <c r="F61" i="8"/>
  <c r="G60" i="8"/>
  <c r="N60" i="8" s="1"/>
  <c r="F60" i="8"/>
  <c r="G59" i="8"/>
  <c r="F59" i="8"/>
  <c r="G58" i="8"/>
  <c r="N58" i="8" s="1"/>
  <c r="F58" i="8"/>
  <c r="G57" i="8"/>
  <c r="F57" i="8"/>
  <c r="G56" i="8"/>
  <c r="N56" i="8" s="1"/>
  <c r="F56" i="8"/>
  <c r="G55" i="8"/>
  <c r="F55" i="8"/>
  <c r="G54" i="8"/>
  <c r="N54" i="8" s="1"/>
  <c r="F54" i="8"/>
  <c r="G53" i="8"/>
  <c r="F53" i="8"/>
  <c r="G52" i="8"/>
  <c r="N52" i="8" s="1"/>
  <c r="F52" i="8"/>
  <c r="G51" i="8"/>
  <c r="N51" i="8" s="1"/>
  <c r="F51" i="8"/>
  <c r="G50" i="8"/>
  <c r="N50" i="8" s="1"/>
  <c r="F50" i="8"/>
  <c r="G49" i="8"/>
  <c r="F49" i="8"/>
  <c r="G48" i="8"/>
  <c r="F48" i="8"/>
  <c r="G47" i="8"/>
  <c r="F47" i="8"/>
  <c r="G46" i="8"/>
  <c r="N46" i="8" s="1"/>
  <c r="F46" i="8"/>
  <c r="G45" i="8"/>
  <c r="N45" i="8" s="1"/>
  <c r="F45" i="8"/>
  <c r="G44" i="8"/>
  <c r="F44" i="8"/>
  <c r="G43" i="8"/>
  <c r="N43" i="8" s="1"/>
  <c r="F43" i="8"/>
  <c r="G42" i="8"/>
  <c r="N42" i="8" s="1"/>
  <c r="F42" i="8"/>
  <c r="G41" i="8"/>
  <c r="F41" i="8"/>
  <c r="G40" i="8"/>
  <c r="N40" i="8" s="1"/>
  <c r="F40" i="8"/>
  <c r="G39" i="8"/>
  <c r="F39" i="8"/>
  <c r="G38" i="8"/>
  <c r="N38" i="8" s="1"/>
  <c r="F38" i="8"/>
  <c r="G37" i="8"/>
  <c r="F37" i="8"/>
  <c r="G36" i="8"/>
  <c r="N36" i="8" s="1"/>
  <c r="F36" i="8"/>
  <c r="G35" i="8"/>
  <c r="N35" i="8" s="1"/>
  <c r="F35" i="8"/>
  <c r="G34" i="8"/>
  <c r="N34" i="8" s="1"/>
  <c r="F34" i="8"/>
  <c r="G33" i="8"/>
  <c r="F33" i="8"/>
  <c r="G32" i="8"/>
  <c r="F32" i="8"/>
  <c r="G31" i="8"/>
  <c r="F31" i="8"/>
  <c r="G30" i="8"/>
  <c r="F30" i="8"/>
  <c r="G29" i="8"/>
  <c r="F29" i="8"/>
  <c r="G28" i="8"/>
  <c r="N28" i="8" s="1"/>
  <c r="F28" i="8"/>
  <c r="G27" i="8"/>
  <c r="N27" i="8" s="1"/>
  <c r="F27" i="8"/>
  <c r="G26" i="8"/>
  <c r="N26" i="8" s="1"/>
  <c r="O26" i="8" s="1"/>
  <c r="F26" i="8"/>
  <c r="G25" i="8"/>
  <c r="F25" i="8"/>
  <c r="G24" i="8"/>
  <c r="N24" i="8" s="1"/>
  <c r="F24" i="8"/>
  <c r="G23" i="8"/>
  <c r="F23" i="8"/>
  <c r="G22" i="8"/>
  <c r="N22" i="8" s="1"/>
  <c r="F22" i="8"/>
  <c r="G21" i="8"/>
  <c r="N21" i="8" s="1"/>
  <c r="F21" i="8"/>
  <c r="G20" i="8"/>
  <c r="F20" i="8"/>
  <c r="G19" i="8"/>
  <c r="N19" i="8" s="1"/>
  <c r="F19" i="8"/>
  <c r="G18" i="8"/>
  <c r="F18" i="8"/>
  <c r="G17" i="8"/>
  <c r="F17" i="8"/>
  <c r="G16" i="8"/>
  <c r="N16" i="8" s="1"/>
  <c r="F16" i="8"/>
  <c r="G15" i="8"/>
  <c r="N15" i="8" s="1"/>
  <c r="F15" i="8"/>
  <c r="G14" i="8"/>
  <c r="F14" i="8"/>
  <c r="G13" i="8"/>
  <c r="N13" i="8" s="1"/>
  <c r="F13" i="8"/>
  <c r="G12" i="8"/>
  <c r="N12" i="8" s="1"/>
  <c r="F12" i="8"/>
  <c r="G11" i="8"/>
  <c r="F11" i="8"/>
  <c r="G10" i="8"/>
  <c r="N10" i="8" s="1"/>
  <c r="F10" i="8"/>
  <c r="G9" i="8"/>
  <c r="N9" i="8" s="1"/>
  <c r="F9" i="8"/>
  <c r="G8" i="8"/>
  <c r="N8" i="8" s="1"/>
  <c r="F8" i="8"/>
  <c r="G7" i="8"/>
  <c r="N7" i="8" s="1"/>
  <c r="F7" i="8"/>
  <c r="G6" i="8"/>
  <c r="N6" i="8" s="1"/>
  <c r="F6" i="8"/>
  <c r="G5" i="8"/>
  <c r="N5" i="8" s="1"/>
  <c r="F5" i="8"/>
  <c r="G4" i="8"/>
  <c r="N4" i="8" s="1"/>
  <c r="F4" i="8"/>
  <c r="G3" i="8"/>
  <c r="N3" i="8" s="1"/>
  <c r="F3" i="8"/>
  <c r="G2" i="8"/>
  <c r="N2" i="8" s="1"/>
  <c r="F2" i="8"/>
  <c r="G121" i="3"/>
  <c r="F121" i="3"/>
  <c r="G120" i="3"/>
  <c r="N120" i="3" s="1"/>
  <c r="F120" i="3"/>
  <c r="G119" i="3"/>
  <c r="N119" i="3" s="1"/>
  <c r="F119" i="3"/>
  <c r="G118" i="3"/>
  <c r="N118" i="3" s="1"/>
  <c r="F118" i="3"/>
  <c r="G117" i="3"/>
  <c r="N117" i="3" s="1"/>
  <c r="F117" i="3"/>
  <c r="G116" i="3"/>
  <c r="F116" i="3"/>
  <c r="G115" i="3"/>
  <c r="F115" i="3"/>
  <c r="G114" i="3"/>
  <c r="F114" i="3"/>
  <c r="G113" i="3"/>
  <c r="F113" i="3"/>
  <c r="G112" i="3"/>
  <c r="N112" i="3" s="1"/>
  <c r="F112" i="3"/>
  <c r="G111" i="3"/>
  <c r="N111" i="3" s="1"/>
  <c r="F111" i="3"/>
  <c r="G110" i="3"/>
  <c r="N110" i="3" s="1"/>
  <c r="F110" i="3"/>
  <c r="G109" i="3"/>
  <c r="F109" i="3"/>
  <c r="G108" i="3"/>
  <c r="N108" i="3" s="1"/>
  <c r="F108" i="3"/>
  <c r="G107" i="3"/>
  <c r="N107" i="3" s="1"/>
  <c r="F107" i="3"/>
  <c r="G106" i="3"/>
  <c r="N106" i="3" s="1"/>
  <c r="F106" i="3"/>
  <c r="G105" i="3"/>
  <c r="N105" i="3" s="1"/>
  <c r="F105" i="3"/>
  <c r="G104" i="3"/>
  <c r="F104" i="3"/>
  <c r="G103" i="3"/>
  <c r="F103" i="3"/>
  <c r="G102" i="3"/>
  <c r="N102" i="3" s="1"/>
  <c r="F102" i="3"/>
  <c r="G101" i="3"/>
  <c r="F101" i="3"/>
  <c r="G100" i="3"/>
  <c r="N100" i="3" s="1"/>
  <c r="F100" i="3"/>
  <c r="G99" i="3"/>
  <c r="F99" i="3"/>
  <c r="G98" i="3"/>
  <c r="N98" i="3" s="1"/>
  <c r="F98" i="3"/>
  <c r="G97" i="3"/>
  <c r="F97" i="3"/>
  <c r="G96" i="3"/>
  <c r="F96" i="3"/>
  <c r="G95" i="3"/>
  <c r="N95" i="3" s="1"/>
  <c r="F95" i="3"/>
  <c r="G94" i="3"/>
  <c r="N94" i="3" s="1"/>
  <c r="F94" i="3"/>
  <c r="G93" i="3"/>
  <c r="N93" i="3" s="1"/>
  <c r="F93" i="3"/>
  <c r="G92" i="3"/>
  <c r="F92" i="3"/>
  <c r="G91" i="3"/>
  <c r="N91" i="3" s="1"/>
  <c r="F91" i="3"/>
  <c r="G90" i="3"/>
  <c r="N90" i="3" s="1"/>
  <c r="F90" i="3"/>
  <c r="G89" i="3"/>
  <c r="F89" i="3"/>
  <c r="G88" i="3"/>
  <c r="N88" i="3" s="1"/>
  <c r="F88" i="3"/>
  <c r="G87" i="3"/>
  <c r="N87" i="3" s="1"/>
  <c r="F87" i="3"/>
  <c r="G86" i="3"/>
  <c r="N86" i="3" s="1"/>
  <c r="F86" i="3"/>
  <c r="G85" i="3"/>
  <c r="F85" i="3"/>
  <c r="G84" i="3"/>
  <c r="N84" i="3" s="1"/>
  <c r="F84" i="3"/>
  <c r="G83" i="3"/>
  <c r="N83" i="3" s="1"/>
  <c r="F83" i="3"/>
  <c r="G82" i="3"/>
  <c r="N82" i="3" s="1"/>
  <c r="F82" i="3"/>
  <c r="G81" i="3"/>
  <c r="N81" i="3" s="1"/>
  <c r="F81" i="3"/>
  <c r="G80" i="3"/>
  <c r="F80" i="3"/>
  <c r="G79" i="3"/>
  <c r="N79" i="3" s="1"/>
  <c r="F79" i="3"/>
  <c r="G78" i="3"/>
  <c r="N78" i="3" s="1"/>
  <c r="F78" i="3"/>
  <c r="G77" i="3"/>
  <c r="F77" i="3"/>
  <c r="G76" i="3"/>
  <c r="N76" i="3" s="1"/>
  <c r="F76" i="3"/>
  <c r="G75" i="3"/>
  <c r="F75" i="3"/>
  <c r="G74" i="3"/>
  <c r="N74" i="3" s="1"/>
  <c r="F74" i="3"/>
  <c r="G73" i="3"/>
  <c r="F73" i="3"/>
  <c r="G72" i="3"/>
  <c r="F72" i="3"/>
  <c r="G71" i="3"/>
  <c r="N71" i="3" s="1"/>
  <c r="F71" i="3"/>
  <c r="G70" i="3"/>
  <c r="N70" i="3" s="1"/>
  <c r="F70" i="3"/>
  <c r="G69" i="3"/>
  <c r="F69" i="3"/>
  <c r="G68" i="3"/>
  <c r="F68" i="3"/>
  <c r="G67" i="3"/>
  <c r="F67" i="3"/>
  <c r="G66" i="3"/>
  <c r="N66" i="3" s="1"/>
  <c r="F66" i="3"/>
  <c r="G65" i="3"/>
  <c r="F65" i="3"/>
  <c r="G64" i="3"/>
  <c r="N64" i="3" s="1"/>
  <c r="F64" i="3"/>
  <c r="G63" i="3"/>
  <c r="N63" i="3" s="1"/>
  <c r="F63" i="3"/>
  <c r="G62" i="3"/>
  <c r="N62" i="3" s="1"/>
  <c r="F62" i="3"/>
  <c r="G61" i="3"/>
  <c r="F61" i="3"/>
  <c r="G60" i="3"/>
  <c r="N60" i="3" s="1"/>
  <c r="F60" i="3"/>
  <c r="G59" i="3"/>
  <c r="N59" i="3" s="1"/>
  <c r="F59" i="3"/>
  <c r="G58" i="3"/>
  <c r="N58" i="3" s="1"/>
  <c r="F58" i="3"/>
  <c r="G57" i="3"/>
  <c r="N57" i="3" s="1"/>
  <c r="F57" i="3"/>
  <c r="G56" i="3"/>
  <c r="F56" i="3"/>
  <c r="G55" i="3"/>
  <c r="F55" i="3"/>
  <c r="G54" i="3"/>
  <c r="N54" i="3" s="1"/>
  <c r="F54" i="3"/>
  <c r="G53" i="3"/>
  <c r="F53" i="3"/>
  <c r="G52" i="3"/>
  <c r="N52" i="3" s="1"/>
  <c r="F52" i="3"/>
  <c r="G51" i="3"/>
  <c r="N51" i="3" s="1"/>
  <c r="F51" i="3"/>
  <c r="G50" i="3"/>
  <c r="N50" i="3" s="1"/>
  <c r="F50" i="3"/>
  <c r="G49" i="3"/>
  <c r="N49" i="3" s="1"/>
  <c r="F49" i="3"/>
  <c r="G48" i="3"/>
  <c r="F48" i="3"/>
  <c r="G47" i="3"/>
  <c r="N47" i="3" s="1"/>
  <c r="F47" i="3"/>
  <c r="G46" i="3"/>
  <c r="N46" i="3" s="1"/>
  <c r="F46" i="3"/>
  <c r="G45" i="3"/>
  <c r="N45" i="3" s="1"/>
  <c r="F45" i="3"/>
  <c r="G44" i="3"/>
  <c r="F44" i="3"/>
  <c r="G43" i="3"/>
  <c r="N43" i="3" s="1"/>
  <c r="F43" i="3"/>
  <c r="G42" i="3"/>
  <c r="N42" i="3" s="1"/>
  <c r="F42" i="3"/>
  <c r="G41" i="3"/>
  <c r="F41" i="3"/>
  <c r="G40" i="3"/>
  <c r="N40" i="3" s="1"/>
  <c r="F40" i="3"/>
  <c r="G39" i="3"/>
  <c r="N39" i="3" s="1"/>
  <c r="F39" i="3"/>
  <c r="G38" i="3"/>
  <c r="N38" i="3" s="1"/>
  <c r="F38" i="3"/>
  <c r="G37" i="3"/>
  <c r="F37" i="3"/>
  <c r="G36" i="3"/>
  <c r="N36" i="3" s="1"/>
  <c r="F36" i="3"/>
  <c r="G35" i="3"/>
  <c r="N35" i="3" s="1"/>
  <c r="F35" i="3"/>
  <c r="G34" i="3"/>
  <c r="N34" i="3" s="1"/>
  <c r="F34" i="3"/>
  <c r="G33" i="3"/>
  <c r="N33" i="3" s="1"/>
  <c r="F33" i="3"/>
  <c r="G32" i="3"/>
  <c r="F32" i="3"/>
  <c r="G31" i="3"/>
  <c r="F31" i="3"/>
  <c r="G30" i="3"/>
  <c r="N30" i="3" s="1"/>
  <c r="F30" i="3"/>
  <c r="G29" i="3"/>
  <c r="F29" i="3"/>
  <c r="G28" i="3"/>
  <c r="N28" i="3" s="1"/>
  <c r="F28" i="3"/>
  <c r="G27" i="3"/>
  <c r="F27" i="3"/>
  <c r="G26" i="3"/>
  <c r="N26" i="3" s="1"/>
  <c r="F26" i="3"/>
  <c r="G25" i="3"/>
  <c r="N25" i="3" s="1"/>
  <c r="F25" i="3"/>
  <c r="G24" i="3"/>
  <c r="N24" i="3" s="1"/>
  <c r="F24" i="3"/>
  <c r="G23" i="3"/>
  <c r="N23" i="3" s="1"/>
  <c r="F23" i="3"/>
  <c r="G22" i="3"/>
  <c r="N22" i="3" s="1"/>
  <c r="F22" i="3"/>
  <c r="G21" i="3"/>
  <c r="N21" i="3" s="1"/>
  <c r="F21" i="3"/>
  <c r="G20" i="3"/>
  <c r="F20" i="3"/>
  <c r="G19" i="3"/>
  <c r="N19" i="3" s="1"/>
  <c r="F19" i="3"/>
  <c r="G18" i="3"/>
  <c r="N18" i="3" s="1"/>
  <c r="F18" i="3"/>
  <c r="G17" i="3"/>
  <c r="F17" i="3"/>
  <c r="G16" i="3"/>
  <c r="N16" i="3" s="1"/>
  <c r="F16" i="3"/>
  <c r="G15" i="3"/>
  <c r="N15" i="3" s="1"/>
  <c r="F15" i="3"/>
  <c r="G14" i="3"/>
  <c r="N14" i="3" s="1"/>
  <c r="F14" i="3"/>
  <c r="G13" i="3"/>
  <c r="N13" i="3" s="1"/>
  <c r="F13" i="3"/>
  <c r="G12" i="3"/>
  <c r="F12" i="3"/>
  <c r="G11" i="3"/>
  <c r="N11" i="3" s="1"/>
  <c r="F11" i="3"/>
  <c r="G10" i="3"/>
  <c r="N10" i="3" s="1"/>
  <c r="F10" i="3"/>
  <c r="G9" i="3"/>
  <c r="N9" i="3" s="1"/>
  <c r="F9" i="3"/>
  <c r="G8" i="3"/>
  <c r="F8" i="3"/>
  <c r="G7" i="3"/>
  <c r="N7" i="3" s="1"/>
  <c r="F7" i="3"/>
  <c r="G6" i="3"/>
  <c r="N6" i="3" s="1"/>
  <c r="F6" i="3"/>
  <c r="G5" i="3"/>
  <c r="F5" i="3"/>
  <c r="G4" i="3"/>
  <c r="N4" i="3" s="1"/>
  <c r="F4" i="3"/>
  <c r="G3" i="3"/>
  <c r="N3" i="3" s="1"/>
  <c r="F3" i="3"/>
  <c r="G2" i="3"/>
  <c r="N2" i="3" s="1"/>
  <c r="F2" i="3"/>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S161" i="5"/>
  <c r="R161" i="5"/>
  <c r="N161" i="5"/>
  <c r="N160" i="5"/>
  <c r="N159" i="5"/>
  <c r="N158" i="5"/>
  <c r="O158" i="5" s="1"/>
  <c r="S157" i="5"/>
  <c r="R157" i="5"/>
  <c r="N155" i="5"/>
  <c r="N154" i="5"/>
  <c r="O154" i="5" s="1"/>
  <c r="S153" i="5"/>
  <c r="R153" i="5"/>
  <c r="N153" i="5"/>
  <c r="N152" i="5"/>
  <c r="S149" i="5"/>
  <c r="R149" i="5"/>
  <c r="N149" i="5"/>
  <c r="N148" i="5"/>
  <c r="N147" i="5"/>
  <c r="N146" i="5"/>
  <c r="O146" i="5" s="1"/>
  <c r="S145" i="5"/>
  <c r="R145" i="5"/>
  <c r="N143" i="5"/>
  <c r="N142" i="5"/>
  <c r="O142" i="5" s="1"/>
  <c r="S141" i="5"/>
  <c r="R141" i="5"/>
  <c r="N141" i="5"/>
  <c r="N140" i="5"/>
  <c r="S137" i="5"/>
  <c r="R137" i="5"/>
  <c r="N137" i="5"/>
  <c r="N136" i="5"/>
  <c r="N135" i="5"/>
  <c r="N134" i="5"/>
  <c r="O134" i="5" s="1"/>
  <c r="S133" i="5"/>
  <c r="R133" i="5"/>
  <c r="N133" i="5"/>
  <c r="N131" i="5"/>
  <c r="N130" i="5"/>
  <c r="O130" i="5" s="1"/>
  <c r="S129" i="5"/>
  <c r="R129" i="5"/>
  <c r="N129" i="5"/>
  <c r="N128" i="5"/>
  <c r="S125" i="5"/>
  <c r="R125" i="5"/>
  <c r="N125" i="5"/>
  <c r="N124" i="5"/>
  <c r="N123" i="5"/>
  <c r="N122" i="5"/>
  <c r="O122" i="5" s="1"/>
  <c r="S121" i="5"/>
  <c r="R121" i="5"/>
  <c r="N119" i="5"/>
  <c r="N118" i="5"/>
  <c r="O118" i="5" s="1"/>
  <c r="S117" i="5"/>
  <c r="R117" i="5"/>
  <c r="N117" i="5"/>
  <c r="N116" i="5"/>
  <c r="S113" i="5"/>
  <c r="R113" i="5"/>
  <c r="N113" i="5"/>
  <c r="N112" i="5"/>
  <c r="N111" i="5"/>
  <c r="N110" i="5"/>
  <c r="O110" i="5" s="1"/>
  <c r="S109" i="5"/>
  <c r="R109" i="5"/>
  <c r="N107" i="5"/>
  <c r="N106" i="5"/>
  <c r="O106" i="5" s="1"/>
  <c r="S105" i="5"/>
  <c r="R105" i="5"/>
  <c r="N105" i="5"/>
  <c r="N104" i="5"/>
  <c r="S101" i="5"/>
  <c r="R101" i="5"/>
  <c r="N101" i="5"/>
  <c r="N100" i="5"/>
  <c r="N99" i="5"/>
  <c r="N98" i="5"/>
  <c r="O98" i="5" s="1"/>
  <c r="S161" i="4"/>
  <c r="R161" i="4"/>
  <c r="N161" i="4"/>
  <c r="N159" i="4"/>
  <c r="N158" i="4"/>
  <c r="O158" i="4" s="1"/>
  <c r="S157" i="4"/>
  <c r="R157" i="4"/>
  <c r="N156" i="4"/>
  <c r="S153" i="4"/>
  <c r="R153" i="4"/>
  <c r="N153" i="4"/>
  <c r="N152" i="4"/>
  <c r="S149" i="4"/>
  <c r="R149" i="4"/>
  <c r="N147" i="4"/>
  <c r="N146" i="4"/>
  <c r="O146" i="4" s="1"/>
  <c r="S145" i="4"/>
  <c r="R145" i="4"/>
  <c r="S141" i="4"/>
  <c r="R141" i="4"/>
  <c r="N141" i="4"/>
  <c r="N140" i="4"/>
  <c r="S137" i="4"/>
  <c r="R137" i="4"/>
  <c r="N135" i="4"/>
  <c r="N134" i="4"/>
  <c r="O134" i="4" s="1"/>
  <c r="S133" i="4"/>
  <c r="R133" i="4"/>
  <c r="N131" i="4"/>
  <c r="S129" i="4"/>
  <c r="R129" i="4"/>
  <c r="N129" i="4"/>
  <c r="N128" i="4"/>
  <c r="S125" i="4"/>
  <c r="R125" i="4"/>
  <c r="N123" i="4"/>
  <c r="N122" i="4"/>
  <c r="O122" i="4" s="1"/>
  <c r="S121" i="4"/>
  <c r="R121" i="4"/>
  <c r="S117" i="4"/>
  <c r="R117" i="4"/>
  <c r="N117" i="4"/>
  <c r="N116" i="4"/>
  <c r="S113" i="4"/>
  <c r="R113" i="4"/>
  <c r="N111" i="4"/>
  <c r="N110" i="4"/>
  <c r="O110" i="4" s="1"/>
  <c r="S109" i="4"/>
  <c r="R109" i="4"/>
  <c r="S105" i="4"/>
  <c r="R105" i="4"/>
  <c r="N105" i="4"/>
  <c r="N104" i="4"/>
  <c r="S101" i="4"/>
  <c r="R101" i="4"/>
  <c r="N101" i="4"/>
  <c r="N99" i="4"/>
  <c r="N98" i="4"/>
  <c r="O98" i="4" s="1"/>
  <c r="B53" i="12"/>
  <c r="B94" i="12" s="1"/>
  <c r="S121" i="11"/>
  <c r="R121" i="11"/>
  <c r="N121" i="11"/>
  <c r="N120" i="11"/>
  <c r="N119" i="11"/>
  <c r="N118" i="11"/>
  <c r="S116" i="11"/>
  <c r="R116" i="11"/>
  <c r="N115" i="11"/>
  <c r="N114" i="11"/>
  <c r="N113" i="11"/>
  <c r="N112" i="11"/>
  <c r="S111" i="11"/>
  <c r="R111" i="11"/>
  <c r="N109" i="11"/>
  <c r="N108" i="11"/>
  <c r="N107" i="11"/>
  <c r="S106" i="11"/>
  <c r="R106" i="11"/>
  <c r="N106" i="11"/>
  <c r="N103" i="11"/>
  <c r="S101" i="11"/>
  <c r="R101" i="11"/>
  <c r="N101" i="11"/>
  <c r="N100" i="11"/>
  <c r="S96" i="11"/>
  <c r="R96" i="11"/>
  <c r="N96" i="11"/>
  <c r="N95" i="11"/>
  <c r="N94" i="11"/>
  <c r="S91" i="11"/>
  <c r="R91" i="11"/>
  <c r="N91" i="11"/>
  <c r="N90" i="11"/>
  <c r="N89" i="11"/>
  <c r="N88" i="11"/>
  <c r="S86" i="11"/>
  <c r="R86" i="11"/>
  <c r="N85" i="11"/>
  <c r="N84" i="11"/>
  <c r="N83" i="11"/>
  <c r="N82" i="11"/>
  <c r="S81" i="11"/>
  <c r="R81" i="11"/>
  <c r="N79" i="11"/>
  <c r="N78" i="11"/>
  <c r="N77" i="11"/>
  <c r="S76" i="11"/>
  <c r="R76" i="11"/>
  <c r="N73" i="11"/>
  <c r="S71" i="11"/>
  <c r="R71" i="11"/>
  <c r="N70" i="11"/>
  <c r="S66" i="11"/>
  <c r="R66" i="11"/>
  <c r="N66" i="11"/>
  <c r="N65" i="11"/>
  <c r="S61" i="11"/>
  <c r="R61" i="11"/>
  <c r="N61" i="11"/>
  <c r="N59" i="11"/>
  <c r="S56" i="11"/>
  <c r="R56" i="11"/>
  <c r="N55" i="11"/>
  <c r="N53" i="11"/>
  <c r="S51" i="11"/>
  <c r="R51" i="11"/>
  <c r="N49" i="11"/>
  <c r="N47" i="11"/>
  <c r="S46" i="11"/>
  <c r="R46" i="11"/>
  <c r="N45" i="11"/>
  <c r="S41" i="11"/>
  <c r="R41" i="11"/>
  <c r="N41" i="11"/>
  <c r="S36" i="11"/>
  <c r="R36" i="11"/>
  <c r="N36" i="11"/>
  <c r="N34" i="11"/>
  <c r="S31" i="11"/>
  <c r="R31" i="11"/>
  <c r="N31" i="11"/>
  <c r="N29" i="11"/>
  <c r="S26" i="11"/>
  <c r="R26" i="11"/>
  <c r="N25" i="11"/>
  <c r="N23" i="11"/>
  <c r="S21" i="11"/>
  <c r="R21" i="11"/>
  <c r="N19" i="11"/>
  <c r="N17" i="11"/>
  <c r="S16" i="11"/>
  <c r="R16" i="11"/>
  <c r="N13" i="11"/>
  <c r="S11" i="11"/>
  <c r="R11" i="11"/>
  <c r="N10" i="11"/>
  <c r="S6" i="11"/>
  <c r="R6" i="11"/>
  <c r="N5" i="11"/>
  <c r="S121" i="10"/>
  <c r="R121" i="10"/>
  <c r="S116" i="10"/>
  <c r="R116" i="10"/>
  <c r="S111" i="10"/>
  <c r="R111" i="10"/>
  <c r="S106" i="10"/>
  <c r="R106" i="10"/>
  <c r="S101" i="10"/>
  <c r="R101" i="10"/>
  <c r="S96" i="10"/>
  <c r="R96" i="10"/>
  <c r="S91" i="10"/>
  <c r="R91" i="10"/>
  <c r="S86" i="10"/>
  <c r="R86" i="10"/>
  <c r="S81" i="10"/>
  <c r="R81" i="10"/>
  <c r="S76" i="10"/>
  <c r="R76" i="10"/>
  <c r="S71" i="10"/>
  <c r="R71" i="10"/>
  <c r="S66" i="10"/>
  <c r="R66" i="10"/>
  <c r="S61" i="10"/>
  <c r="R61" i="10"/>
  <c r="S56" i="10"/>
  <c r="R56" i="10"/>
  <c r="S51" i="10"/>
  <c r="R51" i="10"/>
  <c r="S46" i="10"/>
  <c r="R46" i="10"/>
  <c r="S41" i="10"/>
  <c r="R41" i="10"/>
  <c r="S36" i="10"/>
  <c r="R36" i="10"/>
  <c r="S31" i="10"/>
  <c r="R31" i="10"/>
  <c r="S26" i="10"/>
  <c r="R26" i="10"/>
  <c r="S21" i="10"/>
  <c r="R21" i="10"/>
  <c r="S16" i="10"/>
  <c r="R16" i="10"/>
  <c r="S11" i="10"/>
  <c r="R11" i="10"/>
  <c r="S6" i="10"/>
  <c r="R6" i="10"/>
  <c r="S97" i="7"/>
  <c r="R97" i="7"/>
  <c r="S93" i="7"/>
  <c r="R93" i="7"/>
  <c r="S89" i="7"/>
  <c r="R89" i="7"/>
  <c r="S85" i="7"/>
  <c r="R85" i="7"/>
  <c r="S81" i="7"/>
  <c r="R81" i="7"/>
  <c r="S77" i="7"/>
  <c r="R77" i="7"/>
  <c r="S73" i="7"/>
  <c r="R73" i="7"/>
  <c r="S69" i="7"/>
  <c r="R69" i="7"/>
  <c r="S65" i="7"/>
  <c r="R65" i="7"/>
  <c r="S61" i="7"/>
  <c r="R61" i="7"/>
  <c r="S57" i="7"/>
  <c r="R57" i="7"/>
  <c r="S53" i="7"/>
  <c r="R53" i="7"/>
  <c r="S49" i="7"/>
  <c r="R49" i="7"/>
  <c r="S45" i="7"/>
  <c r="R45" i="7"/>
  <c r="S41" i="7"/>
  <c r="R41" i="7"/>
  <c r="S37" i="7"/>
  <c r="R37" i="7"/>
  <c r="S33" i="7"/>
  <c r="R33" i="7"/>
  <c r="S29" i="7"/>
  <c r="R29" i="7"/>
  <c r="S25" i="7"/>
  <c r="R25" i="7"/>
  <c r="S21" i="7"/>
  <c r="R21" i="7"/>
  <c r="S17" i="7"/>
  <c r="R17" i="7"/>
  <c r="S13" i="7"/>
  <c r="R13" i="7"/>
  <c r="S9" i="7"/>
  <c r="R9" i="7"/>
  <c r="S97" i="6"/>
  <c r="R97" i="6"/>
  <c r="S93" i="6"/>
  <c r="R93" i="6"/>
  <c r="S89" i="6"/>
  <c r="R89" i="6"/>
  <c r="S85" i="6"/>
  <c r="R85" i="6"/>
  <c r="S81" i="6"/>
  <c r="R81" i="6"/>
  <c r="S77" i="6"/>
  <c r="R77" i="6"/>
  <c r="S73" i="6"/>
  <c r="R73" i="6"/>
  <c r="S69" i="6"/>
  <c r="R69" i="6"/>
  <c r="S65" i="6"/>
  <c r="R65" i="6"/>
  <c r="S61" i="6"/>
  <c r="R61" i="6"/>
  <c r="S57" i="6"/>
  <c r="R57" i="6"/>
  <c r="S53" i="6"/>
  <c r="R53" i="6"/>
  <c r="S49" i="6"/>
  <c r="R49" i="6"/>
  <c r="S45" i="6"/>
  <c r="R45" i="6"/>
  <c r="S41" i="6"/>
  <c r="R41" i="6"/>
  <c r="S37" i="6"/>
  <c r="R37" i="6"/>
  <c r="S33" i="6"/>
  <c r="R33" i="6"/>
  <c r="S29" i="6"/>
  <c r="R29" i="6"/>
  <c r="S25" i="6"/>
  <c r="R25" i="6"/>
  <c r="S21" i="6"/>
  <c r="R21" i="6"/>
  <c r="S17" i="6"/>
  <c r="R17" i="6"/>
  <c r="S13" i="6"/>
  <c r="R13" i="6"/>
  <c r="S9" i="6"/>
  <c r="R9" i="6"/>
  <c r="S97" i="5"/>
  <c r="R97" i="5"/>
  <c r="S93" i="5"/>
  <c r="R93" i="5"/>
  <c r="S89" i="5"/>
  <c r="R89" i="5"/>
  <c r="S85" i="5"/>
  <c r="R85" i="5"/>
  <c r="S81" i="5"/>
  <c r="R81" i="5"/>
  <c r="S77" i="5"/>
  <c r="R77" i="5"/>
  <c r="S73" i="5"/>
  <c r="R73" i="5"/>
  <c r="S69" i="5"/>
  <c r="R69" i="5"/>
  <c r="S65" i="5"/>
  <c r="R65" i="5"/>
  <c r="S61" i="5"/>
  <c r="R61" i="5"/>
  <c r="S57" i="5"/>
  <c r="R57" i="5"/>
  <c r="S53" i="5"/>
  <c r="R53" i="5"/>
  <c r="S49" i="5"/>
  <c r="R49" i="5"/>
  <c r="S45" i="5"/>
  <c r="R45" i="5"/>
  <c r="S41" i="5"/>
  <c r="R41" i="5"/>
  <c r="S37" i="5"/>
  <c r="R37" i="5"/>
  <c r="S33" i="5"/>
  <c r="R33" i="5"/>
  <c r="S29" i="5"/>
  <c r="R29" i="5"/>
  <c r="S25" i="5"/>
  <c r="R25" i="5"/>
  <c r="S21" i="5"/>
  <c r="R21" i="5"/>
  <c r="S17" i="5"/>
  <c r="R17" i="5"/>
  <c r="S13" i="5"/>
  <c r="R13" i="5"/>
  <c r="S9" i="5"/>
  <c r="R9" i="5"/>
  <c r="S97" i="4"/>
  <c r="R97" i="4"/>
  <c r="S93" i="4"/>
  <c r="R93" i="4"/>
  <c r="S89" i="4"/>
  <c r="R89" i="4"/>
  <c r="S85" i="4"/>
  <c r="R85" i="4"/>
  <c r="S81" i="4"/>
  <c r="R81" i="4"/>
  <c r="S77" i="4"/>
  <c r="R77" i="4"/>
  <c r="S73" i="4"/>
  <c r="R73" i="4"/>
  <c r="S69" i="4"/>
  <c r="R69" i="4"/>
  <c r="S65" i="4"/>
  <c r="R65" i="4"/>
  <c r="S61" i="4"/>
  <c r="R61" i="4"/>
  <c r="S57" i="4"/>
  <c r="R57" i="4"/>
  <c r="S53" i="4"/>
  <c r="R53" i="4"/>
  <c r="S49" i="4"/>
  <c r="R49" i="4"/>
  <c r="S45" i="4"/>
  <c r="R45" i="4"/>
  <c r="S41" i="4"/>
  <c r="R41" i="4"/>
  <c r="S37" i="4"/>
  <c r="R37" i="4"/>
  <c r="S33" i="4"/>
  <c r="R33" i="4"/>
  <c r="S29" i="4"/>
  <c r="R29" i="4"/>
  <c r="S25" i="4"/>
  <c r="R25" i="4"/>
  <c r="S21" i="4"/>
  <c r="R21" i="4"/>
  <c r="S17" i="4"/>
  <c r="R17" i="4"/>
  <c r="S13" i="4"/>
  <c r="R13" i="4"/>
  <c r="S9" i="4"/>
  <c r="R9" i="4"/>
  <c r="N97" i="7"/>
  <c r="N96" i="7"/>
  <c r="N95" i="7"/>
  <c r="N91" i="7"/>
  <c r="N89" i="7"/>
  <c r="N88" i="7"/>
  <c r="N85" i="7"/>
  <c r="N84" i="7"/>
  <c r="N83" i="7"/>
  <c r="N79" i="7"/>
  <c r="N77" i="7"/>
  <c r="N76" i="7"/>
  <c r="N73" i="7"/>
  <c r="N72" i="7"/>
  <c r="N71" i="7"/>
  <c r="N67" i="7"/>
  <c r="N65" i="7"/>
  <c r="N64" i="7"/>
  <c r="N61" i="7"/>
  <c r="N60" i="7"/>
  <c r="N59" i="7"/>
  <c r="N55" i="7"/>
  <c r="N54" i="7"/>
  <c r="O54" i="7" s="1"/>
  <c r="N53" i="7"/>
  <c r="N52" i="7"/>
  <c r="N49" i="7"/>
  <c r="N48" i="7"/>
  <c r="N41" i="7"/>
  <c r="N40" i="7"/>
  <c r="N37" i="7"/>
  <c r="N36" i="7"/>
  <c r="N33" i="7"/>
  <c r="N29" i="7"/>
  <c r="N28" i="7"/>
  <c r="N25" i="7"/>
  <c r="N24" i="7"/>
  <c r="N17" i="7"/>
  <c r="N16" i="7"/>
  <c r="N13" i="7"/>
  <c r="N12" i="7"/>
  <c r="S5" i="7"/>
  <c r="R5" i="7"/>
  <c r="N5" i="7"/>
  <c r="N4" i="7"/>
  <c r="N95" i="5"/>
  <c r="N93" i="5"/>
  <c r="N92" i="5"/>
  <c r="N89" i="5"/>
  <c r="N88" i="5"/>
  <c r="N87" i="5"/>
  <c r="N86" i="5"/>
  <c r="O86" i="5" s="1"/>
  <c r="N83" i="5"/>
  <c r="N81" i="5"/>
  <c r="N80" i="5"/>
  <c r="N79" i="5"/>
  <c r="N77" i="5"/>
  <c r="N76" i="5"/>
  <c r="N75" i="5"/>
  <c r="N74" i="5"/>
  <c r="N71" i="5"/>
  <c r="N69" i="5"/>
  <c r="N68" i="5"/>
  <c r="N65" i="5"/>
  <c r="N64" i="5"/>
  <c r="N63" i="5"/>
  <c r="N62" i="5"/>
  <c r="N59" i="5"/>
  <c r="N57" i="5"/>
  <c r="N56" i="5"/>
  <c r="N53" i="5"/>
  <c r="N52" i="5"/>
  <c r="N51" i="5"/>
  <c r="N50" i="5"/>
  <c r="N47" i="5"/>
  <c r="N45" i="5"/>
  <c r="N44" i="5"/>
  <c r="N41" i="5"/>
  <c r="N40" i="5"/>
  <c r="N39" i="5"/>
  <c r="N38" i="5"/>
  <c r="N35" i="5"/>
  <c r="N33" i="5"/>
  <c r="N32" i="5"/>
  <c r="N29" i="5"/>
  <c r="N26" i="5"/>
  <c r="N21" i="5"/>
  <c r="N20" i="5"/>
  <c r="N17" i="5"/>
  <c r="N14" i="5"/>
  <c r="N10" i="5"/>
  <c r="N9" i="5"/>
  <c r="N8" i="5"/>
  <c r="S5" i="5"/>
  <c r="R5" i="5"/>
  <c r="N5" i="5"/>
  <c r="N97" i="6"/>
  <c r="N96" i="6"/>
  <c r="N95" i="6"/>
  <c r="N91" i="6"/>
  <c r="N89" i="6"/>
  <c r="N88" i="6"/>
  <c r="N85" i="6"/>
  <c r="N84" i="6"/>
  <c r="N83" i="6"/>
  <c r="N81" i="6"/>
  <c r="N79" i="6"/>
  <c r="N77" i="6"/>
  <c r="N76" i="6"/>
  <c r="N73" i="6"/>
  <c r="N72" i="6"/>
  <c r="N71" i="6"/>
  <c r="N67" i="6"/>
  <c r="N65" i="6"/>
  <c r="N64" i="6"/>
  <c r="N63" i="6"/>
  <c r="N61" i="6"/>
  <c r="N60" i="6"/>
  <c r="N59" i="6"/>
  <c r="N55" i="6"/>
  <c r="N53" i="6"/>
  <c r="N52" i="6"/>
  <c r="N49" i="6"/>
  <c r="N48" i="6"/>
  <c r="N47" i="6"/>
  <c r="N45" i="6"/>
  <c r="N43" i="6"/>
  <c r="N41" i="6"/>
  <c r="N40" i="6"/>
  <c r="N37" i="6"/>
  <c r="N36" i="6"/>
  <c r="N35" i="6"/>
  <c r="N31" i="6"/>
  <c r="N29" i="6"/>
  <c r="N28" i="6"/>
  <c r="N27" i="6"/>
  <c r="N25" i="6"/>
  <c r="N24" i="6"/>
  <c r="N23" i="6"/>
  <c r="N19" i="6"/>
  <c r="N17" i="6"/>
  <c r="N16" i="6"/>
  <c r="N13" i="6"/>
  <c r="N12" i="6"/>
  <c r="N7" i="6"/>
  <c r="S5" i="6"/>
  <c r="R5" i="6"/>
  <c r="N5" i="6"/>
  <c r="S5" i="4"/>
  <c r="R5" i="4"/>
  <c r="S121" i="9"/>
  <c r="R121" i="9"/>
  <c r="N121" i="9"/>
  <c r="N120" i="9"/>
  <c r="S118" i="9"/>
  <c r="R118" i="9"/>
  <c r="N117" i="9"/>
  <c r="S115" i="9"/>
  <c r="R115" i="9"/>
  <c r="N115" i="9"/>
  <c r="N114" i="9"/>
  <c r="N113" i="9"/>
  <c r="O113" i="9" s="1"/>
  <c r="S112" i="9"/>
  <c r="R112" i="9"/>
  <c r="N111" i="9"/>
  <c r="S109" i="9"/>
  <c r="R109" i="9"/>
  <c r="N109" i="9"/>
  <c r="N108" i="9"/>
  <c r="S106" i="9"/>
  <c r="R106" i="9"/>
  <c r="N105" i="9"/>
  <c r="S103" i="9"/>
  <c r="R103" i="9"/>
  <c r="N103" i="9"/>
  <c r="S100" i="9"/>
  <c r="R100" i="9"/>
  <c r="N99" i="9"/>
  <c r="S97" i="9"/>
  <c r="R97" i="9"/>
  <c r="N97" i="9"/>
  <c r="N96" i="9"/>
  <c r="S94" i="9"/>
  <c r="R94" i="9"/>
  <c r="N93" i="9"/>
  <c r="S91" i="9"/>
  <c r="R91" i="9"/>
  <c r="N91" i="9"/>
  <c r="N90" i="9"/>
  <c r="N89" i="9"/>
  <c r="S88" i="9"/>
  <c r="R88" i="9"/>
  <c r="N87" i="9"/>
  <c r="S85" i="9"/>
  <c r="R85" i="9"/>
  <c r="N85" i="9"/>
  <c r="S82" i="9"/>
  <c r="R82" i="9"/>
  <c r="N81" i="9"/>
  <c r="S79" i="9"/>
  <c r="R79" i="9"/>
  <c r="N79" i="9"/>
  <c r="S76" i="9"/>
  <c r="R76" i="9"/>
  <c r="N75" i="9"/>
  <c r="S73" i="9"/>
  <c r="R73" i="9"/>
  <c r="N73" i="9"/>
  <c r="S70" i="9"/>
  <c r="R70" i="9"/>
  <c r="N69" i="9"/>
  <c r="S67" i="9"/>
  <c r="R67" i="9"/>
  <c r="N67" i="9"/>
  <c r="N66" i="9"/>
  <c r="S64" i="9"/>
  <c r="R64" i="9"/>
  <c r="N63" i="9"/>
  <c r="S61" i="9"/>
  <c r="R61" i="9"/>
  <c r="N61" i="9"/>
  <c r="N60" i="9"/>
  <c r="S58" i="9"/>
  <c r="R58" i="9"/>
  <c r="N57" i="9"/>
  <c r="S55" i="9"/>
  <c r="R55" i="9"/>
  <c r="N55" i="9"/>
  <c r="N54" i="9"/>
  <c r="S52" i="9"/>
  <c r="R52" i="9"/>
  <c r="N51" i="9"/>
  <c r="S49" i="9"/>
  <c r="R49" i="9"/>
  <c r="N49" i="9"/>
  <c r="N48" i="9"/>
  <c r="S46" i="9"/>
  <c r="R46" i="9"/>
  <c r="N45" i="9"/>
  <c r="N44" i="9"/>
  <c r="O44" i="9" s="1"/>
  <c r="S43" i="9"/>
  <c r="R43" i="9"/>
  <c r="N43" i="9"/>
  <c r="S40" i="9"/>
  <c r="R40" i="9"/>
  <c r="N39" i="9"/>
  <c r="S37" i="9"/>
  <c r="R37" i="9"/>
  <c r="N37" i="9"/>
  <c r="N36" i="9"/>
  <c r="S34" i="9"/>
  <c r="R34" i="9"/>
  <c r="N33" i="9"/>
  <c r="S31" i="9"/>
  <c r="R31" i="9"/>
  <c r="N31" i="9"/>
  <c r="N30" i="9"/>
  <c r="S28" i="9"/>
  <c r="R28" i="9"/>
  <c r="N27" i="9"/>
  <c r="S25" i="9"/>
  <c r="R25" i="9"/>
  <c r="N25" i="9"/>
  <c r="N24" i="9"/>
  <c r="N23" i="9"/>
  <c r="O23" i="9" s="1"/>
  <c r="S22" i="9"/>
  <c r="R22" i="9"/>
  <c r="N21" i="9"/>
  <c r="S19" i="9"/>
  <c r="R19" i="9"/>
  <c r="N19" i="9"/>
  <c r="S16" i="9"/>
  <c r="R16" i="9"/>
  <c r="N15" i="9"/>
  <c r="S13" i="9"/>
  <c r="R13" i="9"/>
  <c r="N13" i="9"/>
  <c r="S10" i="9"/>
  <c r="R10" i="9"/>
  <c r="N9" i="9"/>
  <c r="S7" i="9"/>
  <c r="R7" i="9"/>
  <c r="N7" i="9"/>
  <c r="N6" i="9"/>
  <c r="N5" i="9"/>
  <c r="S4" i="9"/>
  <c r="R4" i="9"/>
  <c r="S121" i="8"/>
  <c r="R121" i="8"/>
  <c r="N121" i="8"/>
  <c r="N120" i="8"/>
  <c r="S118" i="8"/>
  <c r="R118" i="8"/>
  <c r="N117" i="8"/>
  <c r="S115" i="8"/>
  <c r="R115" i="8"/>
  <c r="N115" i="8"/>
  <c r="N114" i="8"/>
  <c r="S112" i="8"/>
  <c r="R112" i="8"/>
  <c r="N111" i="8"/>
  <c r="N110" i="8"/>
  <c r="S109" i="8"/>
  <c r="R109" i="8"/>
  <c r="N109" i="8"/>
  <c r="S106" i="8"/>
  <c r="R106" i="8"/>
  <c r="S103" i="8"/>
  <c r="R103" i="8"/>
  <c r="N103" i="8"/>
  <c r="N102" i="8"/>
  <c r="S100" i="8"/>
  <c r="R100" i="8"/>
  <c r="N99" i="8"/>
  <c r="S97" i="8"/>
  <c r="R97" i="8"/>
  <c r="N97" i="8"/>
  <c r="S94" i="8"/>
  <c r="R94" i="8"/>
  <c r="S91" i="8"/>
  <c r="R91" i="8"/>
  <c r="N91" i="8"/>
  <c r="S88" i="8"/>
  <c r="R88" i="8"/>
  <c r="N87" i="8"/>
  <c r="N86" i="8"/>
  <c r="S85" i="8"/>
  <c r="R85" i="8"/>
  <c r="N85" i="8"/>
  <c r="N84" i="8"/>
  <c r="S82" i="8"/>
  <c r="R82" i="8"/>
  <c r="N81" i="8"/>
  <c r="S79" i="8"/>
  <c r="R79" i="8"/>
  <c r="N79" i="8"/>
  <c r="N78" i="8"/>
  <c r="S76" i="8"/>
  <c r="R76" i="8"/>
  <c r="S73" i="8"/>
  <c r="R73" i="8"/>
  <c r="N73" i="8"/>
  <c r="S70" i="8"/>
  <c r="R70" i="8"/>
  <c r="N69" i="8"/>
  <c r="S67" i="8"/>
  <c r="R67" i="8"/>
  <c r="S64" i="8"/>
  <c r="R64" i="8"/>
  <c r="S61" i="8"/>
  <c r="R61" i="8"/>
  <c r="N61" i="8"/>
  <c r="S58" i="8"/>
  <c r="R58" i="8"/>
  <c r="N57" i="8"/>
  <c r="S55" i="8"/>
  <c r="R55" i="8"/>
  <c r="N55" i="8"/>
  <c r="S52" i="8"/>
  <c r="R52" i="8"/>
  <c r="S49" i="8"/>
  <c r="R49" i="8"/>
  <c r="N49" i="8"/>
  <c r="N48" i="8"/>
  <c r="S46" i="8"/>
  <c r="R46" i="8"/>
  <c r="S43" i="8"/>
  <c r="R43" i="8"/>
  <c r="S40" i="8"/>
  <c r="R40" i="8"/>
  <c r="N39" i="8"/>
  <c r="S37" i="8"/>
  <c r="R37" i="8"/>
  <c r="N37" i="8"/>
  <c r="S34" i="8"/>
  <c r="R34" i="8"/>
  <c r="N33" i="8"/>
  <c r="S31" i="8"/>
  <c r="R31" i="8"/>
  <c r="N31" i="8"/>
  <c r="N30" i="8"/>
  <c r="S28" i="8"/>
  <c r="R28" i="8"/>
  <c r="S25" i="8"/>
  <c r="R25" i="8"/>
  <c r="N25" i="8"/>
  <c r="S22" i="8"/>
  <c r="R22" i="8"/>
  <c r="S19" i="8"/>
  <c r="R19" i="8"/>
  <c r="N18" i="8"/>
  <c r="S16" i="8"/>
  <c r="R16" i="8"/>
  <c r="S13" i="8"/>
  <c r="R13" i="8"/>
  <c r="S10" i="8"/>
  <c r="R10" i="8"/>
  <c r="S7" i="8"/>
  <c r="R7" i="8"/>
  <c r="S4" i="8"/>
  <c r="R4" i="8"/>
  <c r="S121" i="3"/>
  <c r="R121" i="3"/>
  <c r="S118" i="3"/>
  <c r="R118" i="3"/>
  <c r="S115" i="3"/>
  <c r="R115" i="3"/>
  <c r="S112" i="3"/>
  <c r="R112" i="3"/>
  <c r="S109" i="3"/>
  <c r="R109" i="3"/>
  <c r="S106" i="3"/>
  <c r="R106" i="3"/>
  <c r="S103" i="3"/>
  <c r="R103" i="3"/>
  <c r="S100" i="3"/>
  <c r="R100" i="3"/>
  <c r="S97" i="3"/>
  <c r="R97" i="3"/>
  <c r="S94" i="3"/>
  <c r="R94" i="3"/>
  <c r="S91" i="3"/>
  <c r="R91" i="3"/>
  <c r="S88" i="3"/>
  <c r="R88" i="3"/>
  <c r="S85" i="3"/>
  <c r="R85" i="3"/>
  <c r="S82" i="3"/>
  <c r="R82" i="3"/>
  <c r="S79" i="3"/>
  <c r="R79" i="3"/>
  <c r="S76" i="3"/>
  <c r="R76" i="3"/>
  <c r="S73" i="3"/>
  <c r="R73" i="3"/>
  <c r="S70" i="3"/>
  <c r="R70" i="3"/>
  <c r="S67" i="3"/>
  <c r="R67" i="3"/>
  <c r="S64" i="3"/>
  <c r="R64" i="3"/>
  <c r="S61" i="3"/>
  <c r="R61" i="3"/>
  <c r="S58" i="3"/>
  <c r="R58" i="3"/>
  <c r="S55" i="3"/>
  <c r="R55" i="3"/>
  <c r="S52" i="3"/>
  <c r="R52" i="3"/>
  <c r="S49" i="3"/>
  <c r="R49" i="3"/>
  <c r="S46" i="3"/>
  <c r="R46" i="3"/>
  <c r="S43" i="3"/>
  <c r="R43" i="3"/>
  <c r="S40" i="3"/>
  <c r="R40" i="3"/>
  <c r="S37" i="3"/>
  <c r="R37" i="3"/>
  <c r="S34" i="3"/>
  <c r="R34" i="3"/>
  <c r="S31" i="3"/>
  <c r="R31" i="3"/>
  <c r="S28" i="3"/>
  <c r="R28" i="3"/>
  <c r="S25" i="3"/>
  <c r="R25" i="3"/>
  <c r="S22" i="3"/>
  <c r="R22" i="3"/>
  <c r="S19" i="3"/>
  <c r="R19" i="3"/>
  <c r="S16" i="3"/>
  <c r="R16" i="3"/>
  <c r="S13" i="3"/>
  <c r="R13" i="3"/>
  <c r="S10" i="3"/>
  <c r="R10" i="3"/>
  <c r="S7" i="3"/>
  <c r="R7" i="3"/>
  <c r="S4" i="3"/>
  <c r="R4" i="3"/>
  <c r="N121" i="3"/>
  <c r="N115" i="3"/>
  <c r="N114" i="3"/>
  <c r="N109" i="3"/>
  <c r="N103" i="3"/>
  <c r="N99" i="3"/>
  <c r="N97" i="3"/>
  <c r="N96" i="3"/>
  <c r="N85" i="3"/>
  <c r="N75" i="3"/>
  <c r="N73" i="3"/>
  <c r="N72" i="3"/>
  <c r="N69" i="3"/>
  <c r="N67" i="3"/>
  <c r="N61" i="3"/>
  <c r="N55" i="3"/>
  <c r="N48" i="3"/>
  <c r="N37" i="3"/>
  <c r="N31" i="3"/>
  <c r="N27" i="3"/>
  <c r="N12" i="3"/>
  <c r="N46" i="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N9" i="20" l="1"/>
  <c r="N34" i="23"/>
  <c r="N40" i="23"/>
  <c r="N69" i="23"/>
  <c r="N75" i="23"/>
  <c r="N2" i="22"/>
  <c r="O6" i="22" s="1"/>
  <c r="Q6" i="22" s="1"/>
  <c r="N5" i="22"/>
  <c r="N7" i="22"/>
  <c r="N8" i="22"/>
  <c r="N10" i="22"/>
  <c r="O11" i="22" s="1"/>
  <c r="Q11" i="22" s="1"/>
  <c r="N13" i="22"/>
  <c r="N15" i="22"/>
  <c r="N16" i="22"/>
  <c r="N18" i="22"/>
  <c r="N21" i="22"/>
  <c r="N23" i="22"/>
  <c r="N24" i="22"/>
  <c r="N26" i="22"/>
  <c r="O26" i="22" s="1"/>
  <c r="Q26" i="22" s="1"/>
  <c r="N29" i="22"/>
  <c r="N31" i="22"/>
  <c r="N32" i="22"/>
  <c r="O36" i="22" s="1"/>
  <c r="Q36" i="22" s="1"/>
  <c r="N34" i="22"/>
  <c r="N37" i="22"/>
  <c r="N39" i="22"/>
  <c r="N40" i="22"/>
  <c r="N42" i="22"/>
  <c r="O46" i="22" s="1"/>
  <c r="Q46" i="22" s="1"/>
  <c r="N45" i="22"/>
  <c r="N47" i="22"/>
  <c r="N48" i="22"/>
  <c r="O51" i="22" s="1"/>
  <c r="Q51" i="22" s="1"/>
  <c r="N50" i="22"/>
  <c r="N53" i="22"/>
  <c r="N55" i="22"/>
  <c r="N56" i="22"/>
  <c r="N58" i="22"/>
  <c r="N61" i="22"/>
  <c r="N63" i="22"/>
  <c r="N64" i="22"/>
  <c r="N66" i="22"/>
  <c r="N69" i="22"/>
  <c r="N71" i="22"/>
  <c r="N72" i="22"/>
  <c r="N74" i="22"/>
  <c r="O76" i="22" s="1"/>
  <c r="Q76" i="22" s="1"/>
  <c r="N77" i="22"/>
  <c r="N79" i="22"/>
  <c r="N80" i="22"/>
  <c r="N82" i="22"/>
  <c r="O86" i="22" s="1"/>
  <c r="Q86" i="22" s="1"/>
  <c r="N85" i="22"/>
  <c r="N87" i="22"/>
  <c r="N88" i="22"/>
  <c r="N90" i="22"/>
  <c r="N93" i="22"/>
  <c r="N95" i="22"/>
  <c r="N96" i="22"/>
  <c r="O96" i="22" s="1"/>
  <c r="Q96" i="22" s="1"/>
  <c r="N2" i="20"/>
  <c r="N21" i="20"/>
  <c r="N2" i="19"/>
  <c r="O5" i="19" s="1"/>
  <c r="Q5" i="19" s="1"/>
  <c r="N4" i="19"/>
  <c r="N5" i="19"/>
  <c r="N8" i="19"/>
  <c r="N12" i="19"/>
  <c r="N20" i="19"/>
  <c r="N28" i="19"/>
  <c r="N2" i="18"/>
  <c r="N29" i="18"/>
  <c r="N45" i="18"/>
  <c r="N55" i="18"/>
  <c r="N58" i="18"/>
  <c r="N69" i="18"/>
  <c r="N72" i="18"/>
  <c r="N82" i="18"/>
  <c r="N95" i="18"/>
  <c r="N98" i="18"/>
  <c r="O61" i="17"/>
  <c r="Q61" i="17" s="1"/>
  <c r="N64" i="15"/>
  <c r="N72" i="15"/>
  <c r="N88" i="15"/>
  <c r="N20" i="15"/>
  <c r="N28" i="15"/>
  <c r="N42" i="15"/>
  <c r="N44" i="15"/>
  <c r="N61" i="15"/>
  <c r="N74" i="15"/>
  <c r="N76" i="15"/>
  <c r="N84" i="15"/>
  <c r="N2" i="15"/>
  <c r="N12" i="15"/>
  <c r="N3" i="23"/>
  <c r="N5" i="23"/>
  <c r="O6" i="23" s="1"/>
  <c r="Q6" i="23" s="1"/>
  <c r="N8" i="23"/>
  <c r="N10" i="23"/>
  <c r="N11" i="23"/>
  <c r="N13" i="23"/>
  <c r="N16" i="23"/>
  <c r="N18" i="23"/>
  <c r="N19" i="23"/>
  <c r="N21" i="23"/>
  <c r="N24" i="23"/>
  <c r="O26" i="23" s="1"/>
  <c r="Q26" i="23" s="1"/>
  <c r="N26" i="23"/>
  <c r="N27" i="23"/>
  <c r="N29" i="23"/>
  <c r="N32" i="23"/>
  <c r="N35" i="23"/>
  <c r="N37" i="23"/>
  <c r="N42" i="23"/>
  <c r="N43" i="23"/>
  <c r="N45" i="23"/>
  <c r="N48" i="23"/>
  <c r="N50" i="23"/>
  <c r="N51" i="23"/>
  <c r="N53" i="23"/>
  <c r="N56" i="23"/>
  <c r="N58" i="23"/>
  <c r="O61" i="23" s="1"/>
  <c r="Q61" i="23" s="1"/>
  <c r="N59" i="23"/>
  <c r="N61" i="23"/>
  <c r="N64" i="23"/>
  <c r="N66" i="23"/>
  <c r="N67" i="23"/>
  <c r="N72" i="23"/>
  <c r="N74" i="23"/>
  <c r="N77" i="23"/>
  <c r="O81" i="23" s="1"/>
  <c r="Q81" i="23" s="1"/>
  <c r="N80" i="23"/>
  <c r="N82" i="23"/>
  <c r="N83" i="23"/>
  <c r="N85" i="23"/>
  <c r="O53" i="21"/>
  <c r="Q53" i="21" s="1"/>
  <c r="O13" i="21"/>
  <c r="Q13" i="21" s="1"/>
  <c r="O57" i="21"/>
  <c r="Q57" i="21" s="1"/>
  <c r="O85" i="21"/>
  <c r="Q85" i="21" s="1"/>
  <c r="N5" i="20"/>
  <c r="N7" i="20"/>
  <c r="N8" i="20"/>
  <c r="N10" i="20"/>
  <c r="N13" i="20"/>
  <c r="N15" i="20"/>
  <c r="N16" i="20"/>
  <c r="N18" i="20"/>
  <c r="N23" i="20"/>
  <c r="O25" i="20" s="1"/>
  <c r="Q25" i="20" s="1"/>
  <c r="N24" i="20"/>
  <c r="N26" i="20"/>
  <c r="N29" i="20"/>
  <c r="O29" i="20" s="1"/>
  <c r="Q29" i="20" s="1"/>
  <c r="N32" i="20"/>
  <c r="N34" i="20"/>
  <c r="N37" i="20"/>
  <c r="O37" i="20" s="1"/>
  <c r="Q37" i="20" s="1"/>
  <c r="N39" i="20"/>
  <c r="N40" i="20"/>
  <c r="N42" i="20"/>
  <c r="N45" i="20"/>
  <c r="N47" i="20"/>
  <c r="O49" i="20" s="1"/>
  <c r="Q49" i="20" s="1"/>
  <c r="N50" i="20"/>
  <c r="N53" i="20"/>
  <c r="N7" i="19"/>
  <c r="N10" i="19"/>
  <c r="N13" i="19"/>
  <c r="N15" i="19"/>
  <c r="N16" i="19"/>
  <c r="N18" i="19"/>
  <c r="N21" i="19"/>
  <c r="N23" i="19"/>
  <c r="N24" i="19"/>
  <c r="N26" i="19"/>
  <c r="O29" i="19" s="1"/>
  <c r="Q29" i="19" s="1"/>
  <c r="N29" i="19"/>
  <c r="N31" i="19"/>
  <c r="N32" i="19"/>
  <c r="N5" i="18"/>
  <c r="N7" i="18"/>
  <c r="N8" i="18"/>
  <c r="N10" i="18"/>
  <c r="N13" i="18"/>
  <c r="N16" i="18"/>
  <c r="N18" i="18"/>
  <c r="N21" i="18"/>
  <c r="N23" i="18"/>
  <c r="N24" i="18"/>
  <c r="N26" i="18"/>
  <c r="N31" i="18"/>
  <c r="N34" i="18"/>
  <c r="N37" i="18"/>
  <c r="N39" i="18"/>
  <c r="O41" i="18" s="1"/>
  <c r="Q41" i="18" s="1"/>
  <c r="N40" i="18"/>
  <c r="N42" i="18"/>
  <c r="N47" i="18"/>
  <c r="N50" i="18"/>
  <c r="N53" i="18"/>
  <c r="N56" i="18"/>
  <c r="N61" i="18"/>
  <c r="N63" i="18"/>
  <c r="N64" i="18"/>
  <c r="N66" i="18"/>
  <c r="N71" i="18"/>
  <c r="N74" i="18"/>
  <c r="N77" i="18"/>
  <c r="N79" i="18"/>
  <c r="N80" i="18"/>
  <c r="N85" i="18"/>
  <c r="O85" i="18" s="1"/>
  <c r="Q85" i="18" s="1"/>
  <c r="N87" i="18"/>
  <c r="O89" i="18" s="1"/>
  <c r="Q89" i="18" s="1"/>
  <c r="N88" i="18"/>
  <c r="N90" i="18"/>
  <c r="N93" i="18"/>
  <c r="N96" i="18"/>
  <c r="N101" i="18"/>
  <c r="O4" i="17"/>
  <c r="Q4" i="17" s="1"/>
  <c r="O73" i="17"/>
  <c r="Q73" i="17" s="1"/>
  <c r="O82" i="17"/>
  <c r="Q82" i="17" s="1"/>
  <c r="O115" i="17"/>
  <c r="Q115" i="17" s="1"/>
  <c r="O49" i="17"/>
  <c r="Q49" i="17" s="1"/>
  <c r="O58" i="17"/>
  <c r="Q58" i="17" s="1"/>
  <c r="O67" i="17"/>
  <c r="Q67" i="17" s="1"/>
  <c r="O76" i="17"/>
  <c r="Q76" i="17" s="1"/>
  <c r="O109" i="17"/>
  <c r="Q109" i="17" s="1"/>
  <c r="O7" i="17"/>
  <c r="Q7" i="17" s="1"/>
  <c r="O16" i="17"/>
  <c r="Q16" i="17" s="1"/>
  <c r="O85" i="17"/>
  <c r="Q85" i="17" s="1"/>
  <c r="O118" i="17"/>
  <c r="Q118" i="17" s="1"/>
  <c r="O25" i="17"/>
  <c r="Q25" i="17" s="1"/>
  <c r="O34" i="17"/>
  <c r="Q34" i="17" s="1"/>
  <c r="O43" i="17"/>
  <c r="Q43" i="17" s="1"/>
  <c r="O52" i="17"/>
  <c r="Q52" i="17" s="1"/>
  <c r="O94" i="17"/>
  <c r="Q94" i="17" s="1"/>
  <c r="O103" i="17"/>
  <c r="Q103" i="17" s="1"/>
  <c r="O70" i="17"/>
  <c r="Q70" i="17" s="1"/>
  <c r="O79" i="17"/>
  <c r="Q79" i="17" s="1"/>
  <c r="O112" i="17"/>
  <c r="Q112" i="17" s="1"/>
  <c r="O10" i="17"/>
  <c r="Q10" i="17" s="1"/>
  <c r="O19" i="17"/>
  <c r="Q19" i="17" s="1"/>
  <c r="O28" i="17"/>
  <c r="Q28" i="17" s="1"/>
  <c r="O88" i="17"/>
  <c r="Q88" i="17" s="1"/>
  <c r="O37" i="17"/>
  <c r="Q37" i="17" s="1"/>
  <c r="O46" i="17"/>
  <c r="Q46" i="17" s="1"/>
  <c r="O55" i="17"/>
  <c r="Q55" i="17" s="1"/>
  <c r="O64" i="17"/>
  <c r="Q64" i="17" s="1"/>
  <c r="O106" i="17"/>
  <c r="Q106" i="17" s="1"/>
  <c r="N7" i="16"/>
  <c r="N15" i="16"/>
  <c r="N31" i="16"/>
  <c r="N39" i="16"/>
  <c r="N47" i="16"/>
  <c r="N55" i="16"/>
  <c r="N63" i="16"/>
  <c r="N71" i="16"/>
  <c r="N5" i="16"/>
  <c r="O7" i="16" s="1"/>
  <c r="Q7" i="16" s="1"/>
  <c r="N8" i="16"/>
  <c r="N10" i="16"/>
  <c r="N13" i="16"/>
  <c r="N16" i="16"/>
  <c r="N18" i="16"/>
  <c r="N21" i="16"/>
  <c r="N24" i="16"/>
  <c r="N26" i="16"/>
  <c r="O28" i="16" s="1"/>
  <c r="Q28" i="16" s="1"/>
  <c r="N29" i="16"/>
  <c r="O31" i="16" s="1"/>
  <c r="Q31" i="16" s="1"/>
  <c r="N32" i="16"/>
  <c r="N34" i="16"/>
  <c r="N37" i="16"/>
  <c r="N40" i="16"/>
  <c r="O40" i="16" s="1"/>
  <c r="Q40" i="16" s="1"/>
  <c r="N42" i="16"/>
  <c r="N45" i="16"/>
  <c r="O46" i="16" s="1"/>
  <c r="Q46" i="16" s="1"/>
  <c r="N48" i="16"/>
  <c r="O49" i="16" s="1"/>
  <c r="Q49" i="16" s="1"/>
  <c r="N50" i="16"/>
  <c r="O52" i="16" s="1"/>
  <c r="Q52" i="16" s="1"/>
  <c r="N53" i="16"/>
  <c r="N56" i="16"/>
  <c r="N58" i="16"/>
  <c r="N61" i="16"/>
  <c r="N64" i="16"/>
  <c r="O64" i="16" s="1"/>
  <c r="Q64" i="16" s="1"/>
  <c r="N66" i="16"/>
  <c r="O67" i="16" s="1"/>
  <c r="Q67" i="16" s="1"/>
  <c r="N67" i="16"/>
  <c r="N72" i="16"/>
  <c r="N5" i="15"/>
  <c r="N7" i="15"/>
  <c r="N10" i="15"/>
  <c r="N13" i="15"/>
  <c r="N15" i="15"/>
  <c r="N18" i="15"/>
  <c r="O19" i="15" s="1"/>
  <c r="Q19" i="15" s="1"/>
  <c r="N21" i="15"/>
  <c r="N23" i="15"/>
  <c r="O25" i="15" s="1"/>
  <c r="Q25" i="15" s="1"/>
  <c r="N26" i="15"/>
  <c r="O28" i="15" s="1"/>
  <c r="Q28" i="15" s="1"/>
  <c r="N29" i="15"/>
  <c r="N31" i="15"/>
  <c r="N37" i="15"/>
  <c r="O37" i="15" s="1"/>
  <c r="Q37" i="15" s="1"/>
  <c r="N39" i="15"/>
  <c r="N47" i="15"/>
  <c r="O49" i="15" s="1"/>
  <c r="Q49" i="15" s="1"/>
  <c r="N50" i="15"/>
  <c r="O52" i="15" s="1"/>
  <c r="Q52" i="15" s="1"/>
  <c r="N53" i="15"/>
  <c r="N55" i="15"/>
  <c r="N63" i="15"/>
  <c r="O64" i="15" s="1"/>
  <c r="Q64" i="15" s="1"/>
  <c r="N66" i="15"/>
  <c r="N71" i="15"/>
  <c r="O73" i="15" s="1"/>
  <c r="Q73" i="15" s="1"/>
  <c r="O76" i="15"/>
  <c r="Q76" i="15" s="1"/>
  <c r="N77" i="15"/>
  <c r="O79" i="15" s="1"/>
  <c r="Q79" i="15" s="1"/>
  <c r="N79" i="15"/>
  <c r="N82" i="15"/>
  <c r="N85" i="15"/>
  <c r="O85" i="15" s="1"/>
  <c r="Q85" i="15" s="1"/>
  <c r="N87" i="15"/>
  <c r="O88" i="15" s="1"/>
  <c r="Q88" i="15" s="1"/>
  <c r="N3" i="14"/>
  <c r="N5" i="14"/>
  <c r="N7" i="14"/>
  <c r="N13" i="14"/>
  <c r="N15" i="14"/>
  <c r="N18" i="14"/>
  <c r="N21" i="14"/>
  <c r="N23" i="14"/>
  <c r="N26" i="14"/>
  <c r="N29" i="14"/>
  <c r="N31" i="14"/>
  <c r="N34" i="14"/>
  <c r="N37" i="14"/>
  <c r="N39" i="14"/>
  <c r="N42" i="14"/>
  <c r="N50" i="14"/>
  <c r="N53" i="14"/>
  <c r="O55" i="14" s="1"/>
  <c r="Q55" i="14" s="1"/>
  <c r="N55" i="14"/>
  <c r="N63" i="14"/>
  <c r="O91" i="23"/>
  <c r="Q91" i="23" s="1"/>
  <c r="O51" i="23"/>
  <c r="Q51" i="23" s="1"/>
  <c r="O11" i="23"/>
  <c r="Q11" i="23" s="1"/>
  <c r="O101" i="23"/>
  <c r="Q101" i="23" s="1"/>
  <c r="O33" i="20"/>
  <c r="Q33" i="20" s="1"/>
  <c r="O61" i="20"/>
  <c r="Q61" i="20" s="1"/>
  <c r="O157" i="19"/>
  <c r="Q157" i="19" s="1"/>
  <c r="O73" i="19"/>
  <c r="Q73" i="19" s="1"/>
  <c r="O41" i="19"/>
  <c r="Q41" i="19" s="1"/>
  <c r="O137" i="19"/>
  <c r="Q137" i="19" s="1"/>
  <c r="O121" i="19"/>
  <c r="Q121" i="19" s="1"/>
  <c r="O97" i="19"/>
  <c r="Q97" i="19" s="1"/>
  <c r="O153" i="19"/>
  <c r="Q153" i="19" s="1"/>
  <c r="O9" i="19"/>
  <c r="Q9" i="19" s="1"/>
  <c r="O105" i="19"/>
  <c r="Q105" i="19" s="1"/>
  <c r="O49" i="19"/>
  <c r="Q49" i="19" s="1"/>
  <c r="O9" i="18"/>
  <c r="Q9" i="18" s="1"/>
  <c r="O25" i="18"/>
  <c r="Q25" i="18" s="1"/>
  <c r="O61" i="18"/>
  <c r="Q61" i="18" s="1"/>
  <c r="O33" i="18"/>
  <c r="Q33" i="18" s="1"/>
  <c r="O49" i="18"/>
  <c r="Q49" i="18" s="1"/>
  <c r="O73" i="18"/>
  <c r="Q73" i="18" s="1"/>
  <c r="O109" i="18"/>
  <c r="Q109" i="18" s="1"/>
  <c r="O97" i="18"/>
  <c r="Q97" i="18" s="1"/>
  <c r="O97" i="16"/>
  <c r="Q97" i="16" s="1"/>
  <c r="O94" i="16"/>
  <c r="Q94" i="16" s="1"/>
  <c r="O4" i="16"/>
  <c r="Q4" i="16" s="1"/>
  <c r="O19" i="16"/>
  <c r="Q19" i="16" s="1"/>
  <c r="O40" i="15"/>
  <c r="Q40" i="15" s="1"/>
  <c r="O112" i="15"/>
  <c r="Q112" i="15" s="1"/>
  <c r="O4" i="15"/>
  <c r="Q4" i="15" s="1"/>
  <c r="O16" i="15"/>
  <c r="Q16" i="15" s="1"/>
  <c r="N10" i="14"/>
  <c r="O121" i="14"/>
  <c r="Q121" i="14" s="1"/>
  <c r="O64" i="14"/>
  <c r="Q64" i="14" s="1"/>
  <c r="O36" i="23"/>
  <c r="Q36" i="23" s="1"/>
  <c r="O76" i="23"/>
  <c r="Q76" i="23" s="1"/>
  <c r="O66" i="23"/>
  <c r="Q66" i="23" s="1"/>
  <c r="O41" i="23"/>
  <c r="Q41" i="23" s="1"/>
  <c r="O16" i="23"/>
  <c r="Q16" i="23" s="1"/>
  <c r="O56" i="23"/>
  <c r="Q56" i="23" s="1"/>
  <c r="O106" i="23"/>
  <c r="Q106" i="23" s="1"/>
  <c r="O31" i="23"/>
  <c r="Q31" i="23" s="1"/>
  <c r="O71" i="23"/>
  <c r="Q71" i="23" s="1"/>
  <c r="O96" i="23"/>
  <c r="Q96" i="23" s="1"/>
  <c r="O86" i="23"/>
  <c r="Q86" i="23" s="1"/>
  <c r="O21" i="23"/>
  <c r="Q21" i="23" s="1"/>
  <c r="N117" i="23"/>
  <c r="O121" i="23" s="1"/>
  <c r="Q121" i="23" s="1"/>
  <c r="O16" i="22"/>
  <c r="Q16" i="22" s="1"/>
  <c r="O61" i="22"/>
  <c r="Q61" i="22" s="1"/>
  <c r="O41" i="22"/>
  <c r="Q41" i="22" s="1"/>
  <c r="O106" i="22"/>
  <c r="Q106" i="22" s="1"/>
  <c r="O31" i="22"/>
  <c r="Q31" i="22" s="1"/>
  <c r="O66" i="22"/>
  <c r="Q66" i="22" s="1"/>
  <c r="O21" i="22"/>
  <c r="Q21" i="22" s="1"/>
  <c r="O56" i="22"/>
  <c r="Q56" i="22" s="1"/>
  <c r="O71" i="22"/>
  <c r="Q71" i="22" s="1"/>
  <c r="O81" i="22"/>
  <c r="Q81" i="22" s="1"/>
  <c r="O91" i="22"/>
  <c r="Q91" i="22" s="1"/>
  <c r="O101" i="22"/>
  <c r="Q101" i="22" s="1"/>
  <c r="O111" i="22"/>
  <c r="Q111" i="22" s="1"/>
  <c r="N114" i="22"/>
  <c r="N113" i="22"/>
  <c r="O116" i="22" s="1"/>
  <c r="Q116" i="22" s="1"/>
  <c r="N117" i="22"/>
  <c r="O121" i="22" s="1"/>
  <c r="Q121" i="22" s="1"/>
  <c r="O9" i="21"/>
  <c r="Q9" i="21" s="1"/>
  <c r="O29" i="21"/>
  <c r="Q29" i="21" s="1"/>
  <c r="O65" i="21"/>
  <c r="Q65" i="21" s="1"/>
  <c r="O77" i="21"/>
  <c r="Q77" i="21" s="1"/>
  <c r="O5" i="21"/>
  <c r="Q5" i="21" s="1"/>
  <c r="O17" i="21"/>
  <c r="Q17" i="21" s="1"/>
  <c r="O73" i="21"/>
  <c r="Q73" i="21" s="1"/>
  <c r="O25" i="21"/>
  <c r="Q25" i="21" s="1"/>
  <c r="O45" i="21"/>
  <c r="Q45" i="21" s="1"/>
  <c r="O69" i="21"/>
  <c r="Q69" i="21" s="1"/>
  <c r="O21" i="21"/>
  <c r="Q21" i="21" s="1"/>
  <c r="O33" i="21"/>
  <c r="Q33" i="21" s="1"/>
  <c r="O41" i="21"/>
  <c r="Q41" i="21" s="1"/>
  <c r="O81" i="21"/>
  <c r="Q81" i="21" s="1"/>
  <c r="O37" i="21"/>
  <c r="Q37" i="21" s="1"/>
  <c r="O49" i="21"/>
  <c r="Q49" i="21" s="1"/>
  <c r="O89" i="21"/>
  <c r="Q89" i="21" s="1"/>
  <c r="N91" i="21"/>
  <c r="N96" i="21"/>
  <c r="O97" i="21" s="1"/>
  <c r="Q97" i="21" s="1"/>
  <c r="N90" i="21"/>
  <c r="O73" i="20"/>
  <c r="Q73" i="20" s="1"/>
  <c r="O81" i="20"/>
  <c r="Q81" i="20" s="1"/>
  <c r="O85" i="20"/>
  <c r="Q85" i="20" s="1"/>
  <c r="O41" i="20"/>
  <c r="Q41" i="20" s="1"/>
  <c r="O77" i="20"/>
  <c r="Q77" i="20" s="1"/>
  <c r="O21" i="20"/>
  <c r="Q21" i="20" s="1"/>
  <c r="O53" i="20"/>
  <c r="Q53" i="20" s="1"/>
  <c r="O89" i="20"/>
  <c r="Q89" i="20" s="1"/>
  <c r="O57" i="20"/>
  <c r="Q57" i="20" s="1"/>
  <c r="O65" i="20"/>
  <c r="Q65" i="20" s="1"/>
  <c r="O93" i="20"/>
  <c r="Q93" i="20" s="1"/>
  <c r="N97" i="20"/>
  <c r="O97" i="20" s="1"/>
  <c r="Q97" i="20" s="1"/>
  <c r="O25" i="19"/>
  <c r="Q25" i="19" s="1"/>
  <c r="O37" i="19"/>
  <c r="Q37" i="19" s="1"/>
  <c r="O89" i="19"/>
  <c r="Q89" i="19" s="1"/>
  <c r="O45" i="19"/>
  <c r="Q45" i="19" s="1"/>
  <c r="O65" i="19"/>
  <c r="Q65" i="19" s="1"/>
  <c r="O53" i="19"/>
  <c r="Q53" i="19" s="1"/>
  <c r="O17" i="19"/>
  <c r="Q17" i="19" s="1"/>
  <c r="O61" i="19"/>
  <c r="Q61" i="19" s="1"/>
  <c r="O81" i="19"/>
  <c r="Q81" i="19" s="1"/>
  <c r="O57" i="19"/>
  <c r="Q57" i="19" s="1"/>
  <c r="O69" i="19"/>
  <c r="Q69" i="19" s="1"/>
  <c r="O33" i="19"/>
  <c r="Q33" i="19" s="1"/>
  <c r="O77" i="19"/>
  <c r="Q77" i="19" s="1"/>
  <c r="N101" i="19"/>
  <c r="N129" i="19"/>
  <c r="N132" i="19"/>
  <c r="N143" i="19"/>
  <c r="N146" i="19"/>
  <c r="N100" i="19"/>
  <c r="N112" i="19"/>
  <c r="N117" i="19"/>
  <c r="O117" i="19" s="1"/>
  <c r="Q117" i="19" s="1"/>
  <c r="N127" i="19"/>
  <c r="N130" i="19"/>
  <c r="O141" i="19"/>
  <c r="Q141" i="19" s="1"/>
  <c r="O125" i="19"/>
  <c r="Q125" i="19" s="1"/>
  <c r="N99" i="19"/>
  <c r="O109" i="19"/>
  <c r="Q109" i="19" s="1"/>
  <c r="N110" i="19"/>
  <c r="N149" i="19"/>
  <c r="N148" i="19"/>
  <c r="N133" i="19"/>
  <c r="N144" i="19"/>
  <c r="O145" i="19" s="1"/>
  <c r="Q145" i="19" s="1"/>
  <c r="N147" i="19"/>
  <c r="N158" i="19"/>
  <c r="O161" i="19" s="1"/>
  <c r="Q161" i="19" s="1"/>
  <c r="O37" i="18"/>
  <c r="Q37" i="18" s="1"/>
  <c r="O101" i="18"/>
  <c r="Q101" i="18" s="1"/>
  <c r="O53" i="18"/>
  <c r="Q53" i="18" s="1"/>
  <c r="O29" i="18"/>
  <c r="Q29" i="18" s="1"/>
  <c r="O105" i="18"/>
  <c r="Q105" i="18" s="1"/>
  <c r="O121" i="18"/>
  <c r="Q121" i="18" s="1"/>
  <c r="O5" i="18"/>
  <c r="Q5" i="18" s="1"/>
  <c r="O17" i="18"/>
  <c r="Q17" i="18" s="1"/>
  <c r="O57" i="18"/>
  <c r="Q57" i="18" s="1"/>
  <c r="O69" i="18"/>
  <c r="Q69" i="18" s="1"/>
  <c r="O81" i="18"/>
  <c r="Q81" i="18" s="1"/>
  <c r="O45" i="18"/>
  <c r="Q45" i="18" s="1"/>
  <c r="O93" i="18"/>
  <c r="Q93" i="18" s="1"/>
  <c r="O113" i="18"/>
  <c r="Q113" i="18" s="1"/>
  <c r="O117" i="18"/>
  <c r="Q117" i="18" s="1"/>
  <c r="N141" i="18"/>
  <c r="N150" i="18"/>
  <c r="N125" i="18"/>
  <c r="O125" i="18" s="1"/>
  <c r="Q125" i="18" s="1"/>
  <c r="N140" i="18"/>
  <c r="N136" i="18"/>
  <c r="N142" i="18"/>
  <c r="N128" i="18"/>
  <c r="N131" i="18"/>
  <c r="N134" i="18"/>
  <c r="N157" i="18"/>
  <c r="N160" i="18"/>
  <c r="N127" i="18"/>
  <c r="N130" i="18"/>
  <c r="N153" i="18"/>
  <c r="N156" i="18"/>
  <c r="O157" i="18" s="1"/>
  <c r="Q157" i="18" s="1"/>
  <c r="N159" i="18"/>
  <c r="O161" i="18" s="1"/>
  <c r="Q161" i="18" s="1"/>
  <c r="N145" i="18"/>
  <c r="N151" i="18"/>
  <c r="N121" i="17"/>
  <c r="N120" i="17"/>
  <c r="O121" i="17" s="1"/>
  <c r="Q121" i="17" s="1"/>
  <c r="O13" i="16"/>
  <c r="Q13" i="16" s="1"/>
  <c r="O25" i="16"/>
  <c r="Q25" i="16" s="1"/>
  <c r="O37" i="16"/>
  <c r="Q37" i="16" s="1"/>
  <c r="O43" i="16"/>
  <c r="Q43" i="16" s="1"/>
  <c r="O61" i="16"/>
  <c r="Q61" i="16" s="1"/>
  <c r="O55" i="16"/>
  <c r="Q55" i="16" s="1"/>
  <c r="O85" i="16"/>
  <c r="Q85" i="16" s="1"/>
  <c r="O109" i="16"/>
  <c r="Q109" i="16" s="1"/>
  <c r="O10" i="16"/>
  <c r="Q10" i="16" s="1"/>
  <c r="O22" i="16"/>
  <c r="Q22" i="16" s="1"/>
  <c r="O34" i="16"/>
  <c r="Q34" i="16" s="1"/>
  <c r="N69" i="16"/>
  <c r="O70" i="16" s="1"/>
  <c r="Q70" i="16" s="1"/>
  <c r="N91" i="16"/>
  <c r="N104" i="16"/>
  <c r="O106" i="16" s="1"/>
  <c r="Q106" i="16" s="1"/>
  <c r="N86" i="16"/>
  <c r="O88" i="16" s="1"/>
  <c r="Q88" i="16" s="1"/>
  <c r="N89" i="16"/>
  <c r="N112" i="16"/>
  <c r="N115" i="16"/>
  <c r="N75" i="16"/>
  <c r="N82" i="16"/>
  <c r="N110" i="16"/>
  <c r="O112" i="16" s="1"/>
  <c r="Q112" i="16" s="1"/>
  <c r="N113" i="16"/>
  <c r="O115" i="16" s="1"/>
  <c r="Q115" i="16" s="1"/>
  <c r="N117" i="16"/>
  <c r="N121" i="16"/>
  <c r="N74" i="16"/>
  <c r="N77" i="16"/>
  <c r="O79" i="16" s="1"/>
  <c r="Q79" i="16" s="1"/>
  <c r="N81" i="16"/>
  <c r="N100" i="16"/>
  <c r="N103" i="16"/>
  <c r="N116" i="16"/>
  <c r="N120" i="16"/>
  <c r="O121" i="16" s="1"/>
  <c r="Q121" i="16" s="1"/>
  <c r="N80" i="16"/>
  <c r="N102" i="16"/>
  <c r="N106" i="16"/>
  <c r="N98" i="16"/>
  <c r="N101" i="16"/>
  <c r="O7" i="15"/>
  <c r="Q7" i="15" s="1"/>
  <c r="O22" i="15"/>
  <c r="Q22" i="15" s="1"/>
  <c r="O61" i="15"/>
  <c r="Q61" i="15" s="1"/>
  <c r="O103" i="15"/>
  <c r="Q103" i="15" s="1"/>
  <c r="N105" i="15"/>
  <c r="O10" i="15"/>
  <c r="Q10" i="15" s="1"/>
  <c r="O91" i="15"/>
  <c r="Q91" i="15" s="1"/>
  <c r="N93" i="15"/>
  <c r="N104" i="15"/>
  <c r="O106" i="15" s="1"/>
  <c r="Q106" i="15" s="1"/>
  <c r="N70" i="15"/>
  <c r="N81" i="15"/>
  <c r="N92" i="15"/>
  <c r="N58" i="15"/>
  <c r="O67" i="15"/>
  <c r="Q67" i="15" s="1"/>
  <c r="N69" i="15"/>
  <c r="N80" i="15"/>
  <c r="O13" i="15"/>
  <c r="Q13" i="15" s="1"/>
  <c r="N46" i="15"/>
  <c r="N57" i="15"/>
  <c r="N68" i="15"/>
  <c r="O109" i="15"/>
  <c r="Q109" i="15" s="1"/>
  <c r="O115" i="15"/>
  <c r="Q115" i="15" s="1"/>
  <c r="N34" i="15"/>
  <c r="O34" i="15" s="1"/>
  <c r="Q34" i="15" s="1"/>
  <c r="O43" i="15"/>
  <c r="Q43" i="15" s="1"/>
  <c r="N45" i="15"/>
  <c r="N56" i="15"/>
  <c r="O97" i="15"/>
  <c r="Q97" i="15" s="1"/>
  <c r="N120" i="15"/>
  <c r="N117" i="15"/>
  <c r="O118" i="15" s="1"/>
  <c r="Q118" i="15" s="1"/>
  <c r="N121" i="15"/>
  <c r="O7" i="14"/>
  <c r="Q7" i="14" s="1"/>
  <c r="O13" i="14"/>
  <c r="Q13" i="14" s="1"/>
  <c r="O19" i="14"/>
  <c r="Q19" i="14" s="1"/>
  <c r="O25" i="14"/>
  <c r="Q25" i="14" s="1"/>
  <c r="O34" i="14"/>
  <c r="Q34" i="14" s="1"/>
  <c r="O43" i="14"/>
  <c r="Q43" i="14" s="1"/>
  <c r="O4" i="14"/>
  <c r="Q4" i="14" s="1"/>
  <c r="O28" i="14"/>
  <c r="Q28" i="14" s="1"/>
  <c r="O40" i="14"/>
  <c r="Q40" i="14" s="1"/>
  <c r="O10" i="14"/>
  <c r="Q10" i="14" s="1"/>
  <c r="O16" i="14"/>
  <c r="Q16" i="14" s="1"/>
  <c r="O22" i="14"/>
  <c r="Q22" i="14" s="1"/>
  <c r="O31" i="14"/>
  <c r="Q31" i="14" s="1"/>
  <c r="O37" i="14"/>
  <c r="Q37" i="14" s="1"/>
  <c r="O67" i="14"/>
  <c r="Q67" i="14" s="1"/>
  <c r="O76" i="14"/>
  <c r="Q76" i="14" s="1"/>
  <c r="O52" i="14"/>
  <c r="Q52" i="14" s="1"/>
  <c r="N47" i="14"/>
  <c r="N58" i="14"/>
  <c r="N71" i="14"/>
  <c r="N82" i="14"/>
  <c r="O112" i="14"/>
  <c r="Q112" i="14" s="1"/>
  <c r="N116" i="14"/>
  <c r="O118" i="14" s="1"/>
  <c r="Q118" i="14" s="1"/>
  <c r="N56" i="14"/>
  <c r="N61" i="14"/>
  <c r="N80" i="14"/>
  <c r="N85" i="14"/>
  <c r="N60" i="14"/>
  <c r="N84" i="14"/>
  <c r="N88" i="14"/>
  <c r="N46" i="14"/>
  <c r="N59" i="14"/>
  <c r="N70" i="14"/>
  <c r="O70" i="14" s="1"/>
  <c r="Q70" i="14" s="1"/>
  <c r="N83" i="14"/>
  <c r="N91" i="14"/>
  <c r="N45" i="14"/>
  <c r="N69" i="14"/>
  <c r="N86" i="14"/>
  <c r="O88" i="14" s="1"/>
  <c r="Q88" i="14" s="1"/>
  <c r="N90" i="14"/>
  <c r="O91" i="14" s="1"/>
  <c r="Q91" i="14" s="1"/>
  <c r="N93" i="14"/>
  <c r="O94" i="14" s="1"/>
  <c r="Q94" i="14" s="1"/>
  <c r="N103" i="14"/>
  <c r="N106" i="14"/>
  <c r="N49" i="14"/>
  <c r="N73" i="14"/>
  <c r="N48" i="14"/>
  <c r="N72" i="14"/>
  <c r="N101" i="14"/>
  <c r="O103" i="14" s="1"/>
  <c r="Q103" i="14" s="1"/>
  <c r="O106" i="14"/>
  <c r="Q106" i="14" s="1"/>
  <c r="N114" i="14"/>
  <c r="O115" i="14" s="1"/>
  <c r="Q115" i="14" s="1"/>
  <c r="O139" i="4"/>
  <c r="O135" i="5"/>
  <c r="O143" i="5"/>
  <c r="O144" i="5" s="1"/>
  <c r="O145" i="5" s="1"/>
  <c r="Q145" i="5" s="1"/>
  <c r="O127" i="5"/>
  <c r="O99" i="5"/>
  <c r="O100" i="5" s="1"/>
  <c r="O101" i="5" s="1"/>
  <c r="Q101" i="5" s="1"/>
  <c r="O136" i="5"/>
  <c r="O137" i="5" s="1"/>
  <c r="Q137" i="5" s="1"/>
  <c r="O155" i="5"/>
  <c r="O156" i="5" s="1"/>
  <c r="O157" i="5" s="1"/>
  <c r="Q157" i="5" s="1"/>
  <c r="O159" i="5"/>
  <c r="O160" i="5" s="1"/>
  <c r="O161" i="5" s="1"/>
  <c r="Q161" i="5" s="1"/>
  <c r="O139" i="5"/>
  <c r="O140" i="5" s="1"/>
  <c r="O141" i="5" s="1"/>
  <c r="Q141" i="5" s="1"/>
  <c r="O151" i="5"/>
  <c r="O152" i="5" s="1"/>
  <c r="O153" i="5" s="1"/>
  <c r="Q153" i="5" s="1"/>
  <c r="O119" i="5"/>
  <c r="O120" i="5" s="1"/>
  <c r="O121" i="5" s="1"/>
  <c r="Q121" i="5" s="1"/>
  <c r="O123" i="5"/>
  <c r="O124" i="5" s="1"/>
  <c r="O125" i="5" s="1"/>
  <c r="Q125" i="5" s="1"/>
  <c r="O131" i="5"/>
  <c r="O132" i="5" s="1"/>
  <c r="O133" i="5" s="1"/>
  <c r="Q133" i="5" s="1"/>
  <c r="O147" i="5"/>
  <c r="O148" i="5" s="1"/>
  <c r="O149" i="5" s="1"/>
  <c r="Q149" i="5" s="1"/>
  <c r="O103" i="5"/>
  <c r="O104" i="5" s="1"/>
  <c r="O105" i="5" s="1"/>
  <c r="Q105" i="5" s="1"/>
  <c r="O107" i="5"/>
  <c r="O108" i="5" s="1"/>
  <c r="O109" i="5" s="1"/>
  <c r="Q109" i="5" s="1"/>
  <c r="O111" i="5"/>
  <c r="O112" i="5" s="1"/>
  <c r="O113" i="5" s="1"/>
  <c r="Q113" i="5" s="1"/>
  <c r="O115" i="5"/>
  <c r="O116" i="5" s="1"/>
  <c r="O117" i="5" s="1"/>
  <c r="Q117" i="5" s="1"/>
  <c r="O128" i="5"/>
  <c r="O129" i="5" s="1"/>
  <c r="Q129" i="5" s="1"/>
  <c r="O103" i="4"/>
  <c r="O104" i="4" s="1"/>
  <c r="O105" i="4" s="1"/>
  <c r="Q105" i="4" s="1"/>
  <c r="O159" i="4"/>
  <c r="O160" i="4" s="1"/>
  <c r="O161" i="4" s="1"/>
  <c r="Q161" i="4" s="1"/>
  <c r="O151" i="4"/>
  <c r="O152" i="4" s="1"/>
  <c r="O153" i="4" s="1"/>
  <c r="Q153" i="4" s="1"/>
  <c r="O155" i="4"/>
  <c r="O156" i="4" s="1"/>
  <c r="O157" i="4" s="1"/>
  <c r="Q157" i="4" s="1"/>
  <c r="O147" i="4"/>
  <c r="O148" i="4" s="1"/>
  <c r="O149" i="4" s="1"/>
  <c r="Q149" i="4" s="1"/>
  <c r="O127" i="4"/>
  <c r="O128" i="4" s="1"/>
  <c r="O129" i="4" s="1"/>
  <c r="Q129" i="4" s="1"/>
  <c r="O115" i="4"/>
  <c r="O116" i="4" s="1"/>
  <c r="O117" i="4" s="1"/>
  <c r="Q117" i="4" s="1"/>
  <c r="O140" i="4"/>
  <c r="O141" i="4" s="1"/>
  <c r="Q141" i="4" s="1"/>
  <c r="O143" i="4"/>
  <c r="O144" i="4" s="1"/>
  <c r="O145" i="4" s="1"/>
  <c r="Q145" i="4" s="1"/>
  <c r="O99" i="4"/>
  <c r="O100" i="4" s="1"/>
  <c r="O101" i="4" s="1"/>
  <c r="Q101" i="4" s="1"/>
  <c r="O107" i="4"/>
  <c r="O108" i="4" s="1"/>
  <c r="O109" i="4" s="1"/>
  <c r="Q109" i="4" s="1"/>
  <c r="O111" i="4"/>
  <c r="O112" i="4" s="1"/>
  <c r="O113" i="4" s="1"/>
  <c r="Q113" i="4" s="1"/>
  <c r="O123" i="4"/>
  <c r="O124" i="4" s="1"/>
  <c r="O125" i="4" s="1"/>
  <c r="Q125" i="4" s="1"/>
  <c r="O119" i="4"/>
  <c r="O120" i="4" s="1"/>
  <c r="O121" i="4" s="1"/>
  <c r="Q121" i="4" s="1"/>
  <c r="O131" i="4"/>
  <c r="O132" i="4" s="1"/>
  <c r="O133" i="4" s="1"/>
  <c r="Q133" i="4" s="1"/>
  <c r="O135" i="4"/>
  <c r="O136" i="4" s="1"/>
  <c r="O137" i="4" s="1"/>
  <c r="Q137" i="4" s="1"/>
  <c r="N70" i="7"/>
  <c r="O70" i="7" s="1"/>
  <c r="O71" i="7" s="1"/>
  <c r="O72" i="7" s="1"/>
  <c r="O73" i="7" s="1"/>
  <c r="Q73" i="7" s="1"/>
  <c r="N7" i="11"/>
  <c r="O7" i="11" s="1"/>
  <c r="O8" i="11" s="1"/>
  <c r="O9" i="11" s="1"/>
  <c r="O10" i="11" s="1"/>
  <c r="O11" i="11" s="1"/>
  <c r="Q11" i="11" s="1"/>
  <c r="N35" i="9"/>
  <c r="O35" i="9" s="1"/>
  <c r="O36" i="9" s="1"/>
  <c r="O37" i="9" s="1"/>
  <c r="Q37" i="9" s="1"/>
  <c r="N6" i="7"/>
  <c r="O6" i="7" s="1"/>
  <c r="O7" i="7" s="1"/>
  <c r="O8" i="7" s="1"/>
  <c r="O9" i="7" s="1"/>
  <c r="Q9" i="7" s="1"/>
  <c r="N18" i="7"/>
  <c r="O18" i="7" s="1"/>
  <c r="O19" i="7" s="1"/>
  <c r="O20" i="7" s="1"/>
  <c r="O21" i="7" s="1"/>
  <c r="Q21" i="7" s="1"/>
  <c r="N30" i="7"/>
  <c r="O30" i="7" s="1"/>
  <c r="O31" i="7" s="1"/>
  <c r="O32" i="7" s="1"/>
  <c r="O33" i="7" s="1"/>
  <c r="Q33" i="7" s="1"/>
  <c r="N42" i="7"/>
  <c r="O42" i="7" s="1"/>
  <c r="O43" i="7" s="1"/>
  <c r="O44" i="7" s="1"/>
  <c r="O45" i="7" s="1"/>
  <c r="Q45" i="7" s="1"/>
  <c r="N29" i="8"/>
  <c r="O29" i="8" s="1"/>
  <c r="O30" i="8" s="1"/>
  <c r="O31" i="8" s="1"/>
  <c r="Q31" i="8" s="1"/>
  <c r="N65" i="8"/>
  <c r="O65" i="8" s="1"/>
  <c r="O66" i="8" s="1"/>
  <c r="O67" i="8" s="1"/>
  <c r="Q67" i="8" s="1"/>
  <c r="N30" i="5"/>
  <c r="O30" i="5" s="1"/>
  <c r="O31" i="5" s="1"/>
  <c r="O32" i="5" s="1"/>
  <c r="O33" i="5" s="1"/>
  <c r="Q33" i="5" s="1"/>
  <c r="N66" i="7"/>
  <c r="O66" i="7" s="1"/>
  <c r="O67" i="7" s="1"/>
  <c r="O68" i="7" s="1"/>
  <c r="O69" i="7" s="1"/>
  <c r="Q69" i="7" s="1"/>
  <c r="N78" i="7"/>
  <c r="O78" i="7" s="1"/>
  <c r="O79" i="7" s="1"/>
  <c r="O80" i="7" s="1"/>
  <c r="O81" i="7" s="1"/>
  <c r="Q81" i="7" s="1"/>
  <c r="N90" i="7"/>
  <c r="O90" i="7" s="1"/>
  <c r="O91" i="7" s="1"/>
  <c r="O92" i="7" s="1"/>
  <c r="O93" i="7" s="1"/>
  <c r="Q93" i="7" s="1"/>
  <c r="N53" i="8"/>
  <c r="O53" i="8" s="1"/>
  <c r="O54" i="8" s="1"/>
  <c r="O55" i="8" s="1"/>
  <c r="Q55" i="8" s="1"/>
  <c r="N2" i="7"/>
  <c r="O2" i="7" s="1"/>
  <c r="O3" i="7" s="1"/>
  <c r="O4" i="7" s="1"/>
  <c r="O5" i="7" s="1"/>
  <c r="Q5" i="7" s="1"/>
  <c r="N11" i="8"/>
  <c r="O11" i="8" s="1"/>
  <c r="O12" i="8" s="1"/>
  <c r="O13" i="8" s="1"/>
  <c r="Q13" i="8" s="1"/>
  <c r="N56" i="9"/>
  <c r="O56" i="9" s="1"/>
  <c r="O57" i="9" s="1"/>
  <c r="O58" i="9" s="1"/>
  <c r="Q58" i="9" s="1"/>
  <c r="N18" i="5"/>
  <c r="O18" i="5" s="1"/>
  <c r="O19" i="5" s="1"/>
  <c r="O20" i="5" s="1"/>
  <c r="O21" i="5" s="1"/>
  <c r="Q21" i="5" s="1"/>
  <c r="N20" i="3"/>
  <c r="O20" i="3" s="1"/>
  <c r="O21" i="3" s="1"/>
  <c r="O22" i="3" s="1"/>
  <c r="Q22" i="3" s="1"/>
  <c r="N80" i="3"/>
  <c r="O80" i="3" s="1"/>
  <c r="O81" i="3" s="1"/>
  <c r="O82" i="3" s="1"/>
  <c r="Q82" i="3" s="1"/>
  <c r="N92" i="3"/>
  <c r="O92" i="3" s="1"/>
  <c r="O93" i="3" s="1"/>
  <c r="O94" i="3" s="1"/>
  <c r="Q94" i="3" s="1"/>
  <c r="N104" i="3"/>
  <c r="O104" i="3" s="1"/>
  <c r="O105" i="3" s="1"/>
  <c r="O106" i="3" s="1"/>
  <c r="Q106" i="3" s="1"/>
  <c r="N116" i="3"/>
  <c r="O116" i="3" s="1"/>
  <c r="O117" i="3" s="1"/>
  <c r="O118" i="3" s="1"/>
  <c r="Q118" i="3" s="1"/>
  <c r="N89" i="8"/>
  <c r="O89" i="8" s="1"/>
  <c r="O90" i="8" s="1"/>
  <c r="O91" i="8" s="1"/>
  <c r="Q91" i="8" s="1"/>
  <c r="N71" i="9"/>
  <c r="O71" i="9" s="1"/>
  <c r="O72" i="9" s="1"/>
  <c r="O73" i="9" s="1"/>
  <c r="Q73" i="9" s="1"/>
  <c r="N80" i="9"/>
  <c r="O80" i="9" s="1"/>
  <c r="O81" i="9" s="1"/>
  <c r="O82" i="9" s="1"/>
  <c r="Q82" i="9" s="1"/>
  <c r="N116" i="9"/>
  <c r="O116" i="9" s="1"/>
  <c r="O117" i="9" s="1"/>
  <c r="O118" i="9" s="1"/>
  <c r="Q118" i="9" s="1"/>
  <c r="N44" i="8"/>
  <c r="O44" i="8" s="1"/>
  <c r="O45" i="8" s="1"/>
  <c r="O46" i="8" s="1"/>
  <c r="Q46" i="8" s="1"/>
  <c r="N71" i="8"/>
  <c r="O71" i="8" s="1"/>
  <c r="O72" i="8" s="1"/>
  <c r="O73" i="8" s="1"/>
  <c r="Q73" i="8" s="1"/>
  <c r="N17" i="9"/>
  <c r="O17" i="9" s="1"/>
  <c r="O18" i="9" s="1"/>
  <c r="O19" i="9" s="1"/>
  <c r="Q19" i="9" s="1"/>
  <c r="N47" i="9"/>
  <c r="O47" i="9" s="1"/>
  <c r="O48" i="9" s="1"/>
  <c r="O49" i="9" s="1"/>
  <c r="Q49" i="9" s="1"/>
  <c r="N82" i="7"/>
  <c r="O82" i="7" s="1"/>
  <c r="O83" i="7" s="1"/>
  <c r="O84" i="7" s="1"/>
  <c r="O85" i="7" s="1"/>
  <c r="Q85" i="7" s="1"/>
  <c r="N8" i="3"/>
  <c r="O8" i="3" s="1"/>
  <c r="O9" i="3" s="1"/>
  <c r="O10" i="3" s="1"/>
  <c r="Q10" i="3" s="1"/>
  <c r="N32" i="3"/>
  <c r="O32" i="3" s="1"/>
  <c r="O33" i="3" s="1"/>
  <c r="O34" i="3" s="1"/>
  <c r="Q34" i="3" s="1"/>
  <c r="N44" i="3"/>
  <c r="O44" i="3" s="1"/>
  <c r="O45" i="3" s="1"/>
  <c r="O46" i="3" s="1"/>
  <c r="Q46" i="3" s="1"/>
  <c r="N56" i="3"/>
  <c r="O56" i="3" s="1"/>
  <c r="O57" i="3" s="1"/>
  <c r="O58" i="3" s="1"/>
  <c r="Q58" i="3" s="1"/>
  <c r="N68" i="3"/>
  <c r="O68" i="3" s="1"/>
  <c r="O69" i="3" s="1"/>
  <c r="O70" i="3" s="1"/>
  <c r="Q70" i="3" s="1"/>
  <c r="N17" i="8"/>
  <c r="O17" i="8" s="1"/>
  <c r="O18" i="8" s="1"/>
  <c r="O19" i="8" s="1"/>
  <c r="Q19" i="8" s="1"/>
  <c r="O35" i="8"/>
  <c r="O36" i="8" s="1"/>
  <c r="O37" i="8" s="1"/>
  <c r="Q37" i="8" s="1"/>
  <c r="N32" i="9"/>
  <c r="O32" i="9" s="1"/>
  <c r="O33" i="9" s="1"/>
  <c r="O34" i="9" s="1"/>
  <c r="Q34" i="9" s="1"/>
  <c r="N22" i="6"/>
  <c r="O22" i="6" s="1"/>
  <c r="O23" i="6" s="1"/>
  <c r="O24" i="6" s="1"/>
  <c r="O25" i="6" s="1"/>
  <c r="Q25" i="6" s="1"/>
  <c r="N34" i="6"/>
  <c r="O34" i="6" s="1"/>
  <c r="O35" i="6" s="1"/>
  <c r="O36" i="6" s="1"/>
  <c r="O37" i="6" s="1"/>
  <c r="Q37" i="6" s="1"/>
  <c r="N46" i="6"/>
  <c r="O46" i="6" s="1"/>
  <c r="O47" i="6" s="1"/>
  <c r="O48" i="6" s="1"/>
  <c r="O49" i="6" s="1"/>
  <c r="Q49" i="6" s="1"/>
  <c r="N58" i="6"/>
  <c r="O58" i="6" s="1"/>
  <c r="O59" i="6" s="1"/>
  <c r="O60" i="6" s="1"/>
  <c r="O61" i="6" s="1"/>
  <c r="Q61" i="6" s="1"/>
  <c r="N70" i="6"/>
  <c r="O70" i="6" s="1"/>
  <c r="O71" i="6" s="1"/>
  <c r="O72" i="6" s="1"/>
  <c r="O73" i="6" s="1"/>
  <c r="Q73" i="6" s="1"/>
  <c r="N82" i="6"/>
  <c r="O82" i="6" s="1"/>
  <c r="O83" i="6" s="1"/>
  <c r="O84" i="6" s="1"/>
  <c r="O85" i="6" s="1"/>
  <c r="Q85" i="6" s="1"/>
  <c r="N58" i="7"/>
  <c r="O58" i="7" s="1"/>
  <c r="O59" i="7" s="1"/>
  <c r="O60" i="7" s="1"/>
  <c r="O61" i="7" s="1"/>
  <c r="Q61" i="7" s="1"/>
  <c r="N20" i="8"/>
  <c r="O20" i="8" s="1"/>
  <c r="O21" i="8" s="1"/>
  <c r="O22" i="8" s="1"/>
  <c r="Q22" i="8" s="1"/>
  <c r="N47" i="8"/>
  <c r="O47" i="8" s="1"/>
  <c r="O48" i="8" s="1"/>
  <c r="O49" i="8" s="1"/>
  <c r="Q49" i="8" s="1"/>
  <c r="N59" i="9"/>
  <c r="O59" i="9" s="1"/>
  <c r="O60" i="9" s="1"/>
  <c r="O61" i="9" s="1"/>
  <c r="Q61" i="9" s="1"/>
  <c r="O5" i="8"/>
  <c r="O6" i="8" s="1"/>
  <c r="O7" i="8" s="1"/>
  <c r="Q7" i="8" s="1"/>
  <c r="N14" i="8"/>
  <c r="O14" i="8" s="1"/>
  <c r="O15" i="8" s="1"/>
  <c r="O16" i="8" s="1"/>
  <c r="Q16" i="8" s="1"/>
  <c r="N41" i="8"/>
  <c r="O41" i="8" s="1"/>
  <c r="O42" i="8" s="1"/>
  <c r="O43" i="8" s="1"/>
  <c r="Q43" i="8" s="1"/>
  <c r="O68" i="8"/>
  <c r="O69" i="8" s="1"/>
  <c r="O70" i="8" s="1"/>
  <c r="Q70" i="8" s="1"/>
  <c r="N77" i="8"/>
  <c r="O77" i="8" s="1"/>
  <c r="O78" i="8" s="1"/>
  <c r="O79" i="8" s="1"/>
  <c r="Q79" i="8" s="1"/>
  <c r="O95" i="8"/>
  <c r="O104" i="8"/>
  <c r="O105" i="8" s="1"/>
  <c r="O106" i="8" s="1"/>
  <c r="Q106" i="8" s="1"/>
  <c r="N113" i="8"/>
  <c r="O113" i="8" s="1"/>
  <c r="O114" i="8" s="1"/>
  <c r="O115" i="8" s="1"/>
  <c r="Q115" i="8" s="1"/>
  <c r="N2" i="9"/>
  <c r="O2" i="9" s="1"/>
  <c r="N11" i="9"/>
  <c r="O11" i="9" s="1"/>
  <c r="O12" i="9" s="1"/>
  <c r="O13" i="9" s="1"/>
  <c r="Q13" i="9" s="1"/>
  <c r="N22" i="5"/>
  <c r="O22" i="5" s="1"/>
  <c r="O23" i="5" s="1"/>
  <c r="O24" i="5" s="1"/>
  <c r="O25" i="5" s="1"/>
  <c r="Q25" i="5" s="1"/>
  <c r="N34" i="5"/>
  <c r="O34" i="5" s="1"/>
  <c r="O35" i="5" s="1"/>
  <c r="O36" i="5" s="1"/>
  <c r="O37" i="5" s="1"/>
  <c r="Q37" i="5" s="1"/>
  <c r="N80" i="8"/>
  <c r="O80" i="8" s="1"/>
  <c r="O81" i="8" s="1"/>
  <c r="O82" i="8" s="1"/>
  <c r="Q82" i="8" s="1"/>
  <c r="N107" i="8"/>
  <c r="O107" i="8" s="1"/>
  <c r="O108" i="8" s="1"/>
  <c r="O109" i="8" s="1"/>
  <c r="Q109" i="8" s="1"/>
  <c r="N46" i="5"/>
  <c r="O46" i="5" s="1"/>
  <c r="O47" i="5" s="1"/>
  <c r="O48" i="5" s="1"/>
  <c r="O49" i="5" s="1"/>
  <c r="Q49" i="5" s="1"/>
  <c r="N58" i="5"/>
  <c r="O58" i="5" s="1"/>
  <c r="O59" i="5" s="1"/>
  <c r="O60" i="5" s="1"/>
  <c r="O61" i="5" s="1"/>
  <c r="Q61" i="5" s="1"/>
  <c r="N70" i="5"/>
  <c r="O70" i="5" s="1"/>
  <c r="O71" i="5" s="1"/>
  <c r="O72" i="5" s="1"/>
  <c r="O73" i="5" s="1"/>
  <c r="Q73" i="5" s="1"/>
  <c r="N82" i="5"/>
  <c r="O82" i="5" s="1"/>
  <c r="O83" i="5" s="1"/>
  <c r="O84" i="5" s="1"/>
  <c r="O85" i="5" s="1"/>
  <c r="Q85" i="5" s="1"/>
  <c r="N23" i="8"/>
  <c r="O23" i="8" s="1"/>
  <c r="O24" i="8" s="1"/>
  <c r="O25" i="8" s="1"/>
  <c r="Q25" i="8" s="1"/>
  <c r="O69" i="9"/>
  <c r="O70" i="9" s="1"/>
  <c r="Q70" i="9" s="1"/>
  <c r="N104" i="9"/>
  <c r="O104" i="9" s="1"/>
  <c r="O105" i="9" s="1"/>
  <c r="O106" i="9" s="1"/>
  <c r="Q106" i="9" s="1"/>
  <c r="N6" i="6"/>
  <c r="O6" i="6" s="1"/>
  <c r="O7" i="6" s="1"/>
  <c r="O8" i="6" s="1"/>
  <c r="O9" i="6" s="1"/>
  <c r="Q9" i="6" s="1"/>
  <c r="N5" i="3"/>
  <c r="O5" i="3" s="1"/>
  <c r="O6" i="3" s="1"/>
  <c r="O7" i="3" s="1"/>
  <c r="Q7" i="3" s="1"/>
  <c r="N17" i="3"/>
  <c r="O17" i="3" s="1"/>
  <c r="O18" i="3" s="1"/>
  <c r="O19" i="3" s="1"/>
  <c r="Q19" i="3" s="1"/>
  <c r="N29" i="3"/>
  <c r="O29" i="3" s="1"/>
  <c r="O30" i="3" s="1"/>
  <c r="O31" i="3" s="1"/>
  <c r="Q31" i="3" s="1"/>
  <c r="N41" i="3"/>
  <c r="O41" i="3" s="1"/>
  <c r="O42" i="3" s="1"/>
  <c r="O43" i="3" s="1"/>
  <c r="Q43" i="3" s="1"/>
  <c r="N53" i="3"/>
  <c r="O53" i="3" s="1"/>
  <c r="O54" i="3" s="1"/>
  <c r="O55" i="3" s="1"/>
  <c r="Q55" i="3" s="1"/>
  <c r="N65" i="3"/>
  <c r="O65" i="3" s="1"/>
  <c r="O66" i="3" s="1"/>
  <c r="O67" i="3" s="1"/>
  <c r="Q67" i="3" s="1"/>
  <c r="N77" i="3"/>
  <c r="O77" i="3" s="1"/>
  <c r="O78" i="3" s="1"/>
  <c r="O79" i="3" s="1"/>
  <c r="Q79" i="3" s="1"/>
  <c r="N89" i="3"/>
  <c r="O89" i="3" s="1"/>
  <c r="O90" i="3" s="1"/>
  <c r="O91" i="3" s="1"/>
  <c r="Q91" i="3" s="1"/>
  <c r="N101" i="3"/>
  <c r="O101" i="3" s="1"/>
  <c r="O102" i="3" s="1"/>
  <c r="O103" i="3" s="1"/>
  <c r="Q103" i="3" s="1"/>
  <c r="N3" i="9"/>
  <c r="O29" i="9"/>
  <c r="O30" i="9" s="1"/>
  <c r="O31" i="9" s="1"/>
  <c r="Q31" i="9" s="1"/>
  <c r="N18" i="6"/>
  <c r="O18" i="6" s="1"/>
  <c r="O19" i="6" s="1"/>
  <c r="O20" i="6" s="1"/>
  <c r="O21" i="6" s="1"/>
  <c r="Q21" i="6" s="1"/>
  <c r="N30" i="6"/>
  <c r="O30" i="6" s="1"/>
  <c r="O31" i="6" s="1"/>
  <c r="O32" i="6" s="1"/>
  <c r="O33" i="6" s="1"/>
  <c r="Q33" i="6" s="1"/>
  <c r="N42" i="6"/>
  <c r="O42" i="6" s="1"/>
  <c r="O43" i="6" s="1"/>
  <c r="O44" i="6" s="1"/>
  <c r="O45" i="6" s="1"/>
  <c r="Q45" i="6" s="1"/>
  <c r="N54" i="6"/>
  <c r="O54" i="6" s="1"/>
  <c r="O55" i="6" s="1"/>
  <c r="O56" i="6" s="1"/>
  <c r="O57" i="6" s="1"/>
  <c r="Q57" i="6" s="1"/>
  <c r="N66" i="6"/>
  <c r="O66" i="6" s="1"/>
  <c r="O67" i="6" s="1"/>
  <c r="O68" i="6" s="1"/>
  <c r="O69" i="6" s="1"/>
  <c r="Q69" i="6" s="1"/>
  <c r="N78" i="6"/>
  <c r="O78" i="6" s="1"/>
  <c r="O79" i="6" s="1"/>
  <c r="O80" i="6" s="1"/>
  <c r="O81" i="6" s="1"/>
  <c r="Q81" i="6" s="1"/>
  <c r="N90" i="6"/>
  <c r="O90" i="6" s="1"/>
  <c r="O91" i="6" s="1"/>
  <c r="O92" i="6" s="1"/>
  <c r="O93" i="6" s="1"/>
  <c r="Q93" i="6" s="1"/>
  <c r="N10" i="7"/>
  <c r="O10" i="7" s="1"/>
  <c r="O11" i="7" s="1"/>
  <c r="O12" i="7" s="1"/>
  <c r="O13" i="7" s="1"/>
  <c r="Q13" i="7" s="1"/>
  <c r="N22" i="7"/>
  <c r="O22" i="7" s="1"/>
  <c r="O23" i="7" s="1"/>
  <c r="O24" i="7" s="1"/>
  <c r="O25" i="7" s="1"/>
  <c r="Q25" i="7" s="1"/>
  <c r="N34" i="7"/>
  <c r="O34" i="7" s="1"/>
  <c r="O35" i="7" s="1"/>
  <c r="O36" i="7" s="1"/>
  <c r="O37" i="7" s="1"/>
  <c r="Q37" i="7" s="1"/>
  <c r="N46" i="7"/>
  <c r="O46" i="7" s="1"/>
  <c r="O47" i="7" s="1"/>
  <c r="O48" i="7" s="1"/>
  <c r="O49" i="7" s="1"/>
  <c r="Q49" i="7" s="1"/>
  <c r="N83" i="8"/>
  <c r="O83" i="8" s="1"/>
  <c r="O84" i="8" s="1"/>
  <c r="O85" i="8" s="1"/>
  <c r="Q85" i="8" s="1"/>
  <c r="N27" i="11"/>
  <c r="O27" i="11" s="1"/>
  <c r="O28" i="11" s="1"/>
  <c r="O29" i="11" s="1"/>
  <c r="O30" i="11" s="1"/>
  <c r="O31" i="11" s="1"/>
  <c r="Q31" i="11" s="1"/>
  <c r="N32" i="11"/>
  <c r="O32" i="11" s="1"/>
  <c r="O33" i="11" s="1"/>
  <c r="O34" i="11" s="1"/>
  <c r="O35" i="11" s="1"/>
  <c r="O36" i="11" s="1"/>
  <c r="Q36" i="11" s="1"/>
  <c r="N37" i="11"/>
  <c r="O37" i="11" s="1"/>
  <c r="O38" i="11" s="1"/>
  <c r="O39" i="11" s="1"/>
  <c r="O40" i="11" s="1"/>
  <c r="O41" i="11" s="1"/>
  <c r="Q41" i="11" s="1"/>
  <c r="N42" i="11"/>
  <c r="O42" i="11" s="1"/>
  <c r="O43" i="11" s="1"/>
  <c r="O44" i="11" s="1"/>
  <c r="O45" i="11" s="1"/>
  <c r="O46" i="11" s="1"/>
  <c r="Q46" i="11" s="1"/>
  <c r="N57" i="11"/>
  <c r="O57" i="11" s="1"/>
  <c r="O58" i="11" s="1"/>
  <c r="O59" i="11" s="1"/>
  <c r="O60" i="11" s="1"/>
  <c r="O61" i="11" s="1"/>
  <c r="Q61" i="11" s="1"/>
  <c r="N67" i="11"/>
  <c r="O67" i="11" s="1"/>
  <c r="O68" i="11" s="1"/>
  <c r="O69" i="11" s="1"/>
  <c r="O70" i="11" s="1"/>
  <c r="O71" i="11" s="1"/>
  <c r="Q71" i="11" s="1"/>
  <c r="N72" i="11"/>
  <c r="O72" i="11" s="1"/>
  <c r="O73" i="11" s="1"/>
  <c r="O74" i="11" s="1"/>
  <c r="O75" i="11" s="1"/>
  <c r="O76" i="11" s="1"/>
  <c r="Q76" i="11" s="1"/>
  <c r="N87" i="11"/>
  <c r="O87" i="11" s="1"/>
  <c r="O88" i="11" s="1"/>
  <c r="O89" i="11" s="1"/>
  <c r="O90" i="11" s="1"/>
  <c r="O91" i="11" s="1"/>
  <c r="Q91" i="11" s="1"/>
  <c r="N92" i="11"/>
  <c r="O92" i="11" s="1"/>
  <c r="O93" i="11" s="1"/>
  <c r="O94" i="11" s="1"/>
  <c r="O95" i="11" s="1"/>
  <c r="O96" i="11" s="1"/>
  <c r="Q96" i="11" s="1"/>
  <c r="N97" i="11"/>
  <c r="O97" i="11" s="1"/>
  <c r="O98" i="11" s="1"/>
  <c r="O99" i="11" s="1"/>
  <c r="O100" i="11" s="1"/>
  <c r="O101" i="11" s="1"/>
  <c r="Q101" i="11" s="1"/>
  <c r="N102" i="11"/>
  <c r="O102" i="11" s="1"/>
  <c r="O103" i="11" s="1"/>
  <c r="O104" i="11" s="1"/>
  <c r="O105" i="11" s="1"/>
  <c r="O106" i="11" s="1"/>
  <c r="Q106" i="11" s="1"/>
  <c r="N113" i="3"/>
  <c r="O113" i="3" s="1"/>
  <c r="O114" i="3" s="1"/>
  <c r="O115" i="3" s="1"/>
  <c r="Q115" i="3" s="1"/>
  <c r="N116" i="8"/>
  <c r="O116" i="8" s="1"/>
  <c r="O117" i="8" s="1"/>
  <c r="O118" i="8" s="1"/>
  <c r="Q118" i="8" s="1"/>
  <c r="N6" i="5"/>
  <c r="O6" i="5" s="1"/>
  <c r="O7" i="5" s="1"/>
  <c r="O8" i="5" s="1"/>
  <c r="O9" i="5" s="1"/>
  <c r="Q9" i="5" s="1"/>
  <c r="N32" i="8"/>
  <c r="O32" i="8" s="1"/>
  <c r="O33" i="8" s="1"/>
  <c r="O34" i="8" s="1"/>
  <c r="Q34" i="8" s="1"/>
  <c r="N59" i="8"/>
  <c r="O59" i="8" s="1"/>
  <c r="O60" i="8" s="1"/>
  <c r="O61" i="8" s="1"/>
  <c r="Q61" i="8" s="1"/>
  <c r="O56" i="8"/>
  <c r="O57" i="8" s="1"/>
  <c r="O58" i="8" s="1"/>
  <c r="Q58" i="8" s="1"/>
  <c r="N101" i="8"/>
  <c r="O101" i="8" s="1"/>
  <c r="O102" i="8" s="1"/>
  <c r="O103" i="8" s="1"/>
  <c r="Q103" i="8" s="1"/>
  <c r="N8" i="9"/>
  <c r="O8" i="9" s="1"/>
  <c r="O9" i="9" s="1"/>
  <c r="O10" i="9" s="1"/>
  <c r="Q10" i="9" s="1"/>
  <c r="N92" i="9"/>
  <c r="O92" i="9" s="1"/>
  <c r="O93" i="9" s="1"/>
  <c r="O94" i="9" s="1"/>
  <c r="Q94" i="9" s="1"/>
  <c r="N54" i="5"/>
  <c r="O54" i="5" s="1"/>
  <c r="O55" i="5" s="1"/>
  <c r="O56" i="5" s="1"/>
  <c r="O57" i="5" s="1"/>
  <c r="Q57" i="5" s="1"/>
  <c r="N66" i="5"/>
  <c r="O66" i="5" s="1"/>
  <c r="O67" i="5" s="1"/>
  <c r="O68" i="5" s="1"/>
  <c r="O69" i="5" s="1"/>
  <c r="Q69" i="5" s="1"/>
  <c r="N78" i="5"/>
  <c r="O78" i="5" s="1"/>
  <c r="O79" i="5" s="1"/>
  <c r="O80" i="5" s="1"/>
  <c r="O81" i="5" s="1"/>
  <c r="Q81" i="5" s="1"/>
  <c r="N90" i="5"/>
  <c r="O90" i="5" s="1"/>
  <c r="O91" i="5" s="1"/>
  <c r="O92" i="5" s="1"/>
  <c r="O93" i="5" s="1"/>
  <c r="Q93" i="5" s="1"/>
  <c r="N92" i="8"/>
  <c r="O92" i="8" s="1"/>
  <c r="O93" i="8" s="1"/>
  <c r="O94" i="8" s="1"/>
  <c r="Q94" i="8" s="1"/>
  <c r="N77" i="9"/>
  <c r="O77" i="9" s="1"/>
  <c r="O78" i="9" s="1"/>
  <c r="O79" i="9" s="1"/>
  <c r="Q79" i="9" s="1"/>
  <c r="N12" i="11"/>
  <c r="O12" i="11" s="1"/>
  <c r="O13" i="11" s="1"/>
  <c r="O14" i="11" s="1"/>
  <c r="O15" i="11" s="1"/>
  <c r="O16" i="11" s="1"/>
  <c r="Q16" i="11" s="1"/>
  <c r="N2" i="6"/>
  <c r="O2" i="6" s="1"/>
  <c r="O3" i="6" s="1"/>
  <c r="O4" i="6" s="1"/>
  <c r="O5" i="6" s="1"/>
  <c r="Q5" i="6" s="1"/>
  <c r="O10" i="5"/>
  <c r="O11" i="5" s="1"/>
  <c r="O12" i="5" s="1"/>
  <c r="O13" i="5" s="1"/>
  <c r="Q13" i="5" s="1"/>
  <c r="N2" i="5"/>
  <c r="O2" i="5" s="1"/>
  <c r="O3" i="5" s="1"/>
  <c r="O4" i="5" s="1"/>
  <c r="O5" i="5" s="1"/>
  <c r="Q5" i="5" s="1"/>
  <c r="O8" i="8"/>
  <c r="O9" i="8" s="1"/>
  <c r="O10" i="8" s="1"/>
  <c r="Q10" i="8" s="1"/>
  <c r="O2" i="8"/>
  <c r="O3" i="8" s="1"/>
  <c r="O4" i="8" s="1"/>
  <c r="Q4" i="8" s="1"/>
  <c r="O2" i="3"/>
  <c r="O3" i="3" s="1"/>
  <c r="O4" i="3" s="1"/>
  <c r="Q4" i="3" s="1"/>
  <c r="O2" i="11"/>
  <c r="O3" i="11" s="1"/>
  <c r="O4" i="11" s="1"/>
  <c r="O5" i="11" s="1"/>
  <c r="O6" i="11" s="1"/>
  <c r="Q6" i="11" s="1"/>
  <c r="N117" i="11"/>
  <c r="O117" i="11" s="1"/>
  <c r="O118" i="11" s="1"/>
  <c r="O119" i="11" s="1"/>
  <c r="O120" i="11" s="1"/>
  <c r="O121" i="11" s="1"/>
  <c r="Q121" i="11" s="1"/>
  <c r="O17" i="11"/>
  <c r="O18" i="11" s="1"/>
  <c r="O19" i="11" s="1"/>
  <c r="O20" i="11" s="1"/>
  <c r="O21" i="11" s="1"/>
  <c r="Q21" i="11" s="1"/>
  <c r="O22" i="11"/>
  <c r="O23" i="11" s="1"/>
  <c r="O24" i="11" s="1"/>
  <c r="O25" i="11" s="1"/>
  <c r="O26" i="11" s="1"/>
  <c r="Q26" i="11" s="1"/>
  <c r="O47" i="11"/>
  <c r="O48" i="11" s="1"/>
  <c r="O49" i="11" s="1"/>
  <c r="O50" i="11" s="1"/>
  <c r="O51" i="11" s="1"/>
  <c r="Q51" i="11" s="1"/>
  <c r="O52" i="11"/>
  <c r="O62" i="11"/>
  <c r="O63" i="11" s="1"/>
  <c r="O64" i="11" s="1"/>
  <c r="O65" i="11" s="1"/>
  <c r="O66" i="11" s="1"/>
  <c r="Q66" i="11" s="1"/>
  <c r="O77" i="11"/>
  <c r="O78" i="11" s="1"/>
  <c r="O79" i="11" s="1"/>
  <c r="O80" i="11" s="1"/>
  <c r="O81" i="11" s="1"/>
  <c r="Q81" i="11" s="1"/>
  <c r="O82" i="11"/>
  <c r="O83" i="11" s="1"/>
  <c r="O84" i="11" s="1"/>
  <c r="O85" i="11" s="1"/>
  <c r="O86" i="11" s="1"/>
  <c r="Q86" i="11" s="1"/>
  <c r="O107" i="11"/>
  <c r="O108" i="11" s="1"/>
  <c r="O109" i="11" s="1"/>
  <c r="O110" i="11" s="1"/>
  <c r="O111" i="11" s="1"/>
  <c r="Q111" i="11" s="1"/>
  <c r="O112" i="11"/>
  <c r="O113" i="11" s="1"/>
  <c r="O114" i="11" s="1"/>
  <c r="O115" i="11" s="1"/>
  <c r="O116" i="11" s="1"/>
  <c r="Q116" i="11" s="1"/>
  <c r="N94" i="7"/>
  <c r="O94" i="7" s="1"/>
  <c r="O95" i="7" s="1"/>
  <c r="O96" i="7" s="1"/>
  <c r="O97" i="7" s="1"/>
  <c r="Q97" i="7" s="1"/>
  <c r="O14" i="7"/>
  <c r="O15" i="7" s="1"/>
  <c r="O16" i="7" s="1"/>
  <c r="O17" i="7" s="1"/>
  <c r="Q17" i="7" s="1"/>
  <c r="O26" i="7"/>
  <c r="O27" i="7" s="1"/>
  <c r="O28" i="7" s="1"/>
  <c r="O29" i="7" s="1"/>
  <c r="Q29" i="7" s="1"/>
  <c r="O38" i="7"/>
  <c r="O39" i="7" s="1"/>
  <c r="O40" i="7" s="1"/>
  <c r="O41" i="7" s="1"/>
  <c r="Q41" i="7" s="1"/>
  <c r="O50" i="7"/>
  <c r="O51" i="7" s="1"/>
  <c r="O52" i="7" s="1"/>
  <c r="O53" i="7" s="1"/>
  <c r="Q53" i="7" s="1"/>
  <c r="O62" i="7"/>
  <c r="O63" i="7" s="1"/>
  <c r="O64" i="7" s="1"/>
  <c r="O65" i="7" s="1"/>
  <c r="Q65" i="7" s="1"/>
  <c r="O74" i="7"/>
  <c r="O75" i="7" s="1"/>
  <c r="O76" i="7" s="1"/>
  <c r="O77" i="7" s="1"/>
  <c r="Q77" i="7" s="1"/>
  <c r="O86" i="7"/>
  <c r="O87" i="7" s="1"/>
  <c r="O88" i="7" s="1"/>
  <c r="O89" i="7" s="1"/>
  <c r="Q89" i="7" s="1"/>
  <c r="N94" i="6"/>
  <c r="O94" i="6" s="1"/>
  <c r="O95" i="6" s="1"/>
  <c r="O96" i="6" s="1"/>
  <c r="O97" i="6" s="1"/>
  <c r="Q97" i="6" s="1"/>
  <c r="O14" i="6"/>
  <c r="O15" i="6" s="1"/>
  <c r="O16" i="6" s="1"/>
  <c r="O17" i="6" s="1"/>
  <c r="Q17" i="6" s="1"/>
  <c r="O26" i="6"/>
  <c r="O27" i="6" s="1"/>
  <c r="O28" i="6" s="1"/>
  <c r="O29" i="6" s="1"/>
  <c r="Q29" i="6" s="1"/>
  <c r="O38" i="6"/>
  <c r="O39" i="6" s="1"/>
  <c r="O40" i="6" s="1"/>
  <c r="O41" i="6" s="1"/>
  <c r="Q41" i="6" s="1"/>
  <c r="O50" i="6"/>
  <c r="O51" i="6" s="1"/>
  <c r="O52" i="6" s="1"/>
  <c r="O53" i="6" s="1"/>
  <c r="Q53" i="6" s="1"/>
  <c r="O62" i="6"/>
  <c r="O63" i="6" s="1"/>
  <c r="O64" i="6" s="1"/>
  <c r="O65" i="6" s="1"/>
  <c r="Q65" i="6" s="1"/>
  <c r="O74" i="6"/>
  <c r="O75" i="6" s="1"/>
  <c r="O76" i="6" s="1"/>
  <c r="O77" i="6" s="1"/>
  <c r="Q77" i="6" s="1"/>
  <c r="N94" i="5"/>
  <c r="O94" i="5" s="1"/>
  <c r="O95" i="5" s="1"/>
  <c r="O96" i="5" s="1"/>
  <c r="O97" i="5" s="1"/>
  <c r="Q97" i="5" s="1"/>
  <c r="O14" i="5"/>
  <c r="O15" i="5" s="1"/>
  <c r="O16" i="5" s="1"/>
  <c r="O17" i="5" s="1"/>
  <c r="Q17" i="5" s="1"/>
  <c r="O26" i="5"/>
  <c r="O27" i="5" s="1"/>
  <c r="O28" i="5" s="1"/>
  <c r="O29" i="5" s="1"/>
  <c r="Q29" i="5" s="1"/>
  <c r="O38" i="5"/>
  <c r="O39" i="5" s="1"/>
  <c r="O40" i="5" s="1"/>
  <c r="O41" i="5" s="1"/>
  <c r="Q41" i="5" s="1"/>
  <c r="O50" i="5"/>
  <c r="O51" i="5" s="1"/>
  <c r="O52" i="5" s="1"/>
  <c r="O53" i="5" s="1"/>
  <c r="Q53" i="5" s="1"/>
  <c r="O62" i="5"/>
  <c r="O63" i="5" s="1"/>
  <c r="O64" i="5" s="1"/>
  <c r="O65" i="5" s="1"/>
  <c r="Q65" i="5" s="1"/>
  <c r="O74" i="5"/>
  <c r="O75" i="5" s="1"/>
  <c r="O76" i="5" s="1"/>
  <c r="O77" i="5" s="1"/>
  <c r="Q77" i="5" s="1"/>
  <c r="O119" i="9"/>
  <c r="O120" i="9" s="1"/>
  <c r="O121" i="9" s="1"/>
  <c r="Q121" i="9" s="1"/>
  <c r="O26" i="9"/>
  <c r="O27" i="9" s="1"/>
  <c r="O28" i="9" s="1"/>
  <c r="Q28" i="9" s="1"/>
  <c r="O74" i="9"/>
  <c r="O75" i="9" s="1"/>
  <c r="O76" i="9" s="1"/>
  <c r="Q76" i="9" s="1"/>
  <c r="O5" i="9"/>
  <c r="O6" i="9" s="1"/>
  <c r="O7" i="9" s="1"/>
  <c r="Q7" i="9" s="1"/>
  <c r="O14" i="9"/>
  <c r="O15" i="9" s="1"/>
  <c r="O16" i="9" s="1"/>
  <c r="Q16" i="9" s="1"/>
  <c r="O53" i="9"/>
  <c r="O54" i="9" s="1"/>
  <c r="O55" i="9" s="1"/>
  <c r="Q55" i="9" s="1"/>
  <c r="O62" i="9"/>
  <c r="O63" i="9" s="1"/>
  <c r="O64" i="9" s="1"/>
  <c r="Q64" i="9" s="1"/>
  <c r="O89" i="9"/>
  <c r="O90" i="9" s="1"/>
  <c r="O91" i="9" s="1"/>
  <c r="Q91" i="9" s="1"/>
  <c r="O98" i="9"/>
  <c r="O99" i="9" s="1"/>
  <c r="O100" i="9" s="1"/>
  <c r="Q100" i="9" s="1"/>
  <c r="O41" i="9"/>
  <c r="O42" i="9" s="1"/>
  <c r="O43" i="9" s="1"/>
  <c r="Q43" i="9" s="1"/>
  <c r="O50" i="9"/>
  <c r="O51" i="9" s="1"/>
  <c r="O52" i="9" s="1"/>
  <c r="Q52" i="9" s="1"/>
  <c r="O107" i="9"/>
  <c r="O108" i="9" s="1"/>
  <c r="O109" i="9" s="1"/>
  <c r="Q109" i="9" s="1"/>
  <c r="O95" i="9"/>
  <c r="O96" i="9" s="1"/>
  <c r="O97" i="9" s="1"/>
  <c r="Q97" i="9" s="1"/>
  <c r="O83" i="9"/>
  <c r="O84" i="9" s="1"/>
  <c r="O85" i="9" s="1"/>
  <c r="Q85" i="9" s="1"/>
  <c r="O101" i="9"/>
  <c r="O102" i="9" s="1"/>
  <c r="O103" i="9" s="1"/>
  <c r="Q103" i="9" s="1"/>
  <c r="O110" i="9"/>
  <c r="O111" i="9" s="1"/>
  <c r="O112" i="9" s="1"/>
  <c r="Q112" i="9" s="1"/>
  <c r="N119" i="8"/>
  <c r="O119" i="8" s="1"/>
  <c r="O120" i="8" s="1"/>
  <c r="O121" i="8" s="1"/>
  <c r="Q121" i="8" s="1"/>
  <c r="O50" i="8"/>
  <c r="O51" i="8" s="1"/>
  <c r="O52" i="8" s="1"/>
  <c r="Q52" i="8" s="1"/>
  <c r="O74" i="8"/>
  <c r="O75" i="8" s="1"/>
  <c r="O76" i="8" s="1"/>
  <c r="Q76" i="8" s="1"/>
  <c r="O110" i="8"/>
  <c r="O111" i="8" s="1"/>
  <c r="O112" i="8" s="1"/>
  <c r="Q112" i="8" s="1"/>
  <c r="O38" i="8"/>
  <c r="O39" i="8" s="1"/>
  <c r="O40" i="8" s="1"/>
  <c r="Q40" i="8" s="1"/>
  <c r="O62" i="8"/>
  <c r="O63" i="8" s="1"/>
  <c r="O64" i="8" s="1"/>
  <c r="Q64" i="8" s="1"/>
  <c r="O98" i="8"/>
  <c r="O99" i="8" s="1"/>
  <c r="O100" i="8" s="1"/>
  <c r="Q100" i="8" s="1"/>
  <c r="O86" i="8"/>
  <c r="O87" i="8" s="1"/>
  <c r="O88" i="8" s="1"/>
  <c r="Q88" i="8" s="1"/>
  <c r="O35" i="3"/>
  <c r="O36" i="3" s="1"/>
  <c r="O37" i="3" s="1"/>
  <c r="Q37" i="3" s="1"/>
  <c r="O71" i="3"/>
  <c r="O72" i="3" s="1"/>
  <c r="O73" i="3" s="1"/>
  <c r="Q73" i="3" s="1"/>
  <c r="O59" i="3"/>
  <c r="O60" i="3" s="1"/>
  <c r="O61" i="3" s="1"/>
  <c r="Q61" i="3" s="1"/>
  <c r="O74" i="3"/>
  <c r="O75" i="3" s="1"/>
  <c r="O76" i="3" s="1"/>
  <c r="Q76" i="3" s="1"/>
  <c r="O23" i="3"/>
  <c r="O24" i="3" s="1"/>
  <c r="O25" i="3" s="1"/>
  <c r="Q25" i="3" s="1"/>
  <c r="O107" i="3"/>
  <c r="O108" i="3" s="1"/>
  <c r="O109" i="3" s="1"/>
  <c r="Q109" i="3" s="1"/>
  <c r="O110" i="3"/>
  <c r="O111" i="3" s="1"/>
  <c r="O112" i="3" s="1"/>
  <c r="Q112" i="3" s="1"/>
  <c r="O11" i="3"/>
  <c r="O12" i="3" s="1"/>
  <c r="O13" i="3" s="1"/>
  <c r="Q13" i="3" s="1"/>
  <c r="O47" i="3"/>
  <c r="O48" i="3" s="1"/>
  <c r="O49" i="3" s="1"/>
  <c r="Q49" i="3" s="1"/>
  <c r="O26" i="3"/>
  <c r="O27" i="3" s="1"/>
  <c r="O28" i="3" s="1"/>
  <c r="Q28" i="3" s="1"/>
  <c r="O83" i="3"/>
  <c r="O84" i="3" s="1"/>
  <c r="O85" i="3" s="1"/>
  <c r="Q85" i="3" s="1"/>
  <c r="O119" i="3"/>
  <c r="O120" i="3" s="1"/>
  <c r="O121" i="3" s="1"/>
  <c r="Q121" i="3" s="1"/>
  <c r="O14" i="3"/>
  <c r="O15" i="3" s="1"/>
  <c r="O16" i="3" s="1"/>
  <c r="Q16" i="3" s="1"/>
  <c r="O38" i="3"/>
  <c r="O39" i="3" s="1"/>
  <c r="O40" i="3" s="1"/>
  <c r="Q40" i="3" s="1"/>
  <c r="O50" i="3"/>
  <c r="O51" i="3" s="1"/>
  <c r="O52" i="3" s="1"/>
  <c r="Q52" i="3" s="1"/>
  <c r="O62" i="3"/>
  <c r="O63" i="3" s="1"/>
  <c r="O64" i="3" s="1"/>
  <c r="Q64" i="3" s="1"/>
  <c r="O86" i="3"/>
  <c r="O87" i="3" s="1"/>
  <c r="O88" i="3" s="1"/>
  <c r="Q88" i="3" s="1"/>
  <c r="O98" i="3"/>
  <c r="O99" i="3" s="1"/>
  <c r="O100" i="3" s="1"/>
  <c r="Q100" i="3" s="1"/>
  <c r="O95" i="3"/>
  <c r="O96" i="3" s="1"/>
  <c r="O97" i="3" s="1"/>
  <c r="Q97" i="3" s="1"/>
  <c r="O87" i="5"/>
  <c r="O88" i="5" s="1"/>
  <c r="O89" i="5" s="1"/>
  <c r="Q89" i="5" s="1"/>
  <c r="O114" i="9"/>
  <c r="O115" i="9" s="1"/>
  <c r="Q115" i="9" s="1"/>
  <c r="O66" i="9"/>
  <c r="O67" i="9" s="1"/>
  <c r="Q67" i="9" s="1"/>
  <c r="O24" i="9"/>
  <c r="O25" i="9" s="1"/>
  <c r="Q25" i="9" s="1"/>
  <c r="O55" i="7"/>
  <c r="O56" i="7" s="1"/>
  <c r="O57" i="7" s="1"/>
  <c r="Q57" i="7" s="1"/>
  <c r="O45" i="9"/>
  <c r="O46" i="9" s="1"/>
  <c r="Q46" i="9" s="1"/>
  <c r="O87" i="6"/>
  <c r="O88" i="6" s="1"/>
  <c r="O89" i="6" s="1"/>
  <c r="Q89" i="6" s="1"/>
  <c r="O53" i="11"/>
  <c r="O54" i="11" s="1"/>
  <c r="O55" i="11" s="1"/>
  <c r="O56" i="11" s="1"/>
  <c r="Q56" i="11" s="1"/>
  <c r="O11" i="6"/>
  <c r="O12" i="6" s="1"/>
  <c r="O13" i="6" s="1"/>
  <c r="Q13" i="6" s="1"/>
  <c r="O43" i="5"/>
  <c r="O44" i="5" s="1"/>
  <c r="O45" i="5" s="1"/>
  <c r="Q45" i="5" s="1"/>
  <c r="O21" i="9"/>
  <c r="O22" i="9" s="1"/>
  <c r="Q22" i="9" s="1"/>
  <c r="O39" i="9"/>
  <c r="O40" i="9" s="1"/>
  <c r="Q40" i="9" s="1"/>
  <c r="O87" i="9"/>
  <c r="O88" i="9" s="1"/>
  <c r="Q88" i="9" s="1"/>
  <c r="O27" i="8"/>
  <c r="O28" i="8" s="1"/>
  <c r="Q28" i="8" s="1"/>
  <c r="O96" i="8"/>
  <c r="O97" i="8" s="1"/>
  <c r="Q97" i="8" s="1"/>
  <c r="B84" i="12"/>
  <c r="B61" i="12"/>
  <c r="B73" i="12"/>
  <c r="B85" i="12"/>
  <c r="B60" i="12"/>
  <c r="B62" i="12"/>
  <c r="B74" i="12"/>
  <c r="B86" i="12"/>
  <c r="B63" i="12"/>
  <c r="B75" i="12"/>
  <c r="B87" i="12"/>
  <c r="B71" i="12"/>
  <c r="B72" i="12"/>
  <c r="B64" i="12"/>
  <c r="B76" i="12"/>
  <c r="B88" i="12"/>
  <c r="B65" i="12"/>
  <c r="B77" i="12"/>
  <c r="B89" i="12"/>
  <c r="B54" i="12"/>
  <c r="B66" i="12"/>
  <c r="B78" i="12"/>
  <c r="B90" i="12"/>
  <c r="B83" i="12"/>
  <c r="B55" i="12"/>
  <c r="B67" i="12"/>
  <c r="B79" i="12"/>
  <c r="B91" i="12"/>
  <c r="B56" i="12"/>
  <c r="B68" i="12"/>
  <c r="B80" i="12"/>
  <c r="B92" i="12"/>
  <c r="B59" i="12"/>
  <c r="B57" i="12"/>
  <c r="B69" i="12"/>
  <c r="B81" i="12"/>
  <c r="B93" i="12"/>
  <c r="B58" i="12"/>
  <c r="B70" i="12"/>
  <c r="B82" i="12"/>
  <c r="S121" i="2"/>
  <c r="R121" i="2"/>
  <c r="S118" i="2"/>
  <c r="R118" i="2"/>
  <c r="S115" i="2"/>
  <c r="R115" i="2"/>
  <c r="S112" i="2"/>
  <c r="R112" i="2"/>
  <c r="S109" i="2"/>
  <c r="R109" i="2"/>
  <c r="S106" i="2"/>
  <c r="R106" i="2"/>
  <c r="S103" i="2"/>
  <c r="R103" i="2"/>
  <c r="S100" i="2"/>
  <c r="R100" i="2"/>
  <c r="S97" i="2"/>
  <c r="R97" i="2"/>
  <c r="S94" i="2"/>
  <c r="R94" i="2"/>
  <c r="S91" i="2"/>
  <c r="R91" i="2"/>
  <c r="S88" i="2"/>
  <c r="R88" i="2"/>
  <c r="S85" i="2"/>
  <c r="R85" i="2"/>
  <c r="S82" i="2"/>
  <c r="R82" i="2"/>
  <c r="S79" i="2"/>
  <c r="R79" i="2"/>
  <c r="S76" i="2"/>
  <c r="R76" i="2"/>
  <c r="S73" i="2"/>
  <c r="R73" i="2"/>
  <c r="S70" i="2"/>
  <c r="R70" i="2"/>
  <c r="S67" i="2"/>
  <c r="R67" i="2"/>
  <c r="S64" i="2"/>
  <c r="R64" i="2"/>
  <c r="S61" i="2"/>
  <c r="R61" i="2"/>
  <c r="S58" i="2"/>
  <c r="R58" i="2"/>
  <c r="S55" i="2"/>
  <c r="R55" i="2"/>
  <c r="S52" i="2"/>
  <c r="R52" i="2"/>
  <c r="S49" i="2"/>
  <c r="R49" i="2"/>
  <c r="S46" i="2"/>
  <c r="R46" i="2"/>
  <c r="S43" i="2"/>
  <c r="R43" i="2"/>
  <c r="S40" i="2"/>
  <c r="R40" i="2"/>
  <c r="S37" i="2"/>
  <c r="R37" i="2"/>
  <c r="S34" i="2"/>
  <c r="R34" i="2"/>
  <c r="S31" i="2"/>
  <c r="R31" i="2"/>
  <c r="S28" i="2"/>
  <c r="R28" i="2"/>
  <c r="S25" i="2"/>
  <c r="R25" i="2"/>
  <c r="S22" i="2"/>
  <c r="R22" i="2"/>
  <c r="S19" i="2"/>
  <c r="R19" i="2"/>
  <c r="S16" i="2"/>
  <c r="R16" i="2"/>
  <c r="S13" i="2"/>
  <c r="R13" i="2"/>
  <c r="S10" i="2"/>
  <c r="R10" i="2"/>
  <c r="S7" i="2"/>
  <c r="R7" i="2"/>
  <c r="S4" i="2"/>
  <c r="R4" i="2"/>
  <c r="N121" i="2"/>
  <c r="N120" i="2"/>
  <c r="N118" i="2"/>
  <c r="N117" i="2"/>
  <c r="N115" i="2"/>
  <c r="N114" i="2"/>
  <c r="N112" i="2"/>
  <c r="N111" i="2"/>
  <c r="N109" i="2"/>
  <c r="N108" i="2"/>
  <c r="N106" i="2"/>
  <c r="N105" i="2"/>
  <c r="N103" i="2"/>
  <c r="N102" i="2"/>
  <c r="N100" i="2"/>
  <c r="N99" i="2"/>
  <c r="N97" i="2"/>
  <c r="N96" i="2"/>
  <c r="N94" i="2"/>
  <c r="N93" i="2"/>
  <c r="N91" i="2"/>
  <c r="N90" i="2"/>
  <c r="N88" i="2"/>
  <c r="N87" i="2"/>
  <c r="N85" i="2"/>
  <c r="N84" i="2"/>
  <c r="N82" i="2"/>
  <c r="N81" i="2"/>
  <c r="N79" i="2"/>
  <c r="N78" i="2"/>
  <c r="N76" i="2"/>
  <c r="N75" i="2"/>
  <c r="D25" i="12"/>
  <c r="D26" i="12"/>
  <c r="A26" i="12"/>
  <c r="A25" i="12"/>
  <c r="O13" i="18" l="1"/>
  <c r="Q13" i="18" s="1"/>
  <c r="O17" i="20"/>
  <c r="Q17" i="20" s="1"/>
  <c r="O13" i="20"/>
  <c r="Q13" i="20" s="1"/>
  <c r="O5" i="20"/>
  <c r="Q5" i="20" s="1"/>
  <c r="O9" i="20"/>
  <c r="Q9" i="20" s="1"/>
  <c r="O45" i="20"/>
  <c r="Q45" i="20" s="1"/>
  <c r="O13" i="19"/>
  <c r="Q13" i="19" s="1"/>
  <c r="O21" i="19"/>
  <c r="Q21" i="19" s="1"/>
  <c r="O65" i="18"/>
  <c r="Q65" i="18" s="1"/>
  <c r="O16" i="16"/>
  <c r="Q16" i="16" s="1"/>
  <c r="O73" i="16"/>
  <c r="Q73" i="16" s="1"/>
  <c r="O31" i="15"/>
  <c r="Q31" i="15" s="1"/>
  <c r="O46" i="15"/>
  <c r="Q46" i="15" s="1"/>
  <c r="O55" i="15"/>
  <c r="Q55" i="15" s="1"/>
  <c r="O46" i="23"/>
  <c r="Q46" i="23" s="1"/>
  <c r="O93" i="21"/>
  <c r="Q93" i="21" s="1"/>
  <c r="O21" i="18"/>
  <c r="Q21" i="18" s="1"/>
  <c r="O77" i="18"/>
  <c r="Q77" i="18" s="1"/>
  <c r="O58" i="16"/>
  <c r="Q58" i="16" s="1"/>
  <c r="O82" i="15"/>
  <c r="Q82" i="15" s="1"/>
  <c r="O58" i="14"/>
  <c r="Q58" i="14" s="1"/>
  <c r="O113" i="19"/>
  <c r="Q113" i="19" s="1"/>
  <c r="O101" i="19"/>
  <c r="Q101" i="19" s="1"/>
  <c r="O129" i="19"/>
  <c r="Q129" i="19" s="1"/>
  <c r="O145" i="18"/>
  <c r="Q145" i="18" s="1"/>
  <c r="O133" i="18"/>
  <c r="Q133" i="18" s="1"/>
  <c r="O129" i="18"/>
  <c r="Q129" i="18" s="1"/>
  <c r="O141" i="18"/>
  <c r="Q141" i="18" s="1"/>
  <c r="O103" i="16"/>
  <c r="Q103" i="16" s="1"/>
  <c r="O118" i="16"/>
  <c r="Q118" i="16" s="1"/>
  <c r="O100" i="16"/>
  <c r="Q100" i="16" s="1"/>
  <c r="O121" i="15"/>
  <c r="Q121" i="15" s="1"/>
  <c r="O46" i="14"/>
  <c r="Q46" i="14" s="1"/>
  <c r="E142" i="23"/>
  <c r="E134" i="23"/>
  <c r="E126" i="23"/>
  <c r="E147" i="23"/>
  <c r="E139" i="23"/>
  <c r="E131" i="23"/>
  <c r="E144" i="23"/>
  <c r="E136" i="23"/>
  <c r="E128" i="23"/>
  <c r="E141" i="23"/>
  <c r="E133" i="23"/>
  <c r="E125" i="23"/>
  <c r="E146" i="23"/>
  <c r="E138" i="23"/>
  <c r="E130" i="23"/>
  <c r="E143" i="23"/>
  <c r="E135" i="23"/>
  <c r="E127" i="23"/>
  <c r="E145" i="23"/>
  <c r="E137" i="23"/>
  <c r="E129" i="23"/>
  <c r="E124" i="23"/>
  <c r="E140" i="23"/>
  <c r="E132" i="23"/>
  <c r="E129" i="22"/>
  <c r="E136" i="22"/>
  <c r="E140" i="22"/>
  <c r="E130" i="22"/>
  <c r="E144" i="22"/>
  <c r="E124" i="22"/>
  <c r="E138" i="22"/>
  <c r="E131" i="22"/>
  <c r="E146" i="22"/>
  <c r="E139" i="22"/>
  <c r="E137" i="22"/>
  <c r="E125" i="22"/>
  <c r="E147" i="22"/>
  <c r="E126" i="22"/>
  <c r="E127" i="22"/>
  <c r="E141" i="22"/>
  <c r="E134" i="22"/>
  <c r="E145" i="22"/>
  <c r="E135" i="22"/>
  <c r="E128" i="22"/>
  <c r="E142" i="22"/>
  <c r="E133" i="22"/>
  <c r="E132" i="22"/>
  <c r="E143" i="22"/>
  <c r="E118" i="21"/>
  <c r="E110" i="21"/>
  <c r="E102" i="21"/>
  <c r="E123" i="21"/>
  <c r="E115" i="21"/>
  <c r="E107" i="21"/>
  <c r="E120" i="21"/>
  <c r="E112" i="21"/>
  <c r="E104" i="21"/>
  <c r="E117" i="21"/>
  <c r="E109" i="21"/>
  <c r="E101" i="21"/>
  <c r="E122" i="21"/>
  <c r="E114" i="21"/>
  <c r="E106" i="21"/>
  <c r="E119" i="21"/>
  <c r="E111" i="21"/>
  <c r="E103" i="21"/>
  <c r="E116" i="21"/>
  <c r="E108" i="21"/>
  <c r="E100" i="21"/>
  <c r="E121" i="21"/>
  <c r="E113" i="21"/>
  <c r="E105" i="21"/>
  <c r="E118" i="20"/>
  <c r="E110" i="20"/>
  <c r="E102" i="20"/>
  <c r="E123" i="20"/>
  <c r="E115" i="20"/>
  <c r="E107" i="20"/>
  <c r="E120" i="20"/>
  <c r="E112" i="20"/>
  <c r="E104" i="20"/>
  <c r="E117" i="20"/>
  <c r="E109" i="20"/>
  <c r="E101" i="20"/>
  <c r="E122" i="20"/>
  <c r="E114" i="20"/>
  <c r="E106" i="20"/>
  <c r="E119" i="20"/>
  <c r="E111" i="20"/>
  <c r="E103" i="20"/>
  <c r="E116" i="20"/>
  <c r="E108" i="20"/>
  <c r="E100" i="20"/>
  <c r="E121" i="20"/>
  <c r="E105" i="20"/>
  <c r="E113" i="20"/>
  <c r="O149" i="19"/>
  <c r="Q149" i="19" s="1"/>
  <c r="E194" i="19"/>
  <c r="E171" i="19"/>
  <c r="O133" i="19"/>
  <c r="Q133" i="19" s="1"/>
  <c r="O137" i="18"/>
  <c r="Q137" i="18" s="1"/>
  <c r="E198" i="18" s="1"/>
  <c r="O153" i="18"/>
  <c r="Q153" i="18" s="1"/>
  <c r="E158" i="17"/>
  <c r="E136" i="17"/>
  <c r="E155" i="17"/>
  <c r="E163" i="17"/>
  <c r="E160" i="17"/>
  <c r="E143" i="17"/>
  <c r="E141" i="17"/>
  <c r="E135" i="17"/>
  <c r="E126" i="17"/>
  <c r="E157" i="17"/>
  <c r="E161" i="17"/>
  <c r="E140" i="17"/>
  <c r="E127" i="17"/>
  <c r="E152" i="17"/>
  <c r="E149" i="17"/>
  <c r="E153" i="17"/>
  <c r="E133" i="17"/>
  <c r="E156" i="17"/>
  <c r="E134" i="17"/>
  <c r="E142" i="17"/>
  <c r="E132" i="17"/>
  <c r="E151" i="17"/>
  <c r="E148" i="17"/>
  <c r="E162" i="17"/>
  <c r="E145" i="17"/>
  <c r="E125" i="17"/>
  <c r="E147" i="17"/>
  <c r="E129" i="17"/>
  <c r="E154" i="17"/>
  <c r="E139" i="17"/>
  <c r="E137" i="17"/>
  <c r="E150" i="17"/>
  <c r="E146" i="17"/>
  <c r="E131" i="17"/>
  <c r="E138" i="17"/>
  <c r="E124" i="17"/>
  <c r="E144" i="17"/>
  <c r="E159" i="17"/>
  <c r="E130" i="17"/>
  <c r="E128" i="17"/>
  <c r="O76" i="16"/>
  <c r="Q76" i="16" s="1"/>
  <c r="E132" i="16" s="1"/>
  <c r="O82" i="16"/>
  <c r="Q82" i="16" s="1"/>
  <c r="E142" i="16" s="1"/>
  <c r="O91" i="16"/>
  <c r="Q91" i="16" s="1"/>
  <c r="O70" i="15"/>
  <c r="Q70" i="15" s="1"/>
  <c r="O58" i="15"/>
  <c r="Q58" i="15" s="1"/>
  <c r="O94" i="15"/>
  <c r="Q94" i="15" s="1"/>
  <c r="O73" i="14"/>
  <c r="Q73" i="14" s="1"/>
  <c r="O85" i="14"/>
  <c r="Q85" i="14" s="1"/>
  <c r="O82" i="14"/>
  <c r="Q82" i="14" s="1"/>
  <c r="O49" i="14"/>
  <c r="Q49" i="14" s="1"/>
  <c r="O61" i="14"/>
  <c r="Q61" i="14" s="1"/>
  <c r="O3" i="9"/>
  <c r="O4" i="9" s="1"/>
  <c r="Q4" i="9" s="1"/>
  <c r="E194" i="5"/>
  <c r="C194" i="5" s="1"/>
  <c r="E182" i="5"/>
  <c r="C182" i="5" s="1"/>
  <c r="E170" i="5"/>
  <c r="E193" i="5"/>
  <c r="C193" i="5" s="1"/>
  <c r="E181" i="5"/>
  <c r="C181" i="5" s="1"/>
  <c r="E169" i="5"/>
  <c r="E172" i="5"/>
  <c r="E192" i="5"/>
  <c r="C192" i="5" s="1"/>
  <c r="E180" i="5"/>
  <c r="C180" i="5" s="1"/>
  <c r="E168" i="5"/>
  <c r="E203" i="5"/>
  <c r="C203" i="5" s="1"/>
  <c r="E191" i="5"/>
  <c r="C191" i="5" s="1"/>
  <c r="E179" i="5"/>
  <c r="C179" i="5" s="1"/>
  <c r="E167" i="5"/>
  <c r="E183" i="5"/>
  <c r="C183" i="5" s="1"/>
  <c r="E202" i="5"/>
  <c r="C202" i="5" s="1"/>
  <c r="E190" i="5"/>
  <c r="C190" i="5" s="1"/>
  <c r="E178" i="5"/>
  <c r="C178" i="5" s="1"/>
  <c r="E166" i="5"/>
  <c r="E201" i="5"/>
  <c r="C201" i="5" s="1"/>
  <c r="E189" i="5"/>
  <c r="C189" i="5" s="1"/>
  <c r="E177" i="5"/>
  <c r="E165" i="5"/>
  <c r="E184" i="5"/>
  <c r="C184" i="5" s="1"/>
  <c r="E200" i="5"/>
  <c r="C200" i="5" s="1"/>
  <c r="E188" i="5"/>
  <c r="C188" i="5" s="1"/>
  <c r="E176" i="5"/>
  <c r="E164" i="5"/>
  <c r="E196" i="5"/>
  <c r="C196" i="5" s="1"/>
  <c r="E199" i="5"/>
  <c r="C199" i="5" s="1"/>
  <c r="E187" i="5"/>
  <c r="C187" i="5" s="1"/>
  <c r="E175" i="5"/>
  <c r="E195" i="5"/>
  <c r="C195" i="5" s="1"/>
  <c r="E198" i="5"/>
  <c r="C198" i="5" s="1"/>
  <c r="E186" i="5"/>
  <c r="C186" i="5" s="1"/>
  <c r="E174" i="5"/>
  <c r="E171" i="5"/>
  <c r="C171" i="5" s="1"/>
  <c r="E197" i="5"/>
  <c r="C197" i="5" s="1"/>
  <c r="E185" i="5"/>
  <c r="C185" i="5" s="1"/>
  <c r="E173" i="5"/>
  <c r="C173" i="5" s="1"/>
  <c r="N74" i="2"/>
  <c r="O74" i="2" s="1"/>
  <c r="O75" i="2" s="1"/>
  <c r="O76" i="2" s="1"/>
  <c r="Q76" i="2" s="1"/>
  <c r="N80" i="2"/>
  <c r="O80" i="2" s="1"/>
  <c r="O81" i="2" s="1"/>
  <c r="O82" i="2" s="1"/>
  <c r="Q82" i="2" s="1"/>
  <c r="N86" i="2"/>
  <c r="O86" i="2" s="1"/>
  <c r="O87" i="2" s="1"/>
  <c r="O88" i="2" s="1"/>
  <c r="Q88" i="2" s="1"/>
  <c r="N92" i="2"/>
  <c r="O92" i="2" s="1"/>
  <c r="O93" i="2" s="1"/>
  <c r="O94" i="2" s="1"/>
  <c r="Q94" i="2" s="1"/>
  <c r="N98" i="2"/>
  <c r="O98" i="2" s="1"/>
  <c r="O99" i="2" s="1"/>
  <c r="O100" i="2" s="1"/>
  <c r="Q100" i="2" s="1"/>
  <c r="N110" i="2"/>
  <c r="O110" i="2" s="1"/>
  <c r="O111" i="2" s="1"/>
  <c r="O112" i="2" s="1"/>
  <c r="Q112" i="2" s="1"/>
  <c r="N116" i="2"/>
  <c r="O116" i="2" s="1"/>
  <c r="O117" i="2" s="1"/>
  <c r="O118" i="2" s="1"/>
  <c r="Q118" i="2" s="1"/>
  <c r="N77" i="2"/>
  <c r="O77" i="2" s="1"/>
  <c r="O78" i="2" s="1"/>
  <c r="O79" i="2" s="1"/>
  <c r="Q79" i="2" s="1"/>
  <c r="N83" i="2"/>
  <c r="O83" i="2" s="1"/>
  <c r="O84" i="2" s="1"/>
  <c r="O85" i="2" s="1"/>
  <c r="Q85" i="2" s="1"/>
  <c r="N89" i="2"/>
  <c r="O89" i="2" s="1"/>
  <c r="O90" i="2" s="1"/>
  <c r="O91" i="2" s="1"/>
  <c r="Q91" i="2" s="1"/>
  <c r="N95" i="2"/>
  <c r="O95" i="2" s="1"/>
  <c r="O96" i="2" s="1"/>
  <c r="O97" i="2" s="1"/>
  <c r="Q97" i="2" s="1"/>
  <c r="N107" i="2"/>
  <c r="O107" i="2" s="1"/>
  <c r="O108" i="2" s="1"/>
  <c r="O109" i="2" s="1"/>
  <c r="Q109" i="2" s="1"/>
  <c r="N113" i="2"/>
  <c r="O113" i="2" s="1"/>
  <c r="O114" i="2" s="1"/>
  <c r="O115" i="2" s="1"/>
  <c r="Q115" i="2" s="1"/>
  <c r="N119" i="2"/>
  <c r="O119" i="2" s="1"/>
  <c r="O120" i="2" s="1"/>
  <c r="O121" i="2" s="1"/>
  <c r="Q121" i="2" s="1"/>
  <c r="N104" i="2"/>
  <c r="O104" i="2" s="1"/>
  <c r="O105" i="2" s="1"/>
  <c r="O106" i="2" s="1"/>
  <c r="Q106" i="2" s="1"/>
  <c r="N101" i="2"/>
  <c r="O101" i="2" s="1"/>
  <c r="O102" i="2" s="1"/>
  <c r="O103" i="2" s="1"/>
  <c r="Q103" i="2" s="1"/>
  <c r="E146" i="11"/>
  <c r="E143" i="11"/>
  <c r="E140" i="11"/>
  <c r="E137" i="11"/>
  <c r="E134" i="11"/>
  <c r="E131" i="11"/>
  <c r="E128" i="11"/>
  <c r="E125" i="11"/>
  <c r="E147" i="11"/>
  <c r="E144" i="11"/>
  <c r="E141" i="11"/>
  <c r="E138" i="11"/>
  <c r="E135" i="11"/>
  <c r="E132" i="11"/>
  <c r="E129" i="11"/>
  <c r="E126" i="11"/>
  <c r="E145" i="11"/>
  <c r="E142" i="11"/>
  <c r="E139" i="11"/>
  <c r="E136" i="11"/>
  <c r="E133" i="11"/>
  <c r="E130" i="11"/>
  <c r="E127" i="11"/>
  <c r="E124" i="11"/>
  <c r="E122" i="7"/>
  <c r="E119" i="7"/>
  <c r="E116" i="7"/>
  <c r="E113" i="7"/>
  <c r="E110" i="7"/>
  <c r="E107" i="7"/>
  <c r="E104" i="7"/>
  <c r="E101" i="7"/>
  <c r="E123" i="7"/>
  <c r="E120" i="7"/>
  <c r="E117" i="7"/>
  <c r="E114" i="7"/>
  <c r="E111" i="7"/>
  <c r="E108" i="7"/>
  <c r="E105" i="7"/>
  <c r="E102" i="7"/>
  <c r="E121" i="7"/>
  <c r="E118" i="7"/>
  <c r="E115" i="7"/>
  <c r="E112" i="7"/>
  <c r="E109" i="7"/>
  <c r="E106" i="7"/>
  <c r="E103" i="7"/>
  <c r="E100" i="7"/>
  <c r="E122" i="6"/>
  <c r="E119" i="6"/>
  <c r="E116" i="6"/>
  <c r="E113" i="6"/>
  <c r="E110" i="6"/>
  <c r="E107" i="6"/>
  <c r="E104" i="6"/>
  <c r="E101" i="6"/>
  <c r="E123" i="6"/>
  <c r="E120" i="6"/>
  <c r="E117" i="6"/>
  <c r="E114" i="6"/>
  <c r="E111" i="6"/>
  <c r="E108" i="6"/>
  <c r="E105" i="6"/>
  <c r="E102" i="6"/>
  <c r="E121" i="6"/>
  <c r="E118" i="6"/>
  <c r="E115" i="6"/>
  <c r="E112" i="6"/>
  <c r="E109" i="6"/>
  <c r="E106" i="6"/>
  <c r="E103" i="6"/>
  <c r="E100" i="6"/>
  <c r="E162" i="9"/>
  <c r="C162" i="9" s="1"/>
  <c r="E159" i="9"/>
  <c r="C159" i="9" s="1"/>
  <c r="E156" i="9"/>
  <c r="C156" i="9" s="1"/>
  <c r="E153" i="9"/>
  <c r="C153" i="9" s="1"/>
  <c r="E150" i="9"/>
  <c r="E147" i="9"/>
  <c r="C147" i="9" s="1"/>
  <c r="E144" i="9"/>
  <c r="C144" i="9" s="1"/>
  <c r="E141" i="9"/>
  <c r="E138" i="9"/>
  <c r="E135" i="9"/>
  <c r="E132" i="9"/>
  <c r="E129" i="9"/>
  <c r="E126" i="9"/>
  <c r="E163" i="9"/>
  <c r="C163" i="9" s="1"/>
  <c r="E160" i="9"/>
  <c r="C160" i="9" s="1"/>
  <c r="E157" i="9"/>
  <c r="C157" i="9" s="1"/>
  <c r="E154" i="9"/>
  <c r="C154" i="9" s="1"/>
  <c r="E151" i="9"/>
  <c r="C151" i="9" s="1"/>
  <c r="E148" i="9"/>
  <c r="E145" i="9"/>
  <c r="E142" i="9"/>
  <c r="C142" i="9" s="1"/>
  <c r="E139" i="9"/>
  <c r="C139" i="9" s="1"/>
  <c r="E136" i="9"/>
  <c r="C136" i="9" s="1"/>
  <c r="E133" i="9"/>
  <c r="C133" i="9" s="1"/>
  <c r="E130" i="9"/>
  <c r="C130" i="9" s="1"/>
  <c r="E127" i="9"/>
  <c r="C127" i="9" s="1"/>
  <c r="E124" i="9"/>
  <c r="G62" i="12" s="1"/>
  <c r="E161" i="9"/>
  <c r="C161" i="9" s="1"/>
  <c r="E158" i="9"/>
  <c r="C158" i="9" s="1"/>
  <c r="E155" i="9"/>
  <c r="C155" i="9" s="1"/>
  <c r="E152" i="9"/>
  <c r="C152" i="9" s="1"/>
  <c r="E149" i="9"/>
  <c r="C149" i="9" s="1"/>
  <c r="E146" i="9"/>
  <c r="C146" i="9" s="1"/>
  <c r="E143" i="9"/>
  <c r="C143" i="9" s="1"/>
  <c r="E140" i="9"/>
  <c r="E137" i="9"/>
  <c r="E134" i="9"/>
  <c r="C134" i="9" s="1"/>
  <c r="E131" i="9"/>
  <c r="C131" i="9" s="1"/>
  <c r="E128" i="9"/>
  <c r="C128" i="9" s="1"/>
  <c r="E125" i="9"/>
  <c r="E162" i="8"/>
  <c r="C162" i="8" s="1"/>
  <c r="E163" i="8"/>
  <c r="C163" i="8" s="1"/>
  <c r="E161" i="8"/>
  <c r="C161" i="8" s="1"/>
  <c r="E152" i="8"/>
  <c r="C152" i="8" s="1"/>
  <c r="E140" i="8"/>
  <c r="E128" i="8"/>
  <c r="E159" i="8"/>
  <c r="C159" i="8" s="1"/>
  <c r="E147" i="8"/>
  <c r="E135" i="8"/>
  <c r="E154" i="8"/>
  <c r="C154" i="8" s="1"/>
  <c r="E142" i="8"/>
  <c r="E130" i="8"/>
  <c r="E133" i="8"/>
  <c r="C133" i="8" s="1"/>
  <c r="E149" i="8"/>
  <c r="C149" i="8" s="1"/>
  <c r="E137" i="8"/>
  <c r="E125" i="8"/>
  <c r="E157" i="8"/>
  <c r="C157" i="8" s="1"/>
  <c r="E156" i="8"/>
  <c r="C156" i="8" s="1"/>
  <c r="E144" i="8"/>
  <c r="E132" i="8"/>
  <c r="E151" i="8"/>
  <c r="C151" i="8" s="1"/>
  <c r="E139" i="8"/>
  <c r="E127" i="8"/>
  <c r="E158" i="8"/>
  <c r="C158" i="8" s="1"/>
  <c r="E146" i="8"/>
  <c r="E134" i="8"/>
  <c r="E153" i="8"/>
  <c r="C153" i="8" s="1"/>
  <c r="E141" i="8"/>
  <c r="C141" i="8" s="1"/>
  <c r="E129" i="8"/>
  <c r="C129" i="8" s="1"/>
  <c r="E145" i="8"/>
  <c r="C145" i="8" s="1"/>
  <c r="E160" i="8"/>
  <c r="C160" i="8" s="1"/>
  <c r="E148" i="8"/>
  <c r="C148" i="8" s="1"/>
  <c r="E136" i="8"/>
  <c r="C136" i="8" s="1"/>
  <c r="E124" i="8"/>
  <c r="G59" i="12" s="1"/>
  <c r="E155" i="8"/>
  <c r="C155" i="8" s="1"/>
  <c r="E143" i="8"/>
  <c r="C143" i="8" s="1"/>
  <c r="E131" i="8"/>
  <c r="C131" i="8" s="1"/>
  <c r="E150" i="8"/>
  <c r="C150" i="8" s="1"/>
  <c r="E138" i="8"/>
  <c r="C138" i="8" s="1"/>
  <c r="E126" i="8"/>
  <c r="E156" i="3"/>
  <c r="C156" i="3" s="1"/>
  <c r="E144" i="3"/>
  <c r="C144" i="3" s="1"/>
  <c r="E132" i="3"/>
  <c r="E152" i="3"/>
  <c r="C152" i="3" s="1"/>
  <c r="E155" i="3"/>
  <c r="C155" i="3" s="1"/>
  <c r="E143" i="3"/>
  <c r="E131" i="3"/>
  <c r="E142" i="3"/>
  <c r="E153" i="3"/>
  <c r="C153" i="3" s="1"/>
  <c r="E129" i="3"/>
  <c r="E140" i="3"/>
  <c r="E154" i="3"/>
  <c r="C154" i="3" s="1"/>
  <c r="E163" i="3"/>
  <c r="C163" i="3" s="1"/>
  <c r="E151" i="3"/>
  <c r="E139" i="3"/>
  <c r="E127" i="3"/>
  <c r="E124" i="3"/>
  <c r="E147" i="3"/>
  <c r="E158" i="3"/>
  <c r="C158" i="3" s="1"/>
  <c r="E134" i="3"/>
  <c r="E162" i="3"/>
  <c r="C162" i="3" s="1"/>
  <c r="E150" i="3"/>
  <c r="E138" i="3"/>
  <c r="E126" i="3"/>
  <c r="E136" i="3"/>
  <c r="E161" i="3"/>
  <c r="C161" i="3" s="1"/>
  <c r="E149" i="3"/>
  <c r="C149" i="3" s="1"/>
  <c r="E137" i="3"/>
  <c r="E125" i="3"/>
  <c r="C125" i="3" s="1"/>
  <c r="E148" i="3"/>
  <c r="C148" i="3" s="1"/>
  <c r="E159" i="3"/>
  <c r="C159" i="3" s="1"/>
  <c r="E135" i="3"/>
  <c r="C135" i="3" s="1"/>
  <c r="E146" i="3"/>
  <c r="E160" i="3"/>
  <c r="C160" i="3" s="1"/>
  <c r="E157" i="3"/>
  <c r="C157" i="3" s="1"/>
  <c r="E145" i="3"/>
  <c r="C145" i="3" s="1"/>
  <c r="E133" i="3"/>
  <c r="E130" i="3"/>
  <c r="E141" i="3"/>
  <c r="E128" i="3"/>
  <c r="C128" i="3" s="1"/>
  <c r="E170" i="19" l="1"/>
  <c r="E154" i="15"/>
  <c r="C150" i="9"/>
  <c r="C137" i="9"/>
  <c r="C145" i="9"/>
  <c r="C129" i="9"/>
  <c r="C140" i="9"/>
  <c r="C148" i="9"/>
  <c r="C132" i="9"/>
  <c r="C135" i="9"/>
  <c r="C138" i="9"/>
  <c r="C141" i="9"/>
  <c r="C127" i="8"/>
  <c r="C137" i="8"/>
  <c r="C139" i="8"/>
  <c r="C128" i="8"/>
  <c r="C140" i="8"/>
  <c r="C132" i="8"/>
  <c r="C130" i="8"/>
  <c r="C144" i="8"/>
  <c r="C142" i="8"/>
  <c r="C134" i="8"/>
  <c r="C146" i="8"/>
  <c r="C135" i="8"/>
  <c r="C147" i="8"/>
  <c r="C147" i="3"/>
  <c r="E144" i="15"/>
  <c r="C146" i="3"/>
  <c r="E163" i="15"/>
  <c r="E135" i="15"/>
  <c r="C150" i="3"/>
  <c r="C151" i="3"/>
  <c r="E161" i="15"/>
  <c r="E180" i="19"/>
  <c r="C180" i="19" s="1"/>
  <c r="E187" i="19"/>
  <c r="E192" i="19"/>
  <c r="F192" i="19" s="1"/>
  <c r="E133" i="16"/>
  <c r="E124" i="15"/>
  <c r="E151" i="15"/>
  <c r="E146" i="15"/>
  <c r="G146" i="15" s="1"/>
  <c r="E140" i="15"/>
  <c r="E128" i="15"/>
  <c r="E136" i="15"/>
  <c r="E143" i="15"/>
  <c r="G143" i="15" s="1"/>
  <c r="E127" i="15"/>
  <c r="F127" i="15" s="1"/>
  <c r="E134" i="15"/>
  <c r="E163" i="14"/>
  <c r="G136" i="23"/>
  <c r="F136" i="23"/>
  <c r="C136" i="23"/>
  <c r="G140" i="23"/>
  <c r="F140" i="23"/>
  <c r="C140" i="23"/>
  <c r="G130" i="23"/>
  <c r="F130" i="23"/>
  <c r="C130" i="23"/>
  <c r="G144" i="23"/>
  <c r="F144" i="23"/>
  <c r="C144" i="23"/>
  <c r="G143" i="23"/>
  <c r="F143" i="23"/>
  <c r="C143" i="23"/>
  <c r="G124" i="23"/>
  <c r="F124" i="23"/>
  <c r="C124" i="23"/>
  <c r="G138" i="23"/>
  <c r="F138" i="23"/>
  <c r="C138" i="23"/>
  <c r="F131" i="23"/>
  <c r="C131" i="23"/>
  <c r="G131" i="23"/>
  <c r="G132" i="23"/>
  <c r="F132" i="23"/>
  <c r="C132" i="23"/>
  <c r="C129" i="23"/>
  <c r="G129" i="23"/>
  <c r="F129" i="23"/>
  <c r="G146" i="23"/>
  <c r="F146" i="23"/>
  <c r="C146" i="23"/>
  <c r="F139" i="23"/>
  <c r="C139" i="23"/>
  <c r="I139" i="23" s="1"/>
  <c r="G139" i="23"/>
  <c r="G125" i="23"/>
  <c r="F125" i="23"/>
  <c r="C125" i="23"/>
  <c r="F147" i="23"/>
  <c r="C147" i="23"/>
  <c r="G147" i="23"/>
  <c r="C137" i="23"/>
  <c r="I137" i="23" s="1"/>
  <c r="G137" i="23"/>
  <c r="F137" i="23"/>
  <c r="C145" i="23"/>
  <c r="G145" i="23"/>
  <c r="F145" i="23"/>
  <c r="G133" i="23"/>
  <c r="F133" i="23"/>
  <c r="C133" i="23"/>
  <c r="C126" i="23"/>
  <c r="F126" i="23"/>
  <c r="G126" i="23"/>
  <c r="G127" i="23"/>
  <c r="F127" i="23"/>
  <c r="C127" i="23"/>
  <c r="G141" i="23"/>
  <c r="F141" i="23"/>
  <c r="C141" i="23"/>
  <c r="C134" i="23"/>
  <c r="F134" i="23"/>
  <c r="G134" i="23"/>
  <c r="G135" i="23"/>
  <c r="F135" i="23"/>
  <c r="C135" i="23"/>
  <c r="G128" i="23"/>
  <c r="F128" i="23"/>
  <c r="C128" i="23"/>
  <c r="C142" i="23"/>
  <c r="F142" i="23"/>
  <c r="G142" i="23"/>
  <c r="G143" i="22"/>
  <c r="F143" i="22"/>
  <c r="C143" i="22"/>
  <c r="G141" i="22"/>
  <c r="F141" i="22"/>
  <c r="C141" i="22"/>
  <c r="F131" i="22"/>
  <c r="C131" i="22"/>
  <c r="G131" i="22"/>
  <c r="G138" i="22"/>
  <c r="F138" i="22"/>
  <c r="G133" i="22"/>
  <c r="F133" i="22"/>
  <c r="C133" i="22"/>
  <c r="C126" i="22"/>
  <c r="F126" i="22"/>
  <c r="G126" i="22"/>
  <c r="G124" i="22"/>
  <c r="F124" i="22"/>
  <c r="C124" i="22"/>
  <c r="C142" i="22"/>
  <c r="I142" i="22" s="1"/>
  <c r="F142" i="22"/>
  <c r="G142" i="22"/>
  <c r="F147" i="22"/>
  <c r="C147" i="22"/>
  <c r="G147" i="22"/>
  <c r="G144" i="22"/>
  <c r="F144" i="22"/>
  <c r="C144" i="22"/>
  <c r="G127" i="22"/>
  <c r="F127" i="22"/>
  <c r="C127" i="22"/>
  <c r="G128" i="22"/>
  <c r="F128" i="22"/>
  <c r="C128" i="22"/>
  <c r="G125" i="22"/>
  <c r="F125" i="22"/>
  <c r="C125" i="22"/>
  <c r="G130" i="22"/>
  <c r="F130" i="22"/>
  <c r="C130" i="22"/>
  <c r="G135" i="22"/>
  <c r="F135" i="22"/>
  <c r="C135" i="22"/>
  <c r="G137" i="22"/>
  <c r="F137" i="22"/>
  <c r="G140" i="22"/>
  <c r="F140" i="22"/>
  <c r="C140" i="22"/>
  <c r="G132" i="22"/>
  <c r="F132" i="22"/>
  <c r="C132" i="22"/>
  <c r="C145" i="22"/>
  <c r="G145" i="22"/>
  <c r="F145" i="22"/>
  <c r="F139" i="22"/>
  <c r="C139" i="22"/>
  <c r="G139" i="22"/>
  <c r="G136" i="22"/>
  <c r="F136" i="22"/>
  <c r="C136" i="22"/>
  <c r="C137" i="22" s="1"/>
  <c r="C138" i="22" s="1"/>
  <c r="C134" i="22"/>
  <c r="F134" i="22"/>
  <c r="G134" i="22"/>
  <c r="G146" i="22"/>
  <c r="F146" i="22"/>
  <c r="C146" i="22"/>
  <c r="C129" i="22"/>
  <c r="G129" i="22"/>
  <c r="F129" i="22"/>
  <c r="C105" i="21"/>
  <c r="G105" i="21"/>
  <c r="F105" i="21"/>
  <c r="G119" i="21"/>
  <c r="F119" i="21"/>
  <c r="C119" i="21"/>
  <c r="G112" i="21"/>
  <c r="F112" i="21"/>
  <c r="C112" i="21"/>
  <c r="G120" i="21"/>
  <c r="F120" i="21"/>
  <c r="C120" i="21"/>
  <c r="C121" i="21"/>
  <c r="G121" i="21"/>
  <c r="F121" i="21"/>
  <c r="G114" i="21"/>
  <c r="F114" i="21"/>
  <c r="C114" i="21"/>
  <c r="F107" i="21"/>
  <c r="G107" i="21"/>
  <c r="G106" i="21"/>
  <c r="F106" i="21"/>
  <c r="C106" i="21"/>
  <c r="G100" i="21"/>
  <c r="F100" i="21"/>
  <c r="C100" i="21"/>
  <c r="G122" i="21"/>
  <c r="F122" i="21"/>
  <c r="C122" i="21"/>
  <c r="F115" i="21"/>
  <c r="C115" i="21"/>
  <c r="G115" i="21"/>
  <c r="G108" i="21"/>
  <c r="F108" i="21"/>
  <c r="C108" i="21"/>
  <c r="G101" i="21"/>
  <c r="F101" i="21"/>
  <c r="C101" i="21"/>
  <c r="F123" i="21"/>
  <c r="C123" i="21"/>
  <c r="G123" i="21"/>
  <c r="C113" i="21"/>
  <c r="G113" i="21"/>
  <c r="F113" i="21"/>
  <c r="G116" i="21"/>
  <c r="F116" i="21"/>
  <c r="C116" i="21"/>
  <c r="G109" i="21"/>
  <c r="F109" i="21"/>
  <c r="C109" i="21"/>
  <c r="C102" i="21"/>
  <c r="G102" i="21"/>
  <c r="F102" i="21"/>
  <c r="G103" i="21"/>
  <c r="F103" i="21"/>
  <c r="C103" i="21"/>
  <c r="G117" i="21"/>
  <c r="F117" i="21"/>
  <c r="C117" i="21"/>
  <c r="C110" i="21"/>
  <c r="G110" i="21"/>
  <c r="F110" i="21"/>
  <c r="G111" i="21"/>
  <c r="F111" i="21"/>
  <c r="C111" i="21"/>
  <c r="I111" i="21" s="1"/>
  <c r="G104" i="21"/>
  <c r="F104" i="21"/>
  <c r="C104" i="21"/>
  <c r="I104" i="21" s="1"/>
  <c r="C118" i="21"/>
  <c r="G118" i="21"/>
  <c r="F118" i="21"/>
  <c r="G112" i="20"/>
  <c r="F112" i="20"/>
  <c r="C112" i="20"/>
  <c r="C105" i="20"/>
  <c r="G105" i="20"/>
  <c r="F105" i="20"/>
  <c r="G106" i="20"/>
  <c r="F106" i="20"/>
  <c r="C106" i="20"/>
  <c r="G120" i="20"/>
  <c r="F120" i="20"/>
  <c r="C120" i="20"/>
  <c r="G119" i="20"/>
  <c r="F119" i="20"/>
  <c r="C119" i="20"/>
  <c r="C121" i="20"/>
  <c r="G121" i="20"/>
  <c r="F121" i="20"/>
  <c r="G114" i="20"/>
  <c r="F114" i="20"/>
  <c r="C114" i="20"/>
  <c r="F107" i="20"/>
  <c r="C107" i="20"/>
  <c r="G107" i="20"/>
  <c r="C113" i="20"/>
  <c r="G113" i="20"/>
  <c r="F113" i="20"/>
  <c r="G100" i="20"/>
  <c r="F100" i="20"/>
  <c r="C100" i="20"/>
  <c r="G122" i="20"/>
  <c r="F122" i="20"/>
  <c r="C122" i="20"/>
  <c r="F115" i="20"/>
  <c r="C115" i="20"/>
  <c r="G115" i="20"/>
  <c r="G111" i="20"/>
  <c r="F111" i="20"/>
  <c r="C111" i="20"/>
  <c r="G108" i="20"/>
  <c r="F108" i="20"/>
  <c r="C108" i="20"/>
  <c r="G101" i="20"/>
  <c r="F101" i="20"/>
  <c r="C101" i="20"/>
  <c r="F123" i="20"/>
  <c r="C123" i="20"/>
  <c r="G123" i="20"/>
  <c r="G109" i="20"/>
  <c r="F109" i="20"/>
  <c r="C109" i="20"/>
  <c r="C102" i="20"/>
  <c r="G102" i="20"/>
  <c r="F102" i="20"/>
  <c r="G116" i="20"/>
  <c r="F116" i="20"/>
  <c r="C116" i="20"/>
  <c r="G103" i="20"/>
  <c r="F103" i="20"/>
  <c r="C103" i="20"/>
  <c r="G117" i="20"/>
  <c r="F117" i="20"/>
  <c r="C117" i="20"/>
  <c r="C110" i="20"/>
  <c r="G110" i="20"/>
  <c r="F110" i="20"/>
  <c r="G104" i="20"/>
  <c r="F104" i="20"/>
  <c r="C104" i="20"/>
  <c r="C118" i="20"/>
  <c r="G118" i="20"/>
  <c r="F118" i="20"/>
  <c r="G192" i="19"/>
  <c r="C192" i="19"/>
  <c r="G170" i="19"/>
  <c r="F170" i="19"/>
  <c r="E174" i="19"/>
  <c r="E175" i="19"/>
  <c r="E176" i="19"/>
  <c r="E186" i="19"/>
  <c r="E200" i="19"/>
  <c r="G194" i="19"/>
  <c r="F194" i="19"/>
  <c r="C194" i="19"/>
  <c r="E169" i="19"/>
  <c r="C170" i="19" s="1"/>
  <c r="E178" i="19"/>
  <c r="E185" i="19"/>
  <c r="E202" i="19"/>
  <c r="E195" i="19"/>
  <c r="E177" i="19"/>
  <c r="E179" i="19"/>
  <c r="E193" i="19"/>
  <c r="E181" i="19"/>
  <c r="E203" i="19"/>
  <c r="F187" i="19"/>
  <c r="C187" i="19"/>
  <c r="G187" i="19"/>
  <c r="E188" i="19"/>
  <c r="E196" i="19"/>
  <c r="E201" i="19"/>
  <c r="E189" i="19"/>
  <c r="E182" i="19"/>
  <c r="C171" i="19"/>
  <c r="G171" i="19"/>
  <c r="F171" i="19"/>
  <c r="E164" i="19"/>
  <c r="E165" i="19"/>
  <c r="E183" i="19"/>
  <c r="E197" i="19"/>
  <c r="E190" i="19"/>
  <c r="E172" i="19"/>
  <c r="E173" i="19"/>
  <c r="E191" i="19"/>
  <c r="E184" i="19"/>
  <c r="E198" i="19"/>
  <c r="E166" i="19"/>
  <c r="E167" i="19"/>
  <c r="E168" i="19"/>
  <c r="E199" i="19"/>
  <c r="G198" i="18"/>
  <c r="F198" i="18"/>
  <c r="C198" i="18"/>
  <c r="E179" i="18"/>
  <c r="E180" i="18"/>
  <c r="E177" i="18"/>
  <c r="E183" i="18"/>
  <c r="E171" i="18"/>
  <c r="E188" i="18"/>
  <c r="E184" i="18"/>
  <c r="E175" i="18"/>
  <c r="E169" i="18"/>
  <c r="E176" i="18"/>
  <c r="E197" i="18"/>
  <c r="E187" i="18"/>
  <c r="E170" i="18"/>
  <c r="E195" i="18"/>
  <c r="E196" i="18"/>
  <c r="E192" i="18"/>
  <c r="E201" i="18"/>
  <c r="E186" i="18"/>
  <c r="E172" i="18"/>
  <c r="E191" i="18"/>
  <c r="E174" i="18"/>
  <c r="E194" i="18"/>
  <c r="E203" i="18"/>
  <c r="E189" i="18"/>
  <c r="E178" i="18"/>
  <c r="E200" i="18"/>
  <c r="E199" i="18"/>
  <c r="E165" i="18"/>
  <c r="E185" i="18"/>
  <c r="E202" i="18"/>
  <c r="E182" i="18"/>
  <c r="E168" i="18"/>
  <c r="E164" i="18"/>
  <c r="E166" i="18"/>
  <c r="E167" i="18"/>
  <c r="E173" i="18"/>
  <c r="E193" i="18"/>
  <c r="E181" i="18"/>
  <c r="E190" i="18"/>
  <c r="F146" i="17"/>
  <c r="C146" i="17"/>
  <c r="G146" i="17"/>
  <c r="C126" i="17"/>
  <c r="G126" i="17"/>
  <c r="F126" i="17"/>
  <c r="F128" i="17"/>
  <c r="C128" i="17"/>
  <c r="G128" i="17"/>
  <c r="F150" i="17"/>
  <c r="G150" i="17"/>
  <c r="C150" i="17"/>
  <c r="G162" i="17"/>
  <c r="F162" i="17"/>
  <c r="C162" i="17"/>
  <c r="C153" i="17"/>
  <c r="G153" i="17"/>
  <c r="F153" i="17"/>
  <c r="G135" i="17"/>
  <c r="F135" i="17"/>
  <c r="C135" i="17"/>
  <c r="C136" i="17" s="1"/>
  <c r="C137" i="17" s="1"/>
  <c r="G130" i="17"/>
  <c r="F130" i="17"/>
  <c r="G148" i="17"/>
  <c r="F148" i="17"/>
  <c r="C148" i="17"/>
  <c r="C149" i="17"/>
  <c r="G149" i="17"/>
  <c r="F149" i="17"/>
  <c r="G159" i="17"/>
  <c r="F159" i="17"/>
  <c r="C159" i="17"/>
  <c r="G139" i="17"/>
  <c r="F139" i="17"/>
  <c r="C139" i="17"/>
  <c r="C140" i="17" s="1"/>
  <c r="G151" i="17"/>
  <c r="F151" i="17"/>
  <c r="C151" i="17"/>
  <c r="G152" i="17"/>
  <c r="C152" i="17"/>
  <c r="F152" i="17"/>
  <c r="F143" i="17"/>
  <c r="C143" i="17"/>
  <c r="G143" i="17"/>
  <c r="G137" i="17"/>
  <c r="F137" i="17"/>
  <c r="C141" i="17"/>
  <c r="G141" i="17"/>
  <c r="F141" i="17"/>
  <c r="C144" i="17"/>
  <c r="G144" i="17"/>
  <c r="F144" i="17"/>
  <c r="F154" i="17"/>
  <c r="C154" i="17"/>
  <c r="G154" i="17"/>
  <c r="G132" i="17"/>
  <c r="F132" i="17"/>
  <c r="C132" i="17"/>
  <c r="G127" i="17"/>
  <c r="F127" i="17"/>
  <c r="C127" i="17"/>
  <c r="G160" i="17"/>
  <c r="F160" i="17"/>
  <c r="C160" i="17"/>
  <c r="G124" i="17"/>
  <c r="F124" i="17"/>
  <c r="C124" i="17"/>
  <c r="G129" i="17"/>
  <c r="F129" i="17"/>
  <c r="C129" i="17"/>
  <c r="F142" i="17"/>
  <c r="C142" i="17"/>
  <c r="G142" i="17"/>
  <c r="G140" i="17"/>
  <c r="F140" i="17"/>
  <c r="F163" i="17"/>
  <c r="C163" i="17"/>
  <c r="G163" i="17"/>
  <c r="G138" i="17"/>
  <c r="F138" i="17"/>
  <c r="C138" i="17"/>
  <c r="G147" i="17"/>
  <c r="F147" i="17"/>
  <c r="C147" i="17"/>
  <c r="I147" i="17" s="1"/>
  <c r="C134" i="17"/>
  <c r="G134" i="17"/>
  <c r="F134" i="17"/>
  <c r="C161" i="17"/>
  <c r="G161" i="17"/>
  <c r="F161" i="17"/>
  <c r="F155" i="17"/>
  <c r="G155" i="17"/>
  <c r="C155" i="17"/>
  <c r="C131" i="17"/>
  <c r="F131" i="17"/>
  <c r="G131" i="17"/>
  <c r="G125" i="17"/>
  <c r="F125" i="17"/>
  <c r="C125" i="17"/>
  <c r="G156" i="17"/>
  <c r="F156" i="17"/>
  <c r="C156" i="17"/>
  <c r="G157" i="17"/>
  <c r="F157" i="17"/>
  <c r="C157" i="17"/>
  <c r="F136" i="17"/>
  <c r="G136" i="17"/>
  <c r="G145" i="17"/>
  <c r="C145" i="17"/>
  <c r="F145" i="17"/>
  <c r="G133" i="17"/>
  <c r="F133" i="17"/>
  <c r="C133" i="17"/>
  <c r="C158" i="17"/>
  <c r="F158" i="17"/>
  <c r="G158" i="17"/>
  <c r="G132" i="16"/>
  <c r="F132" i="16"/>
  <c r="F142" i="16"/>
  <c r="G142" i="16"/>
  <c r="E146" i="16"/>
  <c r="E144" i="16"/>
  <c r="E160" i="16"/>
  <c r="E124" i="16"/>
  <c r="E137" i="16"/>
  <c r="E130" i="16"/>
  <c r="E151" i="16"/>
  <c r="E149" i="16"/>
  <c r="E147" i="16"/>
  <c r="E161" i="16"/>
  <c r="E162" i="16"/>
  <c r="E154" i="16"/>
  <c r="E159" i="16"/>
  <c r="E150" i="16"/>
  <c r="E156" i="16"/>
  <c r="E155" i="16"/>
  <c r="E152" i="16"/>
  <c r="E127" i="16"/>
  <c r="E145" i="16"/>
  <c r="E140" i="16"/>
  <c r="E139" i="16"/>
  <c r="E157" i="16"/>
  <c r="E163" i="16"/>
  <c r="E135" i="16"/>
  <c r="G133" i="16"/>
  <c r="F133" i="16"/>
  <c r="C133" i="16"/>
  <c r="E125" i="16"/>
  <c r="E131" i="16"/>
  <c r="C132" i="16" s="1"/>
  <c r="E141" i="16"/>
  <c r="C142" i="16" s="1"/>
  <c r="E134" i="16"/>
  <c r="E126" i="16"/>
  <c r="E129" i="16"/>
  <c r="E128" i="16"/>
  <c r="E136" i="16"/>
  <c r="E138" i="16"/>
  <c r="E143" i="16"/>
  <c r="E153" i="16"/>
  <c r="E158" i="16"/>
  <c r="E148" i="16"/>
  <c r="C161" i="15"/>
  <c r="G161" i="15"/>
  <c r="F161" i="15"/>
  <c r="G124" i="15"/>
  <c r="F124" i="15"/>
  <c r="C124" i="15"/>
  <c r="E150" i="15"/>
  <c r="E142" i="15"/>
  <c r="E149" i="15"/>
  <c r="E156" i="15"/>
  <c r="E126" i="15"/>
  <c r="F136" i="15"/>
  <c r="G136" i="15"/>
  <c r="G144" i="15"/>
  <c r="F144" i="15"/>
  <c r="E148" i="15"/>
  <c r="E131" i="15"/>
  <c r="E130" i="15"/>
  <c r="E139" i="15"/>
  <c r="G134" i="15"/>
  <c r="F134" i="15"/>
  <c r="F163" i="15"/>
  <c r="C163" i="15"/>
  <c r="G163" i="15"/>
  <c r="G154" i="15"/>
  <c r="F154" i="15"/>
  <c r="C154" i="15"/>
  <c r="E152" i="15"/>
  <c r="E125" i="15"/>
  <c r="E138" i="15"/>
  <c r="E137" i="15"/>
  <c r="E160" i="15"/>
  <c r="E132" i="15"/>
  <c r="G140" i="15"/>
  <c r="F140" i="15"/>
  <c r="G151" i="15"/>
  <c r="F151" i="15"/>
  <c r="C151" i="15"/>
  <c r="E159" i="15"/>
  <c r="E129" i="15"/>
  <c r="E153" i="15"/>
  <c r="E155" i="15"/>
  <c r="E147" i="15"/>
  <c r="E158" i="15"/>
  <c r="F128" i="15"/>
  <c r="G128" i="15"/>
  <c r="G135" i="15"/>
  <c r="F135" i="15"/>
  <c r="E157" i="15"/>
  <c r="E133" i="15"/>
  <c r="C134" i="15" s="1"/>
  <c r="C135" i="15" s="1"/>
  <c r="C136" i="15" s="1"/>
  <c r="E145" i="15"/>
  <c r="E141" i="15"/>
  <c r="E162" i="15"/>
  <c r="G163" i="14"/>
  <c r="F163" i="14"/>
  <c r="C163" i="14"/>
  <c r="E150" i="14"/>
  <c r="E152" i="14"/>
  <c r="E161" i="14"/>
  <c r="E125" i="14"/>
  <c r="E126" i="14"/>
  <c r="E148" i="14"/>
  <c r="E138" i="14"/>
  <c r="E154" i="14"/>
  <c r="E136" i="14"/>
  <c r="E162" i="14"/>
  <c r="E144" i="14"/>
  <c r="E160" i="14"/>
  <c r="E137" i="14"/>
  <c r="E142" i="14"/>
  <c r="E141" i="14"/>
  <c r="E131" i="14"/>
  <c r="E129" i="14"/>
  <c r="E139" i="14"/>
  <c r="E128" i="14"/>
  <c r="E124" i="14"/>
  <c r="E156" i="14"/>
  <c r="E158" i="14"/>
  <c r="E149" i="14"/>
  <c r="E151" i="14"/>
  <c r="E132" i="14"/>
  <c r="E127" i="14"/>
  <c r="E145" i="14"/>
  <c r="E157" i="14"/>
  <c r="E134" i="14"/>
  <c r="E159" i="14"/>
  <c r="E135" i="14"/>
  <c r="E153" i="14"/>
  <c r="E147" i="14"/>
  <c r="E133" i="14"/>
  <c r="E155" i="14"/>
  <c r="E143" i="14"/>
  <c r="E140" i="14"/>
  <c r="E130" i="14"/>
  <c r="E146" i="14"/>
  <c r="C170" i="5"/>
  <c r="C132" i="3"/>
  <c r="C130" i="3"/>
  <c r="C137" i="3"/>
  <c r="C176" i="5"/>
  <c r="C177" i="5"/>
  <c r="C126" i="3"/>
  <c r="C140" i="3"/>
  <c r="C172" i="5"/>
  <c r="C129" i="3"/>
  <c r="C136" i="3"/>
  <c r="C127" i="3"/>
  <c r="C142" i="3"/>
  <c r="C141" i="3"/>
  <c r="C138" i="3"/>
  <c r="C139" i="3"/>
  <c r="C131" i="3"/>
  <c r="C143" i="3"/>
  <c r="C133" i="3"/>
  <c r="C134" i="3"/>
  <c r="C175" i="5"/>
  <c r="C167" i="5"/>
  <c r="C169" i="5"/>
  <c r="C174" i="5"/>
  <c r="C166" i="5"/>
  <c r="D70" i="12" s="1"/>
  <c r="C168" i="5"/>
  <c r="C165" i="5"/>
  <c r="G200" i="5"/>
  <c r="F200" i="5"/>
  <c r="G191" i="5"/>
  <c r="F191" i="5"/>
  <c r="G195" i="5"/>
  <c r="F195" i="5"/>
  <c r="G203" i="5"/>
  <c r="F203" i="5"/>
  <c r="G190" i="5"/>
  <c r="F190" i="5"/>
  <c r="G188" i="5"/>
  <c r="F188" i="5"/>
  <c r="G198" i="5"/>
  <c r="F198" i="5"/>
  <c r="G199" i="5"/>
  <c r="F199" i="5"/>
  <c r="G194" i="5"/>
  <c r="F194" i="5"/>
  <c r="G202" i="5"/>
  <c r="F202" i="5"/>
  <c r="G189" i="5"/>
  <c r="F189" i="5"/>
  <c r="G192" i="5"/>
  <c r="F192" i="5"/>
  <c r="G193" i="5"/>
  <c r="F193" i="5"/>
  <c r="G196" i="5"/>
  <c r="F196" i="5"/>
  <c r="F197" i="5"/>
  <c r="G197" i="5"/>
  <c r="F201" i="5"/>
  <c r="G201" i="5"/>
  <c r="G145" i="11"/>
  <c r="C145" i="11"/>
  <c r="F145" i="11"/>
  <c r="C134" i="11"/>
  <c r="F134" i="11"/>
  <c r="G134" i="11"/>
  <c r="G82" i="12"/>
  <c r="G126" i="11"/>
  <c r="C126" i="11"/>
  <c r="F126" i="11"/>
  <c r="E82" i="12" s="1"/>
  <c r="F137" i="11"/>
  <c r="C137" i="11"/>
  <c r="G137" i="11"/>
  <c r="G129" i="11"/>
  <c r="F129" i="11"/>
  <c r="C129" i="11"/>
  <c r="F140" i="11"/>
  <c r="G140" i="11"/>
  <c r="C140" i="11"/>
  <c r="G132" i="11"/>
  <c r="F132" i="11"/>
  <c r="C132" i="11"/>
  <c r="C143" i="11"/>
  <c r="F143" i="11"/>
  <c r="G143" i="11"/>
  <c r="G135" i="11"/>
  <c r="C135" i="11"/>
  <c r="F135" i="11"/>
  <c r="C146" i="11"/>
  <c r="G146" i="11"/>
  <c r="F146" i="11"/>
  <c r="C131" i="11"/>
  <c r="F131" i="11"/>
  <c r="G131" i="11"/>
  <c r="G80" i="12"/>
  <c r="G124" i="11"/>
  <c r="F124" i="11"/>
  <c r="E80" i="12" s="1"/>
  <c r="G138" i="11"/>
  <c r="F138" i="11"/>
  <c r="C138" i="11"/>
  <c r="C142" i="11"/>
  <c r="G142" i="11"/>
  <c r="F142" i="11"/>
  <c r="F127" i="11"/>
  <c r="C127" i="11"/>
  <c r="G127" i="11"/>
  <c r="G141" i="11"/>
  <c r="F141" i="11"/>
  <c r="C141" i="11"/>
  <c r="C130" i="11"/>
  <c r="G130" i="11"/>
  <c r="F130" i="11"/>
  <c r="G144" i="11"/>
  <c r="F144" i="11"/>
  <c r="C144" i="11"/>
  <c r="C133" i="11"/>
  <c r="G133" i="11"/>
  <c r="F133" i="11"/>
  <c r="G147" i="11"/>
  <c r="C147" i="11"/>
  <c r="F147" i="11"/>
  <c r="G136" i="11"/>
  <c r="F136" i="11"/>
  <c r="C136" i="11"/>
  <c r="G81" i="12"/>
  <c r="F125" i="11"/>
  <c r="E81" i="12" s="1"/>
  <c r="C125" i="11"/>
  <c r="G125" i="11"/>
  <c r="G139" i="11"/>
  <c r="F139" i="11"/>
  <c r="C139" i="11"/>
  <c r="G128" i="11"/>
  <c r="F128" i="11"/>
  <c r="C128" i="11"/>
  <c r="C121" i="7"/>
  <c r="F121" i="7"/>
  <c r="G121" i="7"/>
  <c r="F110" i="7"/>
  <c r="C110" i="7"/>
  <c r="G110" i="7"/>
  <c r="G76" i="12"/>
  <c r="C102" i="7"/>
  <c r="G102" i="7"/>
  <c r="F102" i="7"/>
  <c r="E76" i="12" s="1"/>
  <c r="C113" i="7"/>
  <c r="F113" i="7"/>
  <c r="G113" i="7"/>
  <c r="F107" i="7"/>
  <c r="G107" i="7"/>
  <c r="C107" i="7"/>
  <c r="G105" i="7"/>
  <c r="F105" i="7"/>
  <c r="C105" i="7"/>
  <c r="G116" i="7"/>
  <c r="C116" i="7"/>
  <c r="F116" i="7"/>
  <c r="G108" i="7"/>
  <c r="F108" i="7"/>
  <c r="C108" i="7"/>
  <c r="F119" i="7"/>
  <c r="G119" i="7"/>
  <c r="C119" i="7"/>
  <c r="G111" i="7"/>
  <c r="C111" i="7"/>
  <c r="F111" i="7"/>
  <c r="C122" i="7"/>
  <c r="F122" i="7"/>
  <c r="G122" i="7"/>
  <c r="G74" i="12"/>
  <c r="G100" i="7"/>
  <c r="F100" i="7"/>
  <c r="E74" i="12" s="1"/>
  <c r="C114" i="7"/>
  <c r="G114" i="7"/>
  <c r="F114" i="7"/>
  <c r="G103" i="7"/>
  <c r="F103" i="7"/>
  <c r="C103" i="7"/>
  <c r="G117" i="7"/>
  <c r="F117" i="7"/>
  <c r="C117" i="7"/>
  <c r="C106" i="7"/>
  <c r="G106" i="7"/>
  <c r="F106" i="7"/>
  <c r="G120" i="7"/>
  <c r="F120" i="7"/>
  <c r="C120" i="7"/>
  <c r="G109" i="7"/>
  <c r="C109" i="7"/>
  <c r="F109" i="7"/>
  <c r="G123" i="7"/>
  <c r="C123" i="7"/>
  <c r="F123" i="7"/>
  <c r="C118" i="7"/>
  <c r="G118" i="7"/>
  <c r="F118" i="7"/>
  <c r="G112" i="7"/>
  <c r="F112" i="7"/>
  <c r="C112" i="7"/>
  <c r="G75" i="12"/>
  <c r="F101" i="7"/>
  <c r="E75" i="12" s="1"/>
  <c r="C101" i="7"/>
  <c r="G101" i="7"/>
  <c r="G115" i="7"/>
  <c r="F115" i="7"/>
  <c r="C115" i="7"/>
  <c r="G104" i="7"/>
  <c r="C104" i="7"/>
  <c r="F104" i="7"/>
  <c r="G121" i="6"/>
  <c r="F121" i="6"/>
  <c r="C121" i="6"/>
  <c r="C110" i="6"/>
  <c r="G110" i="6"/>
  <c r="F110" i="6"/>
  <c r="G73" i="12"/>
  <c r="G102" i="6"/>
  <c r="F102" i="6"/>
  <c r="E73" i="12" s="1"/>
  <c r="C102" i="6"/>
  <c r="C113" i="6"/>
  <c r="G113" i="6"/>
  <c r="F113" i="6"/>
  <c r="F105" i="6"/>
  <c r="C105" i="6"/>
  <c r="G105" i="6"/>
  <c r="G116" i="6"/>
  <c r="F116" i="6"/>
  <c r="C116" i="6"/>
  <c r="G107" i="6"/>
  <c r="F107" i="6"/>
  <c r="G108" i="6"/>
  <c r="F108" i="6"/>
  <c r="C108" i="6"/>
  <c r="G119" i="6"/>
  <c r="F119" i="6"/>
  <c r="C119" i="6"/>
  <c r="C111" i="6"/>
  <c r="F111" i="6"/>
  <c r="G111" i="6"/>
  <c r="C122" i="6"/>
  <c r="G122" i="6"/>
  <c r="F122" i="6"/>
  <c r="G71" i="12"/>
  <c r="G100" i="6"/>
  <c r="F100" i="6"/>
  <c r="E71" i="12" s="1"/>
  <c r="G114" i="6"/>
  <c r="C114" i="6"/>
  <c r="F114" i="6"/>
  <c r="C103" i="6"/>
  <c r="G103" i="6"/>
  <c r="F103" i="6"/>
  <c r="F117" i="6"/>
  <c r="C117" i="6"/>
  <c r="G117" i="6"/>
  <c r="C106" i="6"/>
  <c r="G106" i="6"/>
  <c r="F106" i="6"/>
  <c r="C120" i="6"/>
  <c r="G120" i="6"/>
  <c r="F120" i="6"/>
  <c r="C109" i="6"/>
  <c r="G109" i="6"/>
  <c r="F109" i="6"/>
  <c r="C123" i="6"/>
  <c r="F123" i="6"/>
  <c r="G123" i="6"/>
  <c r="C118" i="6"/>
  <c r="F118" i="6"/>
  <c r="G118" i="6"/>
  <c r="G112" i="6"/>
  <c r="F112" i="6"/>
  <c r="C112" i="6"/>
  <c r="G72" i="12"/>
  <c r="G101" i="6"/>
  <c r="C101" i="6"/>
  <c r="F101" i="6"/>
  <c r="E72" i="12" s="1"/>
  <c r="F115" i="6"/>
  <c r="C115" i="6"/>
  <c r="G115" i="6"/>
  <c r="G104" i="6"/>
  <c r="F104" i="6"/>
  <c r="C104" i="6"/>
  <c r="G182" i="5"/>
  <c r="F182" i="5"/>
  <c r="G185" i="5"/>
  <c r="F185" i="5"/>
  <c r="G174" i="5"/>
  <c r="F174" i="5"/>
  <c r="G70" i="12"/>
  <c r="G166" i="5"/>
  <c r="F166" i="5"/>
  <c r="E70" i="12" s="1"/>
  <c r="F177" i="5"/>
  <c r="G177" i="5"/>
  <c r="G169" i="5"/>
  <c r="F169" i="5"/>
  <c r="F180" i="5"/>
  <c r="G180" i="5"/>
  <c r="G172" i="5"/>
  <c r="F172" i="5"/>
  <c r="F183" i="5"/>
  <c r="G183" i="5"/>
  <c r="G175" i="5"/>
  <c r="F175" i="5"/>
  <c r="F186" i="5"/>
  <c r="G186" i="5"/>
  <c r="G68" i="12"/>
  <c r="G164" i="5"/>
  <c r="F164" i="5"/>
  <c r="E68" i="12" s="1"/>
  <c r="G178" i="5"/>
  <c r="F178" i="5"/>
  <c r="F171" i="5"/>
  <c r="G171" i="5"/>
  <c r="G167" i="5"/>
  <c r="F167" i="5"/>
  <c r="G181" i="5"/>
  <c r="F181" i="5"/>
  <c r="G170" i="5"/>
  <c r="F170" i="5"/>
  <c r="G184" i="5"/>
  <c r="F184" i="5"/>
  <c r="F173" i="5"/>
  <c r="G173" i="5"/>
  <c r="G187" i="5"/>
  <c r="F187" i="5"/>
  <c r="G176" i="5"/>
  <c r="F176" i="5"/>
  <c r="G69" i="12"/>
  <c r="D69" i="12"/>
  <c r="F165" i="5"/>
  <c r="E69" i="12" s="1"/>
  <c r="G165" i="5"/>
  <c r="G179" i="5"/>
  <c r="F179" i="5"/>
  <c r="F168" i="5"/>
  <c r="G168" i="5"/>
  <c r="G63" i="12"/>
  <c r="C125" i="9"/>
  <c r="G64" i="12"/>
  <c r="C126" i="9"/>
  <c r="G61" i="12"/>
  <c r="C126" i="8"/>
  <c r="G60" i="12"/>
  <c r="C125" i="8"/>
  <c r="C124" i="11"/>
  <c r="C100" i="7"/>
  <c r="C164" i="5"/>
  <c r="C100" i="6"/>
  <c r="F129" i="9"/>
  <c r="G129" i="9"/>
  <c r="G136" i="9"/>
  <c r="F136" i="9"/>
  <c r="F132" i="9"/>
  <c r="G132" i="9"/>
  <c r="G139" i="9"/>
  <c r="F139" i="9"/>
  <c r="F135" i="9"/>
  <c r="G135" i="9"/>
  <c r="F138" i="9"/>
  <c r="G138" i="9"/>
  <c r="G145" i="9"/>
  <c r="F145" i="9"/>
  <c r="F141" i="9"/>
  <c r="G141" i="9"/>
  <c r="G146" i="9"/>
  <c r="F146" i="9"/>
  <c r="G152" i="9"/>
  <c r="F152" i="9"/>
  <c r="G148" i="9"/>
  <c r="F148" i="9"/>
  <c r="F144" i="9"/>
  <c r="G144" i="9"/>
  <c r="G140" i="9"/>
  <c r="F140" i="9"/>
  <c r="G149" i="9"/>
  <c r="F149" i="9"/>
  <c r="G155" i="9"/>
  <c r="F155" i="9"/>
  <c r="G151" i="9"/>
  <c r="F151" i="9"/>
  <c r="F147" i="9"/>
  <c r="G147" i="9"/>
  <c r="G133" i="9"/>
  <c r="F133" i="9"/>
  <c r="G142" i="9"/>
  <c r="F142" i="9"/>
  <c r="G158" i="9"/>
  <c r="F158" i="9"/>
  <c r="G154" i="9"/>
  <c r="F154" i="9"/>
  <c r="F150" i="9"/>
  <c r="G150" i="9"/>
  <c r="G137" i="9"/>
  <c r="F137" i="9"/>
  <c r="G125" i="9"/>
  <c r="F125" i="9"/>
  <c r="E63" i="12" s="1"/>
  <c r="G161" i="9"/>
  <c r="F161" i="9"/>
  <c r="G157" i="9"/>
  <c r="F157" i="9"/>
  <c r="F153" i="9"/>
  <c r="G153" i="9"/>
  <c r="G128" i="9"/>
  <c r="F128" i="9"/>
  <c r="G124" i="9"/>
  <c r="F124" i="9"/>
  <c r="E62" i="12" s="1"/>
  <c r="C124" i="9"/>
  <c r="G160" i="9"/>
  <c r="F160" i="9"/>
  <c r="F156" i="9"/>
  <c r="G156" i="9"/>
  <c r="G143" i="9"/>
  <c r="F143" i="9"/>
  <c r="G131" i="9"/>
  <c r="F131" i="9"/>
  <c r="G127" i="9"/>
  <c r="F127" i="9"/>
  <c r="G163" i="9"/>
  <c r="F163" i="9"/>
  <c r="F159" i="9"/>
  <c r="G159" i="9"/>
  <c r="G134" i="9"/>
  <c r="F134" i="9"/>
  <c r="G130" i="9"/>
  <c r="F130" i="9"/>
  <c r="F126" i="9"/>
  <c r="E64" i="12" s="1"/>
  <c r="G126" i="9"/>
  <c r="F162" i="9"/>
  <c r="G162" i="9"/>
  <c r="G127" i="8"/>
  <c r="F127" i="8"/>
  <c r="G142" i="8"/>
  <c r="F142" i="8"/>
  <c r="G143" i="8"/>
  <c r="F143" i="8"/>
  <c r="G124" i="8"/>
  <c r="F124" i="8"/>
  <c r="E59" i="12" s="1"/>
  <c r="C124" i="8"/>
  <c r="G139" i="8"/>
  <c r="F139" i="8"/>
  <c r="G154" i="8"/>
  <c r="F154" i="8"/>
  <c r="G136" i="8"/>
  <c r="F136" i="8"/>
  <c r="F135" i="8"/>
  <c r="G135" i="8"/>
  <c r="G158" i="8"/>
  <c r="F158" i="8"/>
  <c r="G148" i="8"/>
  <c r="F148" i="8"/>
  <c r="F132" i="8"/>
  <c r="G132" i="8"/>
  <c r="F147" i="8"/>
  <c r="G147" i="8"/>
  <c r="G130" i="8"/>
  <c r="F130" i="8"/>
  <c r="G151" i="8"/>
  <c r="F151" i="8"/>
  <c r="G160" i="8"/>
  <c r="F160" i="8"/>
  <c r="F144" i="8"/>
  <c r="G144" i="8"/>
  <c r="F159" i="8"/>
  <c r="G159" i="8"/>
  <c r="G145" i="8"/>
  <c r="F145" i="8"/>
  <c r="F156" i="8"/>
  <c r="G156" i="8"/>
  <c r="G128" i="8"/>
  <c r="F128" i="8"/>
  <c r="G155" i="8"/>
  <c r="F155" i="8"/>
  <c r="F129" i="8"/>
  <c r="G129" i="8"/>
  <c r="G157" i="8"/>
  <c r="F157" i="8"/>
  <c r="G140" i="8"/>
  <c r="F140" i="8"/>
  <c r="F141" i="8"/>
  <c r="G141" i="8"/>
  <c r="G125" i="8"/>
  <c r="F125" i="8"/>
  <c r="E60" i="12" s="1"/>
  <c r="G152" i="8"/>
  <c r="F152" i="8"/>
  <c r="F138" i="8"/>
  <c r="G138" i="8"/>
  <c r="F153" i="8"/>
  <c r="G153" i="8"/>
  <c r="G137" i="8"/>
  <c r="F137" i="8"/>
  <c r="G161" i="8"/>
  <c r="F161" i="8"/>
  <c r="F126" i="8"/>
  <c r="E61" i="12" s="1"/>
  <c r="G126" i="8"/>
  <c r="F150" i="8"/>
  <c r="G150" i="8"/>
  <c r="G134" i="8"/>
  <c r="F134" i="8"/>
  <c r="G149" i="8"/>
  <c r="F149" i="8"/>
  <c r="G163" i="8"/>
  <c r="F163" i="8"/>
  <c r="G131" i="8"/>
  <c r="F131" i="8"/>
  <c r="G146" i="8"/>
  <c r="F146" i="8"/>
  <c r="G133" i="8"/>
  <c r="F133" i="8"/>
  <c r="F162" i="8"/>
  <c r="G162" i="8"/>
  <c r="G138" i="3"/>
  <c r="F138" i="3"/>
  <c r="G140" i="3"/>
  <c r="F140" i="3"/>
  <c r="G126" i="3"/>
  <c r="G58" i="12"/>
  <c r="F126" i="3"/>
  <c r="E58" i="12" s="1"/>
  <c r="G160" i="3"/>
  <c r="F160" i="3"/>
  <c r="G150" i="3"/>
  <c r="F150" i="3"/>
  <c r="F129" i="3"/>
  <c r="G129" i="3"/>
  <c r="G154" i="3"/>
  <c r="F154" i="3"/>
  <c r="G157" i="3"/>
  <c r="F157" i="3"/>
  <c r="G146" i="3"/>
  <c r="F146" i="3"/>
  <c r="G162" i="3"/>
  <c r="F162" i="3"/>
  <c r="G153" i="3"/>
  <c r="F153" i="3"/>
  <c r="G134" i="3"/>
  <c r="F134" i="3"/>
  <c r="G142" i="3"/>
  <c r="F142" i="3"/>
  <c r="G135" i="3"/>
  <c r="F135" i="3"/>
  <c r="G159" i="3"/>
  <c r="F159" i="3"/>
  <c r="G158" i="3"/>
  <c r="F158" i="3"/>
  <c r="F131" i="3"/>
  <c r="G131" i="3"/>
  <c r="G145" i="3"/>
  <c r="F145" i="3"/>
  <c r="G148" i="3"/>
  <c r="F148" i="3"/>
  <c r="G147" i="3"/>
  <c r="F147" i="3"/>
  <c r="G143" i="3"/>
  <c r="F143" i="3"/>
  <c r="G57" i="12"/>
  <c r="G125" i="3"/>
  <c r="F125" i="3"/>
  <c r="E57" i="12" s="1"/>
  <c r="G124" i="3"/>
  <c r="G56" i="12"/>
  <c r="F124" i="3"/>
  <c r="E56" i="12" s="1"/>
  <c r="C124" i="3"/>
  <c r="G155" i="3"/>
  <c r="F155" i="3"/>
  <c r="G128" i="3"/>
  <c r="F128" i="3"/>
  <c r="G137" i="3"/>
  <c r="F137" i="3"/>
  <c r="F127" i="3"/>
  <c r="G127" i="3"/>
  <c r="G152" i="3"/>
  <c r="F152" i="3"/>
  <c r="G141" i="3"/>
  <c r="F141" i="3"/>
  <c r="G149" i="3"/>
  <c r="F149" i="3"/>
  <c r="G139" i="3"/>
  <c r="F139" i="3"/>
  <c r="G132" i="3"/>
  <c r="F132" i="3"/>
  <c r="G130" i="3"/>
  <c r="F130" i="3"/>
  <c r="G161" i="3"/>
  <c r="F161" i="3"/>
  <c r="G151" i="3"/>
  <c r="F151" i="3"/>
  <c r="G144" i="3"/>
  <c r="F144" i="3"/>
  <c r="G133" i="3"/>
  <c r="F133" i="3"/>
  <c r="G136" i="3"/>
  <c r="F136" i="3"/>
  <c r="G163" i="3"/>
  <c r="F163" i="3"/>
  <c r="G156" i="3"/>
  <c r="F156" i="3"/>
  <c r="N120" i="10"/>
  <c r="N115" i="10"/>
  <c r="N110" i="10"/>
  <c r="N105" i="10"/>
  <c r="N100" i="10"/>
  <c r="N95" i="10"/>
  <c r="N90" i="10"/>
  <c r="N85" i="10"/>
  <c r="N80" i="10"/>
  <c r="N75" i="10"/>
  <c r="N70" i="10"/>
  <c r="N65" i="10"/>
  <c r="N60" i="10"/>
  <c r="N55" i="10"/>
  <c r="N50" i="10"/>
  <c r="N45" i="10"/>
  <c r="N40" i="10"/>
  <c r="N35" i="10"/>
  <c r="N30" i="10"/>
  <c r="N25" i="10"/>
  <c r="N20" i="10"/>
  <c r="N15" i="10"/>
  <c r="N10" i="10"/>
  <c r="N5" i="10"/>
  <c r="N121" i="10"/>
  <c r="N119" i="10"/>
  <c r="N118" i="10"/>
  <c r="N116" i="10"/>
  <c r="N114" i="10"/>
  <c r="N113" i="10"/>
  <c r="N111" i="10"/>
  <c r="N109" i="10"/>
  <c r="N108" i="10"/>
  <c r="N106" i="10"/>
  <c r="N104" i="10"/>
  <c r="N103" i="10"/>
  <c r="N101" i="10"/>
  <c r="N99" i="10"/>
  <c r="N98" i="10"/>
  <c r="N96" i="10"/>
  <c r="N94" i="10"/>
  <c r="N93" i="10"/>
  <c r="N91" i="10"/>
  <c r="N89" i="10"/>
  <c r="N88" i="10"/>
  <c r="N86" i="10"/>
  <c r="N84" i="10"/>
  <c r="N83" i="10"/>
  <c r="N81" i="10"/>
  <c r="N79" i="10"/>
  <c r="N78" i="10"/>
  <c r="N76" i="10"/>
  <c r="N74" i="10"/>
  <c r="N73" i="10"/>
  <c r="N71" i="10"/>
  <c r="N69" i="10"/>
  <c r="N68" i="10"/>
  <c r="N66" i="10"/>
  <c r="N64" i="10"/>
  <c r="N63" i="10"/>
  <c r="N61" i="10"/>
  <c r="N59" i="10"/>
  <c r="N58" i="10"/>
  <c r="N56" i="10"/>
  <c r="N54" i="10"/>
  <c r="N53" i="10"/>
  <c r="N51" i="10"/>
  <c r="N49" i="10"/>
  <c r="N48" i="10"/>
  <c r="N46" i="10"/>
  <c r="N44" i="10"/>
  <c r="N43" i="10"/>
  <c r="N41" i="10"/>
  <c r="N39" i="10"/>
  <c r="N38" i="10"/>
  <c r="N36" i="10"/>
  <c r="N34" i="10"/>
  <c r="N33" i="10"/>
  <c r="N31" i="10"/>
  <c r="N29" i="10"/>
  <c r="N28" i="10"/>
  <c r="N26" i="10"/>
  <c r="N24" i="10"/>
  <c r="N23" i="10"/>
  <c r="N21" i="10"/>
  <c r="N19" i="10"/>
  <c r="N18" i="10"/>
  <c r="N16" i="10"/>
  <c r="N14" i="10"/>
  <c r="N13" i="10"/>
  <c r="N11" i="10"/>
  <c r="N9" i="10"/>
  <c r="N8" i="10"/>
  <c r="N6" i="10"/>
  <c r="N4" i="10"/>
  <c r="N3" i="10"/>
  <c r="N96" i="4"/>
  <c r="N92" i="4"/>
  <c r="N88" i="4"/>
  <c r="N84" i="4"/>
  <c r="N80" i="4"/>
  <c r="N76" i="4"/>
  <c r="N72" i="4"/>
  <c r="N68" i="4"/>
  <c r="N64" i="4"/>
  <c r="N60" i="4"/>
  <c r="N56" i="4"/>
  <c r="N52" i="4"/>
  <c r="N48" i="4"/>
  <c r="N44" i="4"/>
  <c r="N40" i="4"/>
  <c r="N36" i="4"/>
  <c r="N32" i="4"/>
  <c r="N28" i="4"/>
  <c r="N24" i="4"/>
  <c r="N20" i="4"/>
  <c r="N16" i="4"/>
  <c r="N12" i="4"/>
  <c r="N8" i="4"/>
  <c r="N4" i="4"/>
  <c r="N97" i="4"/>
  <c r="N95" i="4"/>
  <c r="N93" i="4"/>
  <c r="N91" i="4"/>
  <c r="N89" i="4"/>
  <c r="N87" i="4"/>
  <c r="N85" i="4"/>
  <c r="N83" i="4"/>
  <c r="N81" i="4"/>
  <c r="N79" i="4"/>
  <c r="N77" i="4"/>
  <c r="N75" i="4"/>
  <c r="N73" i="4"/>
  <c r="N71" i="4"/>
  <c r="N69" i="4"/>
  <c r="N67" i="4"/>
  <c r="N65" i="4"/>
  <c r="N63" i="4"/>
  <c r="N61" i="4"/>
  <c r="N59" i="4"/>
  <c r="N57" i="4"/>
  <c r="N55" i="4"/>
  <c r="N53" i="4"/>
  <c r="N51" i="4"/>
  <c r="N49" i="4"/>
  <c r="N47" i="4"/>
  <c r="N45" i="4"/>
  <c r="N43" i="4"/>
  <c r="N41" i="4"/>
  <c r="N39" i="4"/>
  <c r="N37" i="4"/>
  <c r="N35" i="4"/>
  <c r="N33" i="4"/>
  <c r="N31" i="4"/>
  <c r="N29" i="4"/>
  <c r="N27" i="4"/>
  <c r="N25" i="4"/>
  <c r="N23" i="4"/>
  <c r="N21" i="4"/>
  <c r="N19" i="4"/>
  <c r="N17" i="4"/>
  <c r="N15" i="4"/>
  <c r="N13" i="4"/>
  <c r="N11" i="4"/>
  <c r="N9" i="4"/>
  <c r="N7" i="4"/>
  <c r="N5" i="4"/>
  <c r="N3" i="4"/>
  <c r="I104" i="20" l="1"/>
  <c r="I127" i="22"/>
  <c r="I140" i="17"/>
  <c r="I139" i="22"/>
  <c r="I116" i="21"/>
  <c r="I118" i="21"/>
  <c r="C107" i="21"/>
  <c r="I106" i="21" s="1"/>
  <c r="I113" i="21"/>
  <c r="I101" i="21"/>
  <c r="I122" i="21"/>
  <c r="G180" i="19"/>
  <c r="F180" i="19"/>
  <c r="I158" i="17"/>
  <c r="C130" i="17"/>
  <c r="I129" i="17" s="1"/>
  <c r="I138" i="17"/>
  <c r="I142" i="17"/>
  <c r="I145" i="17"/>
  <c r="I131" i="17"/>
  <c r="I127" i="17"/>
  <c r="I136" i="17"/>
  <c r="I125" i="17"/>
  <c r="I149" i="17"/>
  <c r="I151" i="17"/>
  <c r="I160" i="17"/>
  <c r="I156" i="17"/>
  <c r="I162" i="17"/>
  <c r="C146" i="15"/>
  <c r="F146" i="15"/>
  <c r="I143" i="23"/>
  <c r="I135" i="23"/>
  <c r="I147" i="23"/>
  <c r="I131" i="23"/>
  <c r="I145" i="23"/>
  <c r="I125" i="23"/>
  <c r="I128" i="23"/>
  <c r="I129" i="22"/>
  <c r="I136" i="22"/>
  <c r="I145" i="22"/>
  <c r="I125" i="22"/>
  <c r="I133" i="22"/>
  <c r="I110" i="20"/>
  <c r="I101" i="20"/>
  <c r="I117" i="20"/>
  <c r="I123" i="20"/>
  <c r="I107" i="20"/>
  <c r="I119" i="20"/>
  <c r="I121" i="20"/>
  <c r="I114" i="20"/>
  <c r="F143" i="15"/>
  <c r="G127" i="15"/>
  <c r="AD127" i="15" s="1"/>
  <c r="C127" i="15"/>
  <c r="C128" i="15" s="1"/>
  <c r="I135" i="15"/>
  <c r="AG127" i="23"/>
  <c r="Y127" i="23"/>
  <c r="Q127" i="23"/>
  <c r="AF127" i="23"/>
  <c r="X127" i="23"/>
  <c r="P127" i="23"/>
  <c r="AE127" i="23"/>
  <c r="W127" i="23"/>
  <c r="AD127" i="23"/>
  <c r="V127" i="23"/>
  <c r="AK127" i="23"/>
  <c r="AC127" i="23"/>
  <c r="U127" i="23"/>
  <c r="AJ127" i="23"/>
  <c r="AB127" i="23"/>
  <c r="T127" i="23"/>
  <c r="AH127" i="23"/>
  <c r="Z127" i="23"/>
  <c r="R127" i="23"/>
  <c r="S127" i="23"/>
  <c r="AI127" i="23"/>
  <c r="AA127" i="23"/>
  <c r="AJ142" i="23"/>
  <c r="AB142" i="23"/>
  <c r="T142" i="23"/>
  <c r="AI142" i="23"/>
  <c r="AA142" i="23"/>
  <c r="S142" i="23"/>
  <c r="AH142" i="23"/>
  <c r="Z142" i="23"/>
  <c r="R142" i="23"/>
  <c r="AG142" i="23"/>
  <c r="Y142" i="23"/>
  <c r="Q142" i="23"/>
  <c r="AF142" i="23"/>
  <c r="X142" i="23"/>
  <c r="P142" i="23"/>
  <c r="AE142" i="23"/>
  <c r="W142" i="23"/>
  <c r="AK142" i="23"/>
  <c r="AC142" i="23"/>
  <c r="U142" i="23"/>
  <c r="AD142" i="23"/>
  <c r="V142" i="23"/>
  <c r="AG135" i="23"/>
  <c r="Y135" i="23"/>
  <c r="Q135" i="23"/>
  <c r="AF135" i="23"/>
  <c r="X135" i="23"/>
  <c r="P135" i="23"/>
  <c r="AE135" i="23"/>
  <c r="W135" i="23"/>
  <c r="AD135" i="23"/>
  <c r="V135" i="23"/>
  <c r="AK135" i="23"/>
  <c r="AC135" i="23"/>
  <c r="U135" i="23"/>
  <c r="AJ135" i="23"/>
  <c r="AB135" i="23"/>
  <c r="T135" i="23"/>
  <c r="AH135" i="23"/>
  <c r="Z135" i="23"/>
  <c r="R135" i="23"/>
  <c r="AI135" i="23"/>
  <c r="AA135" i="23"/>
  <c r="S135" i="23"/>
  <c r="AK131" i="23"/>
  <c r="AC131" i="23"/>
  <c r="U131" i="23"/>
  <c r="AJ131" i="23"/>
  <c r="AB131" i="23"/>
  <c r="T131" i="23"/>
  <c r="AI131" i="23"/>
  <c r="AA131" i="23"/>
  <c r="S131" i="23"/>
  <c r="AH131" i="23"/>
  <c r="Z131" i="23"/>
  <c r="R131" i="23"/>
  <c r="AG131" i="23"/>
  <c r="Y131" i="23"/>
  <c r="Q131" i="23"/>
  <c r="AF131" i="23"/>
  <c r="X131" i="23"/>
  <c r="P131" i="23"/>
  <c r="AD131" i="23"/>
  <c r="V131" i="23"/>
  <c r="W131" i="23"/>
  <c r="AE131" i="23"/>
  <c r="AH124" i="23"/>
  <c r="Z124" i="23"/>
  <c r="R124" i="23"/>
  <c r="AG124" i="23"/>
  <c r="Y124" i="23"/>
  <c r="Q124" i="23"/>
  <c r="AF124" i="23"/>
  <c r="X124" i="23"/>
  <c r="P124" i="23"/>
  <c r="AE124" i="23"/>
  <c r="W124" i="23"/>
  <c r="AD124" i="23"/>
  <c r="V124" i="23"/>
  <c r="AK124" i="23"/>
  <c r="AC124" i="23"/>
  <c r="U124" i="23"/>
  <c r="AI124" i="23"/>
  <c r="AA124" i="23"/>
  <c r="S124" i="23"/>
  <c r="AJ124" i="23"/>
  <c r="AB124" i="23"/>
  <c r="T124" i="23"/>
  <c r="AF130" i="23"/>
  <c r="X130" i="23"/>
  <c r="P130" i="23"/>
  <c r="AE130" i="23"/>
  <c r="W130" i="23"/>
  <c r="AD130" i="23"/>
  <c r="V130" i="23"/>
  <c r="AK130" i="23"/>
  <c r="AC130" i="23"/>
  <c r="U130" i="23"/>
  <c r="AJ130" i="23"/>
  <c r="AB130" i="23"/>
  <c r="T130" i="23"/>
  <c r="AI130" i="23"/>
  <c r="AA130" i="23"/>
  <c r="S130" i="23"/>
  <c r="AG130" i="23"/>
  <c r="Y130" i="23"/>
  <c r="Q130" i="23"/>
  <c r="AH130" i="23"/>
  <c r="Z130" i="23"/>
  <c r="R130" i="23"/>
  <c r="I142" i="23"/>
  <c r="AJ126" i="23"/>
  <c r="AB126" i="23"/>
  <c r="T126" i="23"/>
  <c r="AI126" i="23"/>
  <c r="AA126" i="23"/>
  <c r="S126" i="23"/>
  <c r="AH126" i="23"/>
  <c r="Z126" i="23"/>
  <c r="R126" i="23"/>
  <c r="AG126" i="23"/>
  <c r="Y126" i="23"/>
  <c r="Q126" i="23"/>
  <c r="AF126" i="23"/>
  <c r="X126" i="23"/>
  <c r="P126" i="23"/>
  <c r="AE126" i="23"/>
  <c r="W126" i="23"/>
  <c r="AK126" i="23"/>
  <c r="AC126" i="23"/>
  <c r="U126" i="23"/>
  <c r="V126" i="23"/>
  <c r="AD126" i="23"/>
  <c r="I140" i="23"/>
  <c r="I134" i="23"/>
  <c r="AE125" i="23"/>
  <c r="W125" i="23"/>
  <c r="AD125" i="23"/>
  <c r="V125" i="23"/>
  <c r="AK125" i="23"/>
  <c r="AC125" i="23"/>
  <c r="U125" i="23"/>
  <c r="AJ125" i="23"/>
  <c r="AB125" i="23"/>
  <c r="T125" i="23"/>
  <c r="AI125" i="23"/>
  <c r="AA125" i="23"/>
  <c r="S125" i="23"/>
  <c r="AH125" i="23"/>
  <c r="Z125" i="23"/>
  <c r="R125" i="23"/>
  <c r="AF125" i="23"/>
  <c r="X125" i="23"/>
  <c r="P125" i="23"/>
  <c r="AG125" i="23"/>
  <c r="Y125" i="23"/>
  <c r="Q125" i="23"/>
  <c r="AI129" i="23"/>
  <c r="AA129" i="23"/>
  <c r="S129" i="23"/>
  <c r="AH129" i="23"/>
  <c r="Z129" i="23"/>
  <c r="R129" i="23"/>
  <c r="AG129" i="23"/>
  <c r="Y129" i="23"/>
  <c r="Q129" i="23"/>
  <c r="AF129" i="23"/>
  <c r="X129" i="23"/>
  <c r="P129" i="23"/>
  <c r="AE129" i="23"/>
  <c r="W129" i="23"/>
  <c r="AD129" i="23"/>
  <c r="V129" i="23"/>
  <c r="AJ129" i="23"/>
  <c r="AB129" i="23"/>
  <c r="T129" i="23"/>
  <c r="AC129" i="23"/>
  <c r="U129" i="23"/>
  <c r="AK129" i="23"/>
  <c r="I138" i="23"/>
  <c r="AG143" i="23"/>
  <c r="Y143" i="23"/>
  <c r="Q143" i="23"/>
  <c r="AF143" i="23"/>
  <c r="X143" i="23"/>
  <c r="P143" i="23"/>
  <c r="AE143" i="23"/>
  <c r="W143" i="23"/>
  <c r="AD143" i="23"/>
  <c r="V143" i="23"/>
  <c r="AK143" i="23"/>
  <c r="AC143" i="23"/>
  <c r="U143" i="23"/>
  <c r="AJ143" i="23"/>
  <c r="AB143" i="23"/>
  <c r="T143" i="23"/>
  <c r="AH143" i="23"/>
  <c r="Z143" i="23"/>
  <c r="R143" i="23"/>
  <c r="AI143" i="23"/>
  <c r="S143" i="23"/>
  <c r="AA143" i="23"/>
  <c r="I141" i="23"/>
  <c r="I126" i="23"/>
  <c r="AI137" i="23"/>
  <c r="AA137" i="23"/>
  <c r="S137" i="23"/>
  <c r="AH137" i="23"/>
  <c r="Z137" i="23"/>
  <c r="R137" i="23"/>
  <c r="AG137" i="23"/>
  <c r="Y137" i="23"/>
  <c r="Q137" i="23"/>
  <c r="AF137" i="23"/>
  <c r="X137" i="23"/>
  <c r="P137" i="23"/>
  <c r="AE137" i="23"/>
  <c r="W137" i="23"/>
  <c r="AD137" i="23"/>
  <c r="V137" i="23"/>
  <c r="AJ137" i="23"/>
  <c r="AB137" i="23"/>
  <c r="T137" i="23"/>
  <c r="AK137" i="23"/>
  <c r="AC137" i="23"/>
  <c r="U137" i="23"/>
  <c r="AK139" i="23"/>
  <c r="AC139" i="23"/>
  <c r="U139" i="23"/>
  <c r="AJ139" i="23"/>
  <c r="AB139" i="23"/>
  <c r="T139" i="23"/>
  <c r="AI139" i="23"/>
  <c r="AA139" i="23"/>
  <c r="S139" i="23"/>
  <c r="AH139" i="23"/>
  <c r="Z139" i="23"/>
  <c r="R139" i="23"/>
  <c r="AG139" i="23"/>
  <c r="Y139" i="23"/>
  <c r="Q139" i="23"/>
  <c r="AF139" i="23"/>
  <c r="X139" i="23"/>
  <c r="P139" i="23"/>
  <c r="AD139" i="23"/>
  <c r="V139" i="23"/>
  <c r="AE139" i="23"/>
  <c r="W139" i="23"/>
  <c r="I129" i="23"/>
  <c r="I144" i="23"/>
  <c r="AH140" i="23"/>
  <c r="Z140" i="23"/>
  <c r="R140" i="23"/>
  <c r="AG140" i="23"/>
  <c r="Y140" i="23"/>
  <c r="Q140" i="23"/>
  <c r="AF140" i="23"/>
  <c r="X140" i="23"/>
  <c r="P140" i="23"/>
  <c r="AE140" i="23"/>
  <c r="W140" i="23"/>
  <c r="AD140" i="23"/>
  <c r="V140" i="23"/>
  <c r="AK140" i="23"/>
  <c r="AC140" i="23"/>
  <c r="U140" i="23"/>
  <c r="AI140" i="23"/>
  <c r="AA140" i="23"/>
  <c r="S140" i="23"/>
  <c r="AB140" i="23"/>
  <c r="T140" i="23"/>
  <c r="AJ140" i="23"/>
  <c r="AF146" i="23"/>
  <c r="X146" i="23"/>
  <c r="P146" i="23"/>
  <c r="AE146" i="23"/>
  <c r="W146" i="23"/>
  <c r="AD146" i="23"/>
  <c r="V146" i="23"/>
  <c r="AK146" i="23"/>
  <c r="AC146" i="23"/>
  <c r="U146" i="23"/>
  <c r="AJ146" i="23"/>
  <c r="AB146" i="23"/>
  <c r="T146" i="23"/>
  <c r="AI146" i="23"/>
  <c r="AA146" i="23"/>
  <c r="S146" i="23"/>
  <c r="AG146" i="23"/>
  <c r="Y146" i="23"/>
  <c r="Q146" i="23"/>
  <c r="AH146" i="23"/>
  <c r="Z146" i="23"/>
  <c r="R146" i="23"/>
  <c r="AD128" i="23"/>
  <c r="V128" i="23"/>
  <c r="AK128" i="23"/>
  <c r="AC128" i="23"/>
  <c r="U128" i="23"/>
  <c r="AJ128" i="23"/>
  <c r="AB128" i="23"/>
  <c r="T128" i="23"/>
  <c r="AI128" i="23"/>
  <c r="AA128" i="23"/>
  <c r="S128" i="23"/>
  <c r="AH128" i="23"/>
  <c r="Z128" i="23"/>
  <c r="R128" i="23"/>
  <c r="AG128" i="23"/>
  <c r="Y128" i="23"/>
  <c r="Q128" i="23"/>
  <c r="AE128" i="23"/>
  <c r="W128" i="23"/>
  <c r="AF128" i="23"/>
  <c r="X128" i="23"/>
  <c r="P128" i="23"/>
  <c r="I133" i="23"/>
  <c r="I132" i="23"/>
  <c r="AF138" i="23"/>
  <c r="X138" i="23"/>
  <c r="P138" i="23"/>
  <c r="AE138" i="23"/>
  <c r="W138" i="23"/>
  <c r="AD138" i="23"/>
  <c r="V138" i="23"/>
  <c r="AK138" i="23"/>
  <c r="AC138" i="23"/>
  <c r="U138" i="23"/>
  <c r="AJ138" i="23"/>
  <c r="AB138" i="23"/>
  <c r="T138" i="23"/>
  <c r="AI138" i="23"/>
  <c r="AA138" i="23"/>
  <c r="S138" i="23"/>
  <c r="AG138" i="23"/>
  <c r="Y138" i="23"/>
  <c r="Q138" i="23"/>
  <c r="R138" i="23"/>
  <c r="AH138" i="23"/>
  <c r="Z138" i="23"/>
  <c r="I136" i="23"/>
  <c r="AI145" i="23"/>
  <c r="AA145" i="23"/>
  <c r="S145" i="23"/>
  <c r="AH145" i="23"/>
  <c r="Z145" i="23"/>
  <c r="R145" i="23"/>
  <c r="AG145" i="23"/>
  <c r="Y145" i="23"/>
  <c r="Q145" i="23"/>
  <c r="AF145" i="23"/>
  <c r="X145" i="23"/>
  <c r="P145" i="23"/>
  <c r="AE145" i="23"/>
  <c r="W145" i="23"/>
  <c r="AD145" i="23"/>
  <c r="V145" i="23"/>
  <c r="AJ145" i="23"/>
  <c r="AB145" i="23"/>
  <c r="T145" i="23"/>
  <c r="U145" i="23"/>
  <c r="AK145" i="23"/>
  <c r="AC145" i="23"/>
  <c r="AE141" i="23"/>
  <c r="W141" i="23"/>
  <c r="AD141" i="23"/>
  <c r="V141" i="23"/>
  <c r="AK141" i="23"/>
  <c r="AC141" i="23"/>
  <c r="U141" i="23"/>
  <c r="AJ141" i="23"/>
  <c r="AB141" i="23"/>
  <c r="T141" i="23"/>
  <c r="AI141" i="23"/>
  <c r="AA141" i="23"/>
  <c r="S141" i="23"/>
  <c r="AH141" i="23"/>
  <c r="Z141" i="23"/>
  <c r="R141" i="23"/>
  <c r="AF141" i="23"/>
  <c r="X141" i="23"/>
  <c r="P141" i="23"/>
  <c r="Y141" i="23"/>
  <c r="AG141" i="23"/>
  <c r="Q141" i="23"/>
  <c r="AK147" i="23"/>
  <c r="AC147" i="23"/>
  <c r="U147" i="23"/>
  <c r="AJ147" i="23"/>
  <c r="AB147" i="23"/>
  <c r="T147" i="23"/>
  <c r="AI147" i="23"/>
  <c r="AA147" i="23"/>
  <c r="S147" i="23"/>
  <c r="AH147" i="23"/>
  <c r="Z147" i="23"/>
  <c r="R147" i="23"/>
  <c r="AG147" i="23"/>
  <c r="Y147" i="23"/>
  <c r="Q147" i="23"/>
  <c r="AF147" i="23"/>
  <c r="X147" i="23"/>
  <c r="P147" i="23"/>
  <c r="AD147" i="23"/>
  <c r="V147" i="23"/>
  <c r="AE147" i="23"/>
  <c r="W147" i="23"/>
  <c r="I124" i="23"/>
  <c r="AD144" i="23"/>
  <c r="V144" i="23"/>
  <c r="AK144" i="23"/>
  <c r="AC144" i="23"/>
  <c r="U144" i="23"/>
  <c r="AJ144" i="23"/>
  <c r="AB144" i="23"/>
  <c r="T144" i="23"/>
  <c r="AI144" i="23"/>
  <c r="AA144" i="23"/>
  <c r="S144" i="23"/>
  <c r="AH144" i="23"/>
  <c r="Z144" i="23"/>
  <c r="R144" i="23"/>
  <c r="AG144" i="23"/>
  <c r="Y144" i="23"/>
  <c r="Q144" i="23"/>
  <c r="AE144" i="23"/>
  <c r="W144" i="23"/>
  <c r="AF144" i="23"/>
  <c r="X144" i="23"/>
  <c r="P144" i="23"/>
  <c r="AJ134" i="23"/>
  <c r="AB134" i="23"/>
  <c r="T134" i="23"/>
  <c r="AI134" i="23"/>
  <c r="AA134" i="23"/>
  <c r="S134" i="23"/>
  <c r="AH134" i="23"/>
  <c r="Z134" i="23"/>
  <c r="R134" i="23"/>
  <c r="AG134" i="23"/>
  <c r="Y134" i="23"/>
  <c r="Q134" i="23"/>
  <c r="AF134" i="23"/>
  <c r="X134" i="23"/>
  <c r="P134" i="23"/>
  <c r="AE134" i="23"/>
  <c r="W134" i="23"/>
  <c r="AK134" i="23"/>
  <c r="AC134" i="23"/>
  <c r="U134" i="23"/>
  <c r="V134" i="23"/>
  <c r="AD134" i="23"/>
  <c r="I127" i="23"/>
  <c r="AE133" i="23"/>
  <c r="W133" i="23"/>
  <c r="AD133" i="23"/>
  <c r="V133" i="23"/>
  <c r="AK133" i="23"/>
  <c r="AC133" i="23"/>
  <c r="U133" i="23"/>
  <c r="AJ133" i="23"/>
  <c r="AB133" i="23"/>
  <c r="T133" i="23"/>
  <c r="AI133" i="23"/>
  <c r="AA133" i="23"/>
  <c r="S133" i="23"/>
  <c r="AH133" i="23"/>
  <c r="Z133" i="23"/>
  <c r="R133" i="23"/>
  <c r="AF133" i="23"/>
  <c r="X133" i="23"/>
  <c r="P133" i="23"/>
  <c r="Y133" i="23"/>
  <c r="Q133" i="23"/>
  <c r="AG133" i="23"/>
  <c r="I146" i="23"/>
  <c r="AH132" i="23"/>
  <c r="Z132" i="23"/>
  <c r="R132" i="23"/>
  <c r="AG132" i="23"/>
  <c r="Y132" i="23"/>
  <c r="Q132" i="23"/>
  <c r="AF132" i="23"/>
  <c r="X132" i="23"/>
  <c r="P132" i="23"/>
  <c r="AE132" i="23"/>
  <c r="W132" i="23"/>
  <c r="AD132" i="23"/>
  <c r="V132" i="23"/>
  <c r="AK132" i="23"/>
  <c r="AC132" i="23"/>
  <c r="U132" i="23"/>
  <c r="AI132" i="23"/>
  <c r="AA132" i="23"/>
  <c r="S132" i="23"/>
  <c r="AJ132" i="23"/>
  <c r="AB132" i="23"/>
  <c r="T132" i="23"/>
  <c r="I130" i="23"/>
  <c r="AD136" i="23"/>
  <c r="V136" i="23"/>
  <c r="AK136" i="23"/>
  <c r="AC136" i="23"/>
  <c r="U136" i="23"/>
  <c r="AJ136" i="23"/>
  <c r="AB136" i="23"/>
  <c r="T136" i="23"/>
  <c r="AI136" i="23"/>
  <c r="AA136" i="23"/>
  <c r="S136" i="23"/>
  <c r="AH136" i="23"/>
  <c r="Z136" i="23"/>
  <c r="R136" i="23"/>
  <c r="AG136" i="23"/>
  <c r="Y136" i="23"/>
  <c r="Q136" i="23"/>
  <c r="AE136" i="23"/>
  <c r="W136" i="23"/>
  <c r="AF136" i="23"/>
  <c r="X136" i="23"/>
  <c r="P136" i="23"/>
  <c r="I134" i="22"/>
  <c r="AI145" i="22"/>
  <c r="AA145" i="22"/>
  <c r="S145" i="22"/>
  <c r="AH145" i="22"/>
  <c r="Z145" i="22"/>
  <c r="R145" i="22"/>
  <c r="AG145" i="22"/>
  <c r="Y145" i="22"/>
  <c r="Q145" i="22"/>
  <c r="AF145" i="22"/>
  <c r="X145" i="22"/>
  <c r="P145" i="22"/>
  <c r="AE145" i="22"/>
  <c r="W145" i="22"/>
  <c r="AD145" i="22"/>
  <c r="V145" i="22"/>
  <c r="AJ145" i="22"/>
  <c r="AB145" i="22"/>
  <c r="T145" i="22"/>
  <c r="U145" i="22"/>
  <c r="AK145" i="22"/>
  <c r="AC145" i="22"/>
  <c r="AF130" i="22"/>
  <c r="X130" i="22"/>
  <c r="P130" i="22"/>
  <c r="AE130" i="22"/>
  <c r="W130" i="22"/>
  <c r="AD130" i="22"/>
  <c r="V130" i="22"/>
  <c r="AK130" i="22"/>
  <c r="AC130" i="22"/>
  <c r="U130" i="22"/>
  <c r="AJ130" i="22"/>
  <c r="AB130" i="22"/>
  <c r="T130" i="22"/>
  <c r="AI130" i="22"/>
  <c r="AA130" i="22"/>
  <c r="S130" i="22"/>
  <c r="AG130" i="22"/>
  <c r="Y130" i="22"/>
  <c r="Q130" i="22"/>
  <c r="AH130" i="22"/>
  <c r="Z130" i="22"/>
  <c r="R130" i="22"/>
  <c r="AJ142" i="22"/>
  <c r="AB142" i="22"/>
  <c r="T142" i="22"/>
  <c r="AI142" i="22"/>
  <c r="AA142" i="22"/>
  <c r="S142" i="22"/>
  <c r="AH142" i="22"/>
  <c r="Z142" i="22"/>
  <c r="R142" i="22"/>
  <c r="AG142" i="22"/>
  <c r="Y142" i="22"/>
  <c r="Q142" i="22"/>
  <c r="AF142" i="22"/>
  <c r="X142" i="22"/>
  <c r="P142" i="22"/>
  <c r="AE142" i="22"/>
  <c r="W142" i="22"/>
  <c r="AK142" i="22"/>
  <c r="AC142" i="22"/>
  <c r="U142" i="22"/>
  <c r="AD142" i="22"/>
  <c r="V142" i="22"/>
  <c r="I126" i="22"/>
  <c r="I131" i="22"/>
  <c r="AI129" i="22"/>
  <c r="AA129" i="22"/>
  <c r="S129" i="22"/>
  <c r="AH129" i="22"/>
  <c r="Z129" i="22"/>
  <c r="R129" i="22"/>
  <c r="AG129" i="22"/>
  <c r="Y129" i="22"/>
  <c r="Q129" i="22"/>
  <c r="AF129" i="22"/>
  <c r="X129" i="22"/>
  <c r="P129" i="22"/>
  <c r="AE129" i="22"/>
  <c r="W129" i="22"/>
  <c r="AD129" i="22"/>
  <c r="V129" i="22"/>
  <c r="AJ129" i="22"/>
  <c r="AB129" i="22"/>
  <c r="T129" i="22"/>
  <c r="AK129" i="22"/>
  <c r="AC129" i="22"/>
  <c r="U129" i="22"/>
  <c r="AI137" i="22"/>
  <c r="AA137" i="22"/>
  <c r="S137" i="22"/>
  <c r="AH137" i="22"/>
  <c r="Z137" i="22"/>
  <c r="R137" i="22"/>
  <c r="AG137" i="22"/>
  <c r="Y137" i="22"/>
  <c r="Q137" i="22"/>
  <c r="AF137" i="22"/>
  <c r="X137" i="22"/>
  <c r="P137" i="22"/>
  <c r="AE137" i="22"/>
  <c r="W137" i="22"/>
  <c r="AD137" i="22"/>
  <c r="V137" i="22"/>
  <c r="AJ137" i="22"/>
  <c r="AB137" i="22"/>
  <c r="T137" i="22"/>
  <c r="AK137" i="22"/>
  <c r="AC137" i="22"/>
  <c r="U137" i="22"/>
  <c r="AG127" i="22"/>
  <c r="Y127" i="22"/>
  <c r="Q127" i="22"/>
  <c r="AF127" i="22"/>
  <c r="X127" i="22"/>
  <c r="P127" i="22"/>
  <c r="AE127" i="22"/>
  <c r="W127" i="22"/>
  <c r="AD127" i="22"/>
  <c r="V127" i="22"/>
  <c r="AK127" i="22"/>
  <c r="AC127" i="22"/>
  <c r="U127" i="22"/>
  <c r="AJ127" i="22"/>
  <c r="AB127" i="22"/>
  <c r="T127" i="22"/>
  <c r="AH127" i="22"/>
  <c r="Z127" i="22"/>
  <c r="R127" i="22"/>
  <c r="AI127" i="22"/>
  <c r="AA127" i="22"/>
  <c r="S127" i="22"/>
  <c r="I132" i="22"/>
  <c r="I137" i="22"/>
  <c r="I144" i="22"/>
  <c r="I141" i="22"/>
  <c r="I146" i="22"/>
  <c r="AD136" i="22"/>
  <c r="V136" i="22"/>
  <c r="AK136" i="22"/>
  <c r="AC136" i="22"/>
  <c r="U136" i="22"/>
  <c r="AJ136" i="22"/>
  <c r="AB136" i="22"/>
  <c r="T136" i="22"/>
  <c r="AI136" i="22"/>
  <c r="AA136" i="22"/>
  <c r="S136" i="22"/>
  <c r="AH136" i="22"/>
  <c r="Z136" i="22"/>
  <c r="R136" i="22"/>
  <c r="AG136" i="22"/>
  <c r="Y136" i="22"/>
  <c r="Q136" i="22"/>
  <c r="AE136" i="22"/>
  <c r="W136" i="22"/>
  <c r="X136" i="22"/>
  <c r="AF136" i="22"/>
  <c r="P136" i="22"/>
  <c r="I135" i="22"/>
  <c r="AE125" i="22"/>
  <c r="W125" i="22"/>
  <c r="AD125" i="22"/>
  <c r="V125" i="22"/>
  <c r="AK125" i="22"/>
  <c r="AC125" i="22"/>
  <c r="U125" i="22"/>
  <c r="AJ125" i="22"/>
  <c r="AB125" i="22"/>
  <c r="T125" i="22"/>
  <c r="AI125" i="22"/>
  <c r="AA125" i="22"/>
  <c r="S125" i="22"/>
  <c r="AH125" i="22"/>
  <c r="Z125" i="22"/>
  <c r="R125" i="22"/>
  <c r="AF125" i="22"/>
  <c r="X125" i="22"/>
  <c r="P125" i="22"/>
  <c r="AG125" i="22"/>
  <c r="Y125" i="22"/>
  <c r="Q125" i="22"/>
  <c r="I124" i="22"/>
  <c r="AE133" i="22"/>
  <c r="W133" i="22"/>
  <c r="AD133" i="22"/>
  <c r="V133" i="22"/>
  <c r="AK133" i="22"/>
  <c r="AC133" i="22"/>
  <c r="U133" i="22"/>
  <c r="AJ133" i="22"/>
  <c r="AB133" i="22"/>
  <c r="T133" i="22"/>
  <c r="AI133" i="22"/>
  <c r="AA133" i="22"/>
  <c r="S133" i="22"/>
  <c r="AH133" i="22"/>
  <c r="Z133" i="22"/>
  <c r="R133" i="22"/>
  <c r="AF133" i="22"/>
  <c r="X133" i="22"/>
  <c r="P133" i="22"/>
  <c r="Y133" i="22"/>
  <c r="Q133" i="22"/>
  <c r="AG133" i="22"/>
  <c r="AK139" i="22"/>
  <c r="AC139" i="22"/>
  <c r="U139" i="22"/>
  <c r="AJ139" i="22"/>
  <c r="AB139" i="22"/>
  <c r="T139" i="22"/>
  <c r="AI139" i="22"/>
  <c r="AA139" i="22"/>
  <c r="S139" i="22"/>
  <c r="AH139" i="22"/>
  <c r="Z139" i="22"/>
  <c r="R139" i="22"/>
  <c r="AG139" i="22"/>
  <c r="Y139" i="22"/>
  <c r="Q139" i="22"/>
  <c r="AF139" i="22"/>
  <c r="X139" i="22"/>
  <c r="P139" i="22"/>
  <c r="AD139" i="22"/>
  <c r="V139" i="22"/>
  <c r="AE139" i="22"/>
  <c r="W139" i="22"/>
  <c r="AH132" i="22"/>
  <c r="Z132" i="22"/>
  <c r="R132" i="22"/>
  <c r="AG132" i="22"/>
  <c r="Y132" i="22"/>
  <c r="Q132" i="22"/>
  <c r="AF132" i="22"/>
  <c r="X132" i="22"/>
  <c r="P132" i="22"/>
  <c r="AE132" i="22"/>
  <c r="W132" i="22"/>
  <c r="AD132" i="22"/>
  <c r="V132" i="22"/>
  <c r="AK132" i="22"/>
  <c r="AC132" i="22"/>
  <c r="U132" i="22"/>
  <c r="AI132" i="22"/>
  <c r="AA132" i="22"/>
  <c r="S132" i="22"/>
  <c r="AJ132" i="22"/>
  <c r="AB132" i="22"/>
  <c r="T132" i="22"/>
  <c r="I128" i="22"/>
  <c r="AD144" i="22"/>
  <c r="V144" i="22"/>
  <c r="AK144" i="22"/>
  <c r="AC144" i="22"/>
  <c r="U144" i="22"/>
  <c r="AJ144" i="22"/>
  <c r="AB144" i="22"/>
  <c r="T144" i="22"/>
  <c r="AI144" i="22"/>
  <c r="AA144" i="22"/>
  <c r="S144" i="22"/>
  <c r="AH144" i="22"/>
  <c r="Z144" i="22"/>
  <c r="R144" i="22"/>
  <c r="AG144" i="22"/>
  <c r="Y144" i="22"/>
  <c r="Q144" i="22"/>
  <c r="AE144" i="22"/>
  <c r="W144" i="22"/>
  <c r="AF144" i="22"/>
  <c r="X144" i="22"/>
  <c r="P144" i="22"/>
  <c r="I138" i="22"/>
  <c r="AE141" i="22"/>
  <c r="W141" i="22"/>
  <c r="AD141" i="22"/>
  <c r="V141" i="22"/>
  <c r="AK141" i="22"/>
  <c r="AC141" i="22"/>
  <c r="U141" i="22"/>
  <c r="AJ141" i="22"/>
  <c r="AB141" i="22"/>
  <c r="T141" i="22"/>
  <c r="AI141" i="22"/>
  <c r="AA141" i="22"/>
  <c r="S141" i="22"/>
  <c r="AH141" i="22"/>
  <c r="Z141" i="22"/>
  <c r="R141" i="22"/>
  <c r="AF141" i="22"/>
  <c r="X141" i="22"/>
  <c r="P141" i="22"/>
  <c r="Q141" i="22"/>
  <c r="AG141" i="22"/>
  <c r="Y141" i="22"/>
  <c r="AF146" i="22"/>
  <c r="X146" i="22"/>
  <c r="P146" i="22"/>
  <c r="AE146" i="22"/>
  <c r="W146" i="22"/>
  <c r="AD146" i="22"/>
  <c r="V146" i="22"/>
  <c r="AK146" i="22"/>
  <c r="AC146" i="22"/>
  <c r="U146" i="22"/>
  <c r="AJ146" i="22"/>
  <c r="AB146" i="22"/>
  <c r="T146" i="22"/>
  <c r="AI146" i="22"/>
  <c r="AA146" i="22"/>
  <c r="S146" i="22"/>
  <c r="AG146" i="22"/>
  <c r="Y146" i="22"/>
  <c r="Q146" i="22"/>
  <c r="AH146" i="22"/>
  <c r="Z146" i="22"/>
  <c r="R146" i="22"/>
  <c r="I140" i="22"/>
  <c r="AG135" i="22"/>
  <c r="Y135" i="22"/>
  <c r="Q135" i="22"/>
  <c r="AF135" i="22"/>
  <c r="X135" i="22"/>
  <c r="P135" i="22"/>
  <c r="AE135" i="22"/>
  <c r="W135" i="22"/>
  <c r="AD135" i="22"/>
  <c r="V135" i="22"/>
  <c r="AK135" i="22"/>
  <c r="AC135" i="22"/>
  <c r="U135" i="22"/>
  <c r="AJ135" i="22"/>
  <c r="AB135" i="22"/>
  <c r="T135" i="22"/>
  <c r="AH135" i="22"/>
  <c r="Z135" i="22"/>
  <c r="R135" i="22"/>
  <c r="AI135" i="22"/>
  <c r="AA135" i="22"/>
  <c r="S135" i="22"/>
  <c r="AK147" i="22"/>
  <c r="AC147" i="22"/>
  <c r="U147" i="22"/>
  <c r="AJ147" i="22"/>
  <c r="AB147" i="22"/>
  <c r="T147" i="22"/>
  <c r="AI147" i="22"/>
  <c r="AA147" i="22"/>
  <c r="S147" i="22"/>
  <c r="AH147" i="22"/>
  <c r="Z147" i="22"/>
  <c r="R147" i="22"/>
  <c r="AG147" i="22"/>
  <c r="Y147" i="22"/>
  <c r="Q147" i="22"/>
  <c r="AF147" i="22"/>
  <c r="X147" i="22"/>
  <c r="P147" i="22"/>
  <c r="AD147" i="22"/>
  <c r="V147" i="22"/>
  <c r="AE147" i="22"/>
  <c r="W147" i="22"/>
  <c r="AH124" i="22"/>
  <c r="Z124" i="22"/>
  <c r="R124" i="22"/>
  <c r="AG124" i="22"/>
  <c r="Y124" i="22"/>
  <c r="Q124" i="22"/>
  <c r="AF124" i="22"/>
  <c r="X124" i="22"/>
  <c r="P124" i="22"/>
  <c r="AE124" i="22"/>
  <c r="W124" i="22"/>
  <c r="AD124" i="22"/>
  <c r="V124" i="22"/>
  <c r="AK124" i="22"/>
  <c r="AC124" i="22"/>
  <c r="U124" i="22"/>
  <c r="AI124" i="22"/>
  <c r="AA124" i="22"/>
  <c r="S124" i="22"/>
  <c r="AJ124" i="22"/>
  <c r="T124" i="22"/>
  <c r="AB124" i="22"/>
  <c r="I143" i="22"/>
  <c r="AJ134" i="22"/>
  <c r="AB134" i="22"/>
  <c r="T134" i="22"/>
  <c r="AI134" i="22"/>
  <c r="AA134" i="22"/>
  <c r="S134" i="22"/>
  <c r="AH134" i="22"/>
  <c r="Z134" i="22"/>
  <c r="R134" i="22"/>
  <c r="AG134" i="22"/>
  <c r="Y134" i="22"/>
  <c r="Q134" i="22"/>
  <c r="AF134" i="22"/>
  <c r="X134" i="22"/>
  <c r="P134" i="22"/>
  <c r="AE134" i="22"/>
  <c r="W134" i="22"/>
  <c r="AK134" i="22"/>
  <c r="AC134" i="22"/>
  <c r="U134" i="22"/>
  <c r="AD134" i="22"/>
  <c r="V134" i="22"/>
  <c r="I130" i="22"/>
  <c r="AD128" i="22"/>
  <c r="V128" i="22"/>
  <c r="AK128" i="22"/>
  <c r="AC128" i="22"/>
  <c r="U128" i="22"/>
  <c r="AJ128" i="22"/>
  <c r="AB128" i="22"/>
  <c r="T128" i="22"/>
  <c r="AI128" i="22"/>
  <c r="AA128" i="22"/>
  <c r="S128" i="22"/>
  <c r="AH128" i="22"/>
  <c r="Z128" i="22"/>
  <c r="R128" i="22"/>
  <c r="AG128" i="22"/>
  <c r="Y128" i="22"/>
  <c r="Q128" i="22"/>
  <c r="AE128" i="22"/>
  <c r="W128" i="22"/>
  <c r="AF128" i="22"/>
  <c r="X128" i="22"/>
  <c r="P128" i="22"/>
  <c r="I147" i="22"/>
  <c r="AJ126" i="22"/>
  <c r="AB126" i="22"/>
  <c r="T126" i="22"/>
  <c r="AI126" i="22"/>
  <c r="AA126" i="22"/>
  <c r="S126" i="22"/>
  <c r="AH126" i="22"/>
  <c r="Z126" i="22"/>
  <c r="R126" i="22"/>
  <c r="AG126" i="22"/>
  <c r="Y126" i="22"/>
  <c r="Q126" i="22"/>
  <c r="AF126" i="22"/>
  <c r="X126" i="22"/>
  <c r="P126" i="22"/>
  <c r="AE126" i="22"/>
  <c r="W126" i="22"/>
  <c r="AK126" i="22"/>
  <c r="AC126" i="22"/>
  <c r="U126" i="22"/>
  <c r="V126" i="22"/>
  <c r="AD126" i="22"/>
  <c r="AF138" i="22"/>
  <c r="X138" i="22"/>
  <c r="P138" i="22"/>
  <c r="AE138" i="22"/>
  <c r="W138" i="22"/>
  <c r="AD138" i="22"/>
  <c r="V138" i="22"/>
  <c r="AK138" i="22"/>
  <c r="AC138" i="22"/>
  <c r="U138" i="22"/>
  <c r="AJ138" i="22"/>
  <c r="AB138" i="22"/>
  <c r="T138" i="22"/>
  <c r="AI138" i="22"/>
  <c r="AA138" i="22"/>
  <c r="S138" i="22"/>
  <c r="AG138" i="22"/>
  <c r="Y138" i="22"/>
  <c r="Q138" i="22"/>
  <c r="R138" i="22"/>
  <c r="AH138" i="22"/>
  <c r="Z138" i="22"/>
  <c r="AH140" i="22"/>
  <c r="Z140" i="22"/>
  <c r="R140" i="22"/>
  <c r="AG140" i="22"/>
  <c r="Y140" i="22"/>
  <c r="Q140" i="22"/>
  <c r="AF140" i="22"/>
  <c r="X140" i="22"/>
  <c r="P140" i="22"/>
  <c r="AE140" i="22"/>
  <c r="W140" i="22"/>
  <c r="AD140" i="22"/>
  <c r="V140" i="22"/>
  <c r="AK140" i="22"/>
  <c r="AC140" i="22"/>
  <c r="U140" i="22"/>
  <c r="AI140" i="22"/>
  <c r="AA140" i="22"/>
  <c r="S140" i="22"/>
  <c r="AB140" i="22"/>
  <c r="T140" i="22"/>
  <c r="AJ140" i="22"/>
  <c r="AK131" i="22"/>
  <c r="AC131" i="22"/>
  <c r="U131" i="22"/>
  <c r="AJ131" i="22"/>
  <c r="AB131" i="22"/>
  <c r="T131" i="22"/>
  <c r="AI131" i="22"/>
  <c r="AA131" i="22"/>
  <c r="S131" i="22"/>
  <c r="AH131" i="22"/>
  <c r="Z131" i="22"/>
  <c r="R131" i="22"/>
  <c r="AG131" i="22"/>
  <c r="Y131" i="22"/>
  <c r="Q131" i="22"/>
  <c r="AF131" i="22"/>
  <c r="X131" i="22"/>
  <c r="P131" i="22"/>
  <c r="AD131" i="22"/>
  <c r="V131" i="22"/>
  <c r="W131" i="22"/>
  <c r="AE131" i="22"/>
  <c r="AG143" i="22"/>
  <c r="Y143" i="22"/>
  <c r="Q143" i="22"/>
  <c r="AF143" i="22"/>
  <c r="X143" i="22"/>
  <c r="P143" i="22"/>
  <c r="AE143" i="22"/>
  <c r="W143" i="22"/>
  <c r="AD143" i="22"/>
  <c r="V143" i="22"/>
  <c r="AK143" i="22"/>
  <c r="AC143" i="22"/>
  <c r="U143" i="22"/>
  <c r="AJ143" i="22"/>
  <c r="AB143" i="22"/>
  <c r="T143" i="22"/>
  <c r="AH143" i="22"/>
  <c r="Z143" i="22"/>
  <c r="R143" i="22"/>
  <c r="AA143" i="22"/>
  <c r="AI143" i="22"/>
  <c r="S143" i="22"/>
  <c r="AD112" i="21"/>
  <c r="V112" i="21"/>
  <c r="AK112" i="21"/>
  <c r="AC112" i="21"/>
  <c r="U112" i="21"/>
  <c r="AJ112" i="21"/>
  <c r="AB112" i="21"/>
  <c r="T112" i="21"/>
  <c r="AI112" i="21"/>
  <c r="AA112" i="21"/>
  <c r="S112" i="21"/>
  <c r="AH112" i="21"/>
  <c r="Z112" i="21"/>
  <c r="R112" i="21"/>
  <c r="AG112" i="21"/>
  <c r="Y112" i="21"/>
  <c r="Q112" i="21"/>
  <c r="AF112" i="21"/>
  <c r="X112" i="21"/>
  <c r="P112" i="21"/>
  <c r="W112" i="21"/>
  <c r="AE112" i="21"/>
  <c r="AG111" i="21"/>
  <c r="Y111" i="21"/>
  <c r="Q111" i="21"/>
  <c r="AF111" i="21"/>
  <c r="X111" i="21"/>
  <c r="P111" i="21"/>
  <c r="AE111" i="21"/>
  <c r="W111" i="21"/>
  <c r="AD111" i="21"/>
  <c r="V111" i="21"/>
  <c r="AK111" i="21"/>
  <c r="AC111" i="21"/>
  <c r="U111" i="21"/>
  <c r="AJ111" i="21"/>
  <c r="AB111" i="21"/>
  <c r="T111" i="21"/>
  <c r="AI111" i="21"/>
  <c r="AA111" i="21"/>
  <c r="S111" i="21"/>
  <c r="AH111" i="21"/>
  <c r="Z111" i="21"/>
  <c r="R111" i="21"/>
  <c r="I115" i="21"/>
  <c r="AF114" i="21"/>
  <c r="X114" i="21"/>
  <c r="P114" i="21"/>
  <c r="AE114" i="21"/>
  <c r="W114" i="21"/>
  <c r="AD114" i="21"/>
  <c r="V114" i="21"/>
  <c r="AK114" i="21"/>
  <c r="AC114" i="21"/>
  <c r="U114" i="21"/>
  <c r="AJ114" i="21"/>
  <c r="AB114" i="21"/>
  <c r="T114" i="21"/>
  <c r="AI114" i="21"/>
  <c r="AA114" i="21"/>
  <c r="S114" i="21"/>
  <c r="AH114" i="21"/>
  <c r="Z114" i="21"/>
  <c r="R114" i="21"/>
  <c r="Q114" i="21"/>
  <c r="AG114" i="21"/>
  <c r="Y114" i="21"/>
  <c r="I119" i="21"/>
  <c r="I110" i="21"/>
  <c r="AJ102" i="21"/>
  <c r="AB102" i="21"/>
  <c r="T102" i="21"/>
  <c r="AI102" i="21"/>
  <c r="AA102" i="21"/>
  <c r="S102" i="21"/>
  <c r="AH102" i="21"/>
  <c r="Z102" i="21"/>
  <c r="R102" i="21"/>
  <c r="AG102" i="21"/>
  <c r="Y102" i="21"/>
  <c r="Q102" i="21"/>
  <c r="AF102" i="21"/>
  <c r="X102" i="21"/>
  <c r="P102" i="21"/>
  <c r="AE102" i="21"/>
  <c r="W102" i="21"/>
  <c r="AD102" i="21"/>
  <c r="V102" i="21"/>
  <c r="U102" i="21"/>
  <c r="AK102" i="21"/>
  <c r="AC102" i="21"/>
  <c r="AE101" i="21"/>
  <c r="W101" i="21"/>
  <c r="AD101" i="21"/>
  <c r="V101" i="21"/>
  <c r="AK101" i="21"/>
  <c r="AC101" i="21"/>
  <c r="U101" i="21"/>
  <c r="AJ101" i="21"/>
  <c r="AB101" i="21"/>
  <c r="T101" i="21"/>
  <c r="AI101" i="21"/>
  <c r="AA101" i="21"/>
  <c r="S101" i="21"/>
  <c r="AH101" i="21"/>
  <c r="Z101" i="21"/>
  <c r="R101" i="21"/>
  <c r="AG101" i="21"/>
  <c r="Y101" i="21"/>
  <c r="Q101" i="21"/>
  <c r="AF101" i="21"/>
  <c r="X101" i="21"/>
  <c r="P101" i="21"/>
  <c r="AK107" i="21"/>
  <c r="AC107" i="21"/>
  <c r="U107" i="21"/>
  <c r="AJ107" i="21"/>
  <c r="AB107" i="21"/>
  <c r="T107" i="21"/>
  <c r="AI107" i="21"/>
  <c r="AA107" i="21"/>
  <c r="S107" i="21"/>
  <c r="AH107" i="21"/>
  <c r="Z107" i="21"/>
  <c r="R107" i="21"/>
  <c r="AG107" i="21"/>
  <c r="Y107" i="21"/>
  <c r="Q107" i="21"/>
  <c r="AF107" i="21"/>
  <c r="X107" i="21"/>
  <c r="P107" i="21"/>
  <c r="AE107" i="21"/>
  <c r="W107" i="21"/>
  <c r="V107" i="21"/>
  <c r="AD107" i="21"/>
  <c r="I121" i="21"/>
  <c r="AG103" i="21"/>
  <c r="Y103" i="21"/>
  <c r="Q103" i="21"/>
  <c r="AF103" i="21"/>
  <c r="X103" i="21"/>
  <c r="P103" i="21"/>
  <c r="AE103" i="21"/>
  <c r="W103" i="21"/>
  <c r="AD103" i="21"/>
  <c r="V103" i="21"/>
  <c r="AK103" i="21"/>
  <c r="AC103" i="21"/>
  <c r="U103" i="21"/>
  <c r="AJ103" i="21"/>
  <c r="AB103" i="21"/>
  <c r="T103" i="21"/>
  <c r="AI103" i="21"/>
  <c r="AA103" i="21"/>
  <c r="S103" i="21"/>
  <c r="AH103" i="21"/>
  <c r="Z103" i="21"/>
  <c r="R103" i="21"/>
  <c r="AI121" i="21"/>
  <c r="AA121" i="21"/>
  <c r="S121" i="21"/>
  <c r="AH121" i="21"/>
  <c r="Z121" i="21"/>
  <c r="R121" i="21"/>
  <c r="AG121" i="21"/>
  <c r="Y121" i="21"/>
  <c r="Q121" i="21"/>
  <c r="AF121" i="21"/>
  <c r="X121" i="21"/>
  <c r="P121" i="21"/>
  <c r="AE121" i="21"/>
  <c r="W121" i="21"/>
  <c r="AD121" i="21"/>
  <c r="V121" i="21"/>
  <c r="AK121" i="21"/>
  <c r="AC121" i="21"/>
  <c r="U121" i="21"/>
  <c r="T121" i="21"/>
  <c r="AJ121" i="21"/>
  <c r="AB121" i="21"/>
  <c r="I117" i="21"/>
  <c r="I102" i="21"/>
  <c r="AI113" i="21"/>
  <c r="AA113" i="21"/>
  <c r="S113" i="21"/>
  <c r="AH113" i="21"/>
  <c r="Z113" i="21"/>
  <c r="R113" i="21"/>
  <c r="AG113" i="21"/>
  <c r="Y113" i="21"/>
  <c r="Q113" i="21"/>
  <c r="AF113" i="21"/>
  <c r="X113" i="21"/>
  <c r="P113" i="21"/>
  <c r="AE113" i="21"/>
  <c r="W113" i="21"/>
  <c r="AD113" i="21"/>
  <c r="V113" i="21"/>
  <c r="AK113" i="21"/>
  <c r="AC113" i="21"/>
  <c r="U113" i="21"/>
  <c r="AJ113" i="21"/>
  <c r="AB113" i="21"/>
  <c r="T113" i="21"/>
  <c r="I108" i="21"/>
  <c r="AF122" i="21"/>
  <c r="X122" i="21"/>
  <c r="P122" i="21"/>
  <c r="AE122" i="21"/>
  <c r="W122" i="21"/>
  <c r="AD122" i="21"/>
  <c r="V122" i="21"/>
  <c r="AK122" i="21"/>
  <c r="AC122" i="21"/>
  <c r="U122" i="21"/>
  <c r="AJ122" i="21"/>
  <c r="AB122" i="21"/>
  <c r="T122" i="21"/>
  <c r="AI122" i="21"/>
  <c r="AA122" i="21"/>
  <c r="S122" i="21"/>
  <c r="AH122" i="21"/>
  <c r="Z122" i="21"/>
  <c r="R122" i="21"/>
  <c r="AG122" i="21"/>
  <c r="Y122" i="21"/>
  <c r="Q122" i="21"/>
  <c r="I107" i="21"/>
  <c r="I120" i="21"/>
  <c r="AG119" i="21"/>
  <c r="Y119" i="21"/>
  <c r="Q119" i="21"/>
  <c r="AF119" i="21"/>
  <c r="X119" i="21"/>
  <c r="P119" i="21"/>
  <c r="AE119" i="21"/>
  <c r="W119" i="21"/>
  <c r="AD119" i="21"/>
  <c r="V119" i="21"/>
  <c r="AK119" i="21"/>
  <c r="AC119" i="21"/>
  <c r="U119" i="21"/>
  <c r="AJ119" i="21"/>
  <c r="AB119" i="21"/>
  <c r="T119" i="21"/>
  <c r="AI119" i="21"/>
  <c r="AA119" i="21"/>
  <c r="S119" i="21"/>
  <c r="Z119" i="21"/>
  <c r="AH119" i="21"/>
  <c r="R119" i="21"/>
  <c r="AJ118" i="21"/>
  <c r="AB118" i="21"/>
  <c r="T118" i="21"/>
  <c r="AI118" i="21"/>
  <c r="AA118" i="21"/>
  <c r="S118" i="21"/>
  <c r="AH118" i="21"/>
  <c r="Z118" i="21"/>
  <c r="R118" i="21"/>
  <c r="AG118" i="21"/>
  <c r="Y118" i="21"/>
  <c r="Q118" i="21"/>
  <c r="AF118" i="21"/>
  <c r="X118" i="21"/>
  <c r="P118" i="21"/>
  <c r="AE118" i="21"/>
  <c r="W118" i="21"/>
  <c r="AD118" i="21"/>
  <c r="V118" i="21"/>
  <c r="AK118" i="21"/>
  <c r="AC118" i="21"/>
  <c r="U118" i="21"/>
  <c r="AJ110" i="21"/>
  <c r="AB110" i="21"/>
  <c r="T110" i="21"/>
  <c r="AI110" i="21"/>
  <c r="AA110" i="21"/>
  <c r="S110" i="21"/>
  <c r="AH110" i="21"/>
  <c r="Z110" i="21"/>
  <c r="R110" i="21"/>
  <c r="AG110" i="21"/>
  <c r="Y110" i="21"/>
  <c r="Q110" i="21"/>
  <c r="AF110" i="21"/>
  <c r="X110" i="21"/>
  <c r="P110" i="21"/>
  <c r="AE110" i="21"/>
  <c r="W110" i="21"/>
  <c r="AD110" i="21"/>
  <c r="V110" i="21"/>
  <c r="AK110" i="21"/>
  <c r="AC110" i="21"/>
  <c r="U110" i="21"/>
  <c r="AF106" i="21"/>
  <c r="X106" i="21"/>
  <c r="P106" i="21"/>
  <c r="AE106" i="21"/>
  <c r="W106" i="21"/>
  <c r="AD106" i="21"/>
  <c r="V106" i="21"/>
  <c r="AK106" i="21"/>
  <c r="AC106" i="21"/>
  <c r="U106" i="21"/>
  <c r="AJ106" i="21"/>
  <c r="AB106" i="21"/>
  <c r="T106" i="21"/>
  <c r="AI106" i="21"/>
  <c r="AA106" i="21"/>
  <c r="S106" i="21"/>
  <c r="AH106" i="21"/>
  <c r="Z106" i="21"/>
  <c r="R106" i="21"/>
  <c r="AG106" i="21"/>
  <c r="Y106" i="21"/>
  <c r="Q106" i="21"/>
  <c r="AD104" i="21"/>
  <c r="V104" i="21"/>
  <c r="AK104" i="21"/>
  <c r="AC104" i="21"/>
  <c r="U104" i="21"/>
  <c r="AJ104" i="21"/>
  <c r="AB104" i="21"/>
  <c r="T104" i="21"/>
  <c r="AI104" i="21"/>
  <c r="AA104" i="21"/>
  <c r="S104" i="21"/>
  <c r="AH104" i="21"/>
  <c r="Z104" i="21"/>
  <c r="R104" i="21"/>
  <c r="AG104" i="21"/>
  <c r="Y104" i="21"/>
  <c r="Q104" i="21"/>
  <c r="AF104" i="21"/>
  <c r="X104" i="21"/>
  <c r="P104" i="21"/>
  <c r="AE104" i="21"/>
  <c r="W104" i="21"/>
  <c r="I109" i="21"/>
  <c r="I100" i="21"/>
  <c r="AH116" i="21"/>
  <c r="Z116" i="21"/>
  <c r="R116" i="21"/>
  <c r="AG116" i="21"/>
  <c r="Y116" i="21"/>
  <c r="Q116" i="21"/>
  <c r="AF116" i="21"/>
  <c r="X116" i="21"/>
  <c r="P116" i="21"/>
  <c r="AE116" i="21"/>
  <c r="W116" i="21"/>
  <c r="AD116" i="21"/>
  <c r="V116" i="21"/>
  <c r="AK116" i="21"/>
  <c r="AC116" i="21"/>
  <c r="U116" i="21"/>
  <c r="AJ116" i="21"/>
  <c r="AB116" i="21"/>
  <c r="T116" i="21"/>
  <c r="AA116" i="21"/>
  <c r="S116" i="21"/>
  <c r="AI116" i="21"/>
  <c r="AE117" i="21"/>
  <c r="W117" i="21"/>
  <c r="AD117" i="21"/>
  <c r="V117" i="21"/>
  <c r="AK117" i="21"/>
  <c r="AC117" i="21"/>
  <c r="U117" i="21"/>
  <c r="AJ117" i="21"/>
  <c r="AB117" i="21"/>
  <c r="T117" i="21"/>
  <c r="AI117" i="21"/>
  <c r="AA117" i="21"/>
  <c r="S117" i="21"/>
  <c r="AH117" i="21"/>
  <c r="Z117" i="21"/>
  <c r="R117" i="21"/>
  <c r="AG117" i="21"/>
  <c r="Y117" i="21"/>
  <c r="Q117" i="21"/>
  <c r="P117" i="21"/>
  <c r="AF117" i="21"/>
  <c r="X117" i="21"/>
  <c r="AK123" i="21"/>
  <c r="AC123" i="21"/>
  <c r="U123" i="21"/>
  <c r="AJ123" i="21"/>
  <c r="AB123" i="21"/>
  <c r="T123" i="21"/>
  <c r="AI123" i="21"/>
  <c r="AA123" i="21"/>
  <c r="S123" i="21"/>
  <c r="AH123" i="21"/>
  <c r="Z123" i="21"/>
  <c r="R123" i="21"/>
  <c r="AG123" i="21"/>
  <c r="Y123" i="21"/>
  <c r="Q123" i="21"/>
  <c r="AF123" i="21"/>
  <c r="X123" i="21"/>
  <c r="P123" i="21"/>
  <c r="AE123" i="21"/>
  <c r="W123" i="21"/>
  <c r="AD123" i="21"/>
  <c r="V123" i="21"/>
  <c r="AH108" i="21"/>
  <c r="Z108" i="21"/>
  <c r="R108" i="21"/>
  <c r="AG108" i="21"/>
  <c r="Y108" i="21"/>
  <c r="Q108" i="21"/>
  <c r="AF108" i="21"/>
  <c r="X108" i="21"/>
  <c r="P108" i="21"/>
  <c r="AE108" i="21"/>
  <c r="W108" i="21"/>
  <c r="AD108" i="21"/>
  <c r="V108" i="21"/>
  <c r="AK108" i="21"/>
  <c r="AC108" i="21"/>
  <c r="U108" i="21"/>
  <c r="AJ108" i="21"/>
  <c r="AB108" i="21"/>
  <c r="T108" i="21"/>
  <c r="AI108" i="21"/>
  <c r="AA108" i="21"/>
  <c r="S108" i="21"/>
  <c r="I114" i="21"/>
  <c r="AD120" i="21"/>
  <c r="V120" i="21"/>
  <c r="AK120" i="21"/>
  <c r="AC120" i="21"/>
  <c r="U120" i="21"/>
  <c r="AJ120" i="21"/>
  <c r="AB120" i="21"/>
  <c r="T120" i="21"/>
  <c r="AI120" i="21"/>
  <c r="AA120" i="21"/>
  <c r="S120" i="21"/>
  <c r="AH120" i="21"/>
  <c r="Z120" i="21"/>
  <c r="R120" i="21"/>
  <c r="AG120" i="21"/>
  <c r="Y120" i="21"/>
  <c r="Q120" i="21"/>
  <c r="AF120" i="21"/>
  <c r="X120" i="21"/>
  <c r="P120" i="21"/>
  <c r="AE120" i="21"/>
  <c r="W120" i="21"/>
  <c r="AI105" i="21"/>
  <c r="AA105" i="21"/>
  <c r="S105" i="21"/>
  <c r="AH105" i="21"/>
  <c r="Z105" i="21"/>
  <c r="R105" i="21"/>
  <c r="AG105" i="21"/>
  <c r="Y105" i="21"/>
  <c r="Q105" i="21"/>
  <c r="AF105" i="21"/>
  <c r="X105" i="21"/>
  <c r="P105" i="21"/>
  <c r="AE105" i="21"/>
  <c r="W105" i="21"/>
  <c r="AD105" i="21"/>
  <c r="V105" i="21"/>
  <c r="AK105" i="21"/>
  <c r="AC105" i="21"/>
  <c r="U105" i="21"/>
  <c r="AJ105" i="21"/>
  <c r="AB105" i="21"/>
  <c r="T105" i="21"/>
  <c r="I103" i="21"/>
  <c r="AE109" i="21"/>
  <c r="W109" i="21"/>
  <c r="AD109" i="21"/>
  <c r="V109" i="21"/>
  <c r="AK109" i="21"/>
  <c r="AC109" i="21"/>
  <c r="U109" i="21"/>
  <c r="AJ109" i="21"/>
  <c r="AB109" i="21"/>
  <c r="T109" i="21"/>
  <c r="AI109" i="21"/>
  <c r="AA109" i="21"/>
  <c r="S109" i="21"/>
  <c r="AH109" i="21"/>
  <c r="Z109" i="21"/>
  <c r="R109" i="21"/>
  <c r="AG109" i="21"/>
  <c r="Y109" i="21"/>
  <c r="Q109" i="21"/>
  <c r="X109" i="21"/>
  <c r="P109" i="21"/>
  <c r="AF109" i="21"/>
  <c r="I123" i="21"/>
  <c r="AK115" i="21"/>
  <c r="AC115" i="21"/>
  <c r="U115" i="21"/>
  <c r="AJ115" i="21"/>
  <c r="AB115" i="21"/>
  <c r="T115" i="21"/>
  <c r="AI115" i="21"/>
  <c r="AA115" i="21"/>
  <c r="S115" i="21"/>
  <c r="AH115" i="21"/>
  <c r="Z115" i="21"/>
  <c r="R115" i="21"/>
  <c r="AG115" i="21"/>
  <c r="Y115" i="21"/>
  <c r="Q115" i="21"/>
  <c r="AF115" i="21"/>
  <c r="X115" i="21"/>
  <c r="P115" i="21"/>
  <c r="AE115" i="21"/>
  <c r="W115" i="21"/>
  <c r="AD115" i="21"/>
  <c r="V115" i="21"/>
  <c r="AH100" i="21"/>
  <c r="Z100" i="21"/>
  <c r="R100" i="21"/>
  <c r="AG100" i="21"/>
  <c r="Y100" i="21"/>
  <c r="Q100" i="21"/>
  <c r="AF100" i="21"/>
  <c r="X100" i="21"/>
  <c r="P100" i="21"/>
  <c r="AE100" i="21"/>
  <c r="W100" i="21"/>
  <c r="AD100" i="21"/>
  <c r="V100" i="21"/>
  <c r="AK100" i="21"/>
  <c r="AC100" i="21"/>
  <c r="U100" i="21"/>
  <c r="AJ100" i="21"/>
  <c r="AB100" i="21"/>
  <c r="T100" i="21"/>
  <c r="AA100" i="21"/>
  <c r="AI100" i="21"/>
  <c r="S100" i="21"/>
  <c r="I112" i="21"/>
  <c r="I105" i="21"/>
  <c r="AJ118" i="20"/>
  <c r="AB118" i="20"/>
  <c r="T118" i="20"/>
  <c r="AI118" i="20"/>
  <c r="AA118" i="20"/>
  <c r="S118" i="20"/>
  <c r="AH118" i="20"/>
  <c r="Z118" i="20"/>
  <c r="R118" i="20"/>
  <c r="AG118" i="20"/>
  <c r="Y118" i="20"/>
  <c r="Q118" i="20"/>
  <c r="AF118" i="20"/>
  <c r="X118" i="20"/>
  <c r="P118" i="20"/>
  <c r="AE118" i="20"/>
  <c r="W118" i="20"/>
  <c r="AD118" i="20"/>
  <c r="V118" i="20"/>
  <c r="AK118" i="20"/>
  <c r="AC118" i="20"/>
  <c r="U118" i="20"/>
  <c r="AH116" i="20"/>
  <c r="Z116" i="20"/>
  <c r="R116" i="20"/>
  <c r="AG116" i="20"/>
  <c r="Y116" i="20"/>
  <c r="Q116" i="20"/>
  <c r="AF116" i="20"/>
  <c r="X116" i="20"/>
  <c r="P116" i="20"/>
  <c r="AE116" i="20"/>
  <c r="W116" i="20"/>
  <c r="AD116" i="20"/>
  <c r="V116" i="20"/>
  <c r="AK116" i="20"/>
  <c r="AC116" i="20"/>
  <c r="U116" i="20"/>
  <c r="AJ116" i="20"/>
  <c r="AB116" i="20"/>
  <c r="T116" i="20"/>
  <c r="AA116" i="20"/>
  <c r="S116" i="20"/>
  <c r="AI116" i="20"/>
  <c r="I111" i="20"/>
  <c r="AF122" i="20"/>
  <c r="X122" i="20"/>
  <c r="P122" i="20"/>
  <c r="AE122" i="20"/>
  <c r="W122" i="20"/>
  <c r="AD122" i="20"/>
  <c r="V122" i="20"/>
  <c r="AK122" i="20"/>
  <c r="AC122" i="20"/>
  <c r="U122" i="20"/>
  <c r="AJ122" i="20"/>
  <c r="AB122" i="20"/>
  <c r="T122" i="20"/>
  <c r="AI122" i="20"/>
  <c r="AA122" i="20"/>
  <c r="S122" i="20"/>
  <c r="AH122" i="20"/>
  <c r="Z122" i="20"/>
  <c r="R122" i="20"/>
  <c r="AG122" i="20"/>
  <c r="Y122" i="20"/>
  <c r="Q122" i="20"/>
  <c r="AF106" i="20"/>
  <c r="X106" i="20"/>
  <c r="P106" i="20"/>
  <c r="AE106" i="20"/>
  <c r="W106" i="20"/>
  <c r="AD106" i="20"/>
  <c r="V106" i="20"/>
  <c r="AK106" i="20"/>
  <c r="AC106" i="20"/>
  <c r="U106" i="20"/>
  <c r="AJ106" i="20"/>
  <c r="AB106" i="20"/>
  <c r="T106" i="20"/>
  <c r="AI106" i="20"/>
  <c r="AA106" i="20"/>
  <c r="S106" i="20"/>
  <c r="AH106" i="20"/>
  <c r="Z106" i="20"/>
  <c r="R106" i="20"/>
  <c r="AG106" i="20"/>
  <c r="Y106" i="20"/>
  <c r="Q106" i="20"/>
  <c r="I118" i="20"/>
  <c r="I100" i="20"/>
  <c r="AE117" i="20"/>
  <c r="W117" i="20"/>
  <c r="AD117" i="20"/>
  <c r="V117" i="20"/>
  <c r="AK117" i="20"/>
  <c r="AC117" i="20"/>
  <c r="U117" i="20"/>
  <c r="AJ117" i="20"/>
  <c r="AB117" i="20"/>
  <c r="T117" i="20"/>
  <c r="AI117" i="20"/>
  <c r="AA117" i="20"/>
  <c r="S117" i="20"/>
  <c r="AH117" i="20"/>
  <c r="Z117" i="20"/>
  <c r="R117" i="20"/>
  <c r="AG117" i="20"/>
  <c r="Y117" i="20"/>
  <c r="Q117" i="20"/>
  <c r="AF117" i="20"/>
  <c r="X117" i="20"/>
  <c r="P117" i="20"/>
  <c r="AJ102" i="20"/>
  <c r="AB102" i="20"/>
  <c r="T102" i="20"/>
  <c r="AI102" i="20"/>
  <c r="AA102" i="20"/>
  <c r="S102" i="20"/>
  <c r="AH102" i="20"/>
  <c r="Z102" i="20"/>
  <c r="R102" i="20"/>
  <c r="AG102" i="20"/>
  <c r="Y102" i="20"/>
  <c r="Q102" i="20"/>
  <c r="AF102" i="20"/>
  <c r="X102" i="20"/>
  <c r="P102" i="20"/>
  <c r="AE102" i="20"/>
  <c r="W102" i="20"/>
  <c r="AD102" i="20"/>
  <c r="V102" i="20"/>
  <c r="U102" i="20"/>
  <c r="AC102" i="20"/>
  <c r="AK102" i="20"/>
  <c r="AG111" i="20"/>
  <c r="Y111" i="20"/>
  <c r="Q111" i="20"/>
  <c r="AF111" i="20"/>
  <c r="X111" i="20"/>
  <c r="P111" i="20"/>
  <c r="AE111" i="20"/>
  <c r="W111" i="20"/>
  <c r="AD111" i="20"/>
  <c r="V111" i="20"/>
  <c r="AK111" i="20"/>
  <c r="AC111" i="20"/>
  <c r="U111" i="20"/>
  <c r="AJ111" i="20"/>
  <c r="AB111" i="20"/>
  <c r="T111" i="20"/>
  <c r="AI111" i="20"/>
  <c r="AA111" i="20"/>
  <c r="S111" i="20"/>
  <c r="AH111" i="20"/>
  <c r="Z111" i="20"/>
  <c r="R111" i="20"/>
  <c r="AG119" i="20"/>
  <c r="Y119" i="20"/>
  <c r="Q119" i="20"/>
  <c r="AF119" i="20"/>
  <c r="X119" i="20"/>
  <c r="P119" i="20"/>
  <c r="AE119" i="20"/>
  <c r="W119" i="20"/>
  <c r="AD119" i="20"/>
  <c r="V119" i="20"/>
  <c r="AK119" i="20"/>
  <c r="AC119" i="20"/>
  <c r="U119" i="20"/>
  <c r="AJ119" i="20"/>
  <c r="AB119" i="20"/>
  <c r="T119" i="20"/>
  <c r="AI119" i="20"/>
  <c r="AA119" i="20"/>
  <c r="S119" i="20"/>
  <c r="AH119" i="20"/>
  <c r="R119" i="20"/>
  <c r="Z119" i="20"/>
  <c r="AI105" i="20"/>
  <c r="AA105" i="20"/>
  <c r="S105" i="20"/>
  <c r="AH105" i="20"/>
  <c r="Z105" i="20"/>
  <c r="R105" i="20"/>
  <c r="AG105" i="20"/>
  <c r="Y105" i="20"/>
  <c r="Q105" i="20"/>
  <c r="AF105" i="20"/>
  <c r="X105" i="20"/>
  <c r="P105" i="20"/>
  <c r="AE105" i="20"/>
  <c r="W105" i="20"/>
  <c r="AD105" i="20"/>
  <c r="V105" i="20"/>
  <c r="AK105" i="20"/>
  <c r="AC105" i="20"/>
  <c r="U105" i="20"/>
  <c r="AJ105" i="20"/>
  <c r="AB105" i="20"/>
  <c r="T105" i="20"/>
  <c r="I103" i="20"/>
  <c r="I102" i="20"/>
  <c r="AK115" i="20"/>
  <c r="AC115" i="20"/>
  <c r="U115" i="20"/>
  <c r="AJ115" i="20"/>
  <c r="AB115" i="20"/>
  <c r="T115" i="20"/>
  <c r="AI115" i="20"/>
  <c r="AA115" i="20"/>
  <c r="S115" i="20"/>
  <c r="AH115" i="20"/>
  <c r="Z115" i="20"/>
  <c r="R115" i="20"/>
  <c r="AG115" i="20"/>
  <c r="Y115" i="20"/>
  <c r="Q115" i="20"/>
  <c r="AF115" i="20"/>
  <c r="X115" i="20"/>
  <c r="P115" i="20"/>
  <c r="AE115" i="20"/>
  <c r="W115" i="20"/>
  <c r="AD115" i="20"/>
  <c r="V115" i="20"/>
  <c r="AH100" i="20"/>
  <c r="Z100" i="20"/>
  <c r="R100" i="20"/>
  <c r="AG100" i="20"/>
  <c r="Y100" i="20"/>
  <c r="Q100" i="20"/>
  <c r="AF100" i="20"/>
  <c r="X100" i="20"/>
  <c r="P100" i="20"/>
  <c r="AE100" i="20"/>
  <c r="W100" i="20"/>
  <c r="AD100" i="20"/>
  <c r="V100" i="20"/>
  <c r="AK100" i="20"/>
  <c r="AC100" i="20"/>
  <c r="U100" i="20"/>
  <c r="AJ100" i="20"/>
  <c r="AB100" i="20"/>
  <c r="T100" i="20"/>
  <c r="S100" i="20"/>
  <c r="AI100" i="20"/>
  <c r="AA100" i="20"/>
  <c r="I120" i="20"/>
  <c r="I105" i="20"/>
  <c r="AH108" i="20"/>
  <c r="Z108" i="20"/>
  <c r="R108" i="20"/>
  <c r="AG108" i="20"/>
  <c r="Y108" i="20"/>
  <c r="Q108" i="20"/>
  <c r="AF108" i="20"/>
  <c r="X108" i="20"/>
  <c r="P108" i="20"/>
  <c r="AE108" i="20"/>
  <c r="W108" i="20"/>
  <c r="AD108" i="20"/>
  <c r="V108" i="20"/>
  <c r="AK108" i="20"/>
  <c r="AC108" i="20"/>
  <c r="U108" i="20"/>
  <c r="AJ108" i="20"/>
  <c r="AB108" i="20"/>
  <c r="T108" i="20"/>
  <c r="AI108" i="20"/>
  <c r="AA108" i="20"/>
  <c r="S108" i="20"/>
  <c r="AD104" i="20"/>
  <c r="V104" i="20"/>
  <c r="AK104" i="20"/>
  <c r="AC104" i="20"/>
  <c r="U104" i="20"/>
  <c r="AJ104" i="20"/>
  <c r="AB104" i="20"/>
  <c r="T104" i="20"/>
  <c r="AI104" i="20"/>
  <c r="AA104" i="20"/>
  <c r="S104" i="20"/>
  <c r="AH104" i="20"/>
  <c r="Z104" i="20"/>
  <c r="R104" i="20"/>
  <c r="AG104" i="20"/>
  <c r="Y104" i="20"/>
  <c r="Q104" i="20"/>
  <c r="AF104" i="20"/>
  <c r="X104" i="20"/>
  <c r="P104" i="20"/>
  <c r="AE104" i="20"/>
  <c r="W104" i="20"/>
  <c r="I109" i="20"/>
  <c r="AE101" i="20"/>
  <c r="W101" i="20"/>
  <c r="AD101" i="20"/>
  <c r="V101" i="20"/>
  <c r="AK101" i="20"/>
  <c r="AC101" i="20"/>
  <c r="U101" i="20"/>
  <c r="AJ101" i="20"/>
  <c r="AB101" i="20"/>
  <c r="T101" i="20"/>
  <c r="AI101" i="20"/>
  <c r="AA101" i="20"/>
  <c r="S101" i="20"/>
  <c r="AH101" i="20"/>
  <c r="Z101" i="20"/>
  <c r="R101" i="20"/>
  <c r="AG101" i="20"/>
  <c r="Y101" i="20"/>
  <c r="Q101" i="20"/>
  <c r="AF101" i="20"/>
  <c r="X101" i="20"/>
  <c r="P101" i="20"/>
  <c r="I115" i="20"/>
  <c r="AF114" i="20"/>
  <c r="X114" i="20"/>
  <c r="P114" i="20"/>
  <c r="AE114" i="20"/>
  <c r="W114" i="20"/>
  <c r="AD114" i="20"/>
  <c r="V114" i="20"/>
  <c r="AK114" i="20"/>
  <c r="AC114" i="20"/>
  <c r="U114" i="20"/>
  <c r="AJ114" i="20"/>
  <c r="AB114" i="20"/>
  <c r="T114" i="20"/>
  <c r="AI114" i="20"/>
  <c r="AA114" i="20"/>
  <c r="S114" i="20"/>
  <c r="AH114" i="20"/>
  <c r="Z114" i="20"/>
  <c r="R114" i="20"/>
  <c r="Q114" i="20"/>
  <c r="Y114" i="20"/>
  <c r="AG114" i="20"/>
  <c r="I112" i="20"/>
  <c r="AK107" i="20"/>
  <c r="AC107" i="20"/>
  <c r="U107" i="20"/>
  <c r="AJ107" i="20"/>
  <c r="AB107" i="20"/>
  <c r="T107" i="20"/>
  <c r="AI107" i="20"/>
  <c r="AA107" i="20"/>
  <c r="S107" i="20"/>
  <c r="AH107" i="20"/>
  <c r="Z107" i="20"/>
  <c r="R107" i="20"/>
  <c r="AG107" i="20"/>
  <c r="Y107" i="20"/>
  <c r="Q107" i="20"/>
  <c r="AF107" i="20"/>
  <c r="X107" i="20"/>
  <c r="P107" i="20"/>
  <c r="AE107" i="20"/>
  <c r="W107" i="20"/>
  <c r="V107" i="20"/>
  <c r="AD107" i="20"/>
  <c r="AG103" i="20"/>
  <c r="Y103" i="20"/>
  <c r="Q103" i="20"/>
  <c r="AF103" i="20"/>
  <c r="X103" i="20"/>
  <c r="P103" i="20"/>
  <c r="AE103" i="20"/>
  <c r="W103" i="20"/>
  <c r="AD103" i="20"/>
  <c r="V103" i="20"/>
  <c r="AK103" i="20"/>
  <c r="AC103" i="20"/>
  <c r="U103" i="20"/>
  <c r="AJ103" i="20"/>
  <c r="AB103" i="20"/>
  <c r="T103" i="20"/>
  <c r="AI103" i="20"/>
  <c r="AA103" i="20"/>
  <c r="S103" i="20"/>
  <c r="AH103" i="20"/>
  <c r="Z103" i="20"/>
  <c r="R103" i="20"/>
  <c r="I108" i="20"/>
  <c r="AI113" i="20"/>
  <c r="AA113" i="20"/>
  <c r="S113" i="20"/>
  <c r="AH113" i="20"/>
  <c r="Z113" i="20"/>
  <c r="R113" i="20"/>
  <c r="AG113" i="20"/>
  <c r="Y113" i="20"/>
  <c r="Q113" i="20"/>
  <c r="AF113" i="20"/>
  <c r="X113" i="20"/>
  <c r="P113" i="20"/>
  <c r="AE113" i="20"/>
  <c r="W113" i="20"/>
  <c r="AD113" i="20"/>
  <c r="V113" i="20"/>
  <c r="AK113" i="20"/>
  <c r="AC113" i="20"/>
  <c r="U113" i="20"/>
  <c r="AJ113" i="20"/>
  <c r="AB113" i="20"/>
  <c r="T113" i="20"/>
  <c r="AD120" i="20"/>
  <c r="V120" i="20"/>
  <c r="AK120" i="20"/>
  <c r="AC120" i="20"/>
  <c r="U120" i="20"/>
  <c r="AJ120" i="20"/>
  <c r="AB120" i="20"/>
  <c r="T120" i="20"/>
  <c r="AI120" i="20"/>
  <c r="AA120" i="20"/>
  <c r="S120" i="20"/>
  <c r="AH120" i="20"/>
  <c r="Z120" i="20"/>
  <c r="R120" i="20"/>
  <c r="AG120" i="20"/>
  <c r="Y120" i="20"/>
  <c r="Q120" i="20"/>
  <c r="AF120" i="20"/>
  <c r="X120" i="20"/>
  <c r="P120" i="20"/>
  <c r="AE120" i="20"/>
  <c r="W120" i="20"/>
  <c r="AK123" i="20"/>
  <c r="AC123" i="20"/>
  <c r="U123" i="20"/>
  <c r="AJ123" i="20"/>
  <c r="AB123" i="20"/>
  <c r="T123" i="20"/>
  <c r="AI123" i="20"/>
  <c r="AA123" i="20"/>
  <c r="S123" i="20"/>
  <c r="AH123" i="20"/>
  <c r="Z123" i="20"/>
  <c r="R123" i="20"/>
  <c r="AG123" i="20"/>
  <c r="Y123" i="20"/>
  <c r="Q123" i="20"/>
  <c r="AF123" i="20"/>
  <c r="X123" i="20"/>
  <c r="P123" i="20"/>
  <c r="AE123" i="20"/>
  <c r="W123" i="20"/>
  <c r="AD123" i="20"/>
  <c r="V123" i="20"/>
  <c r="AJ110" i="20"/>
  <c r="AB110" i="20"/>
  <c r="T110" i="20"/>
  <c r="AI110" i="20"/>
  <c r="AA110" i="20"/>
  <c r="S110" i="20"/>
  <c r="AH110" i="20"/>
  <c r="Z110" i="20"/>
  <c r="R110" i="20"/>
  <c r="AG110" i="20"/>
  <c r="Y110" i="20"/>
  <c r="Q110" i="20"/>
  <c r="AF110" i="20"/>
  <c r="X110" i="20"/>
  <c r="P110" i="20"/>
  <c r="AE110" i="20"/>
  <c r="W110" i="20"/>
  <c r="AD110" i="20"/>
  <c r="V110" i="20"/>
  <c r="AK110" i="20"/>
  <c r="AC110" i="20"/>
  <c r="U110" i="20"/>
  <c r="I116" i="20"/>
  <c r="AE109" i="20"/>
  <c r="W109" i="20"/>
  <c r="AD109" i="20"/>
  <c r="V109" i="20"/>
  <c r="AK109" i="20"/>
  <c r="AC109" i="20"/>
  <c r="U109" i="20"/>
  <c r="AJ109" i="20"/>
  <c r="AB109" i="20"/>
  <c r="T109" i="20"/>
  <c r="AI109" i="20"/>
  <c r="AA109" i="20"/>
  <c r="S109" i="20"/>
  <c r="AH109" i="20"/>
  <c r="Z109" i="20"/>
  <c r="R109" i="20"/>
  <c r="AG109" i="20"/>
  <c r="Y109" i="20"/>
  <c r="Q109" i="20"/>
  <c r="X109" i="20"/>
  <c r="P109" i="20"/>
  <c r="AF109" i="20"/>
  <c r="I122" i="20"/>
  <c r="I113" i="20"/>
  <c r="AI121" i="20"/>
  <c r="AA121" i="20"/>
  <c r="S121" i="20"/>
  <c r="AH121" i="20"/>
  <c r="Z121" i="20"/>
  <c r="R121" i="20"/>
  <c r="AG121" i="20"/>
  <c r="Y121" i="20"/>
  <c r="Q121" i="20"/>
  <c r="AF121" i="20"/>
  <c r="X121" i="20"/>
  <c r="P121" i="20"/>
  <c r="AE121" i="20"/>
  <c r="W121" i="20"/>
  <c r="AD121" i="20"/>
  <c r="V121" i="20"/>
  <c r="AK121" i="20"/>
  <c r="AC121" i="20"/>
  <c r="U121" i="20"/>
  <c r="T121" i="20"/>
  <c r="AJ121" i="20"/>
  <c r="AB121" i="20"/>
  <c r="I106" i="20"/>
  <c r="AD112" i="20"/>
  <c r="V112" i="20"/>
  <c r="AK112" i="20"/>
  <c r="AC112" i="20"/>
  <c r="U112" i="20"/>
  <c r="AJ112" i="20"/>
  <c r="AB112" i="20"/>
  <c r="T112" i="20"/>
  <c r="AI112" i="20"/>
  <c r="AA112" i="20"/>
  <c r="S112" i="20"/>
  <c r="AH112" i="20"/>
  <c r="Z112" i="20"/>
  <c r="R112" i="20"/>
  <c r="AG112" i="20"/>
  <c r="Y112" i="20"/>
  <c r="Q112" i="20"/>
  <c r="AF112" i="20"/>
  <c r="X112" i="20"/>
  <c r="P112" i="20"/>
  <c r="AE112" i="20"/>
  <c r="W112" i="20"/>
  <c r="G164" i="19"/>
  <c r="F164" i="19"/>
  <c r="C164" i="19"/>
  <c r="C198" i="19"/>
  <c r="F198" i="19"/>
  <c r="G198" i="19"/>
  <c r="F165" i="19"/>
  <c r="C165" i="19"/>
  <c r="G165" i="19"/>
  <c r="G196" i="19"/>
  <c r="F196" i="19"/>
  <c r="C196" i="19"/>
  <c r="F179" i="19"/>
  <c r="C179" i="19"/>
  <c r="G179" i="19"/>
  <c r="G178" i="19"/>
  <c r="F178" i="19"/>
  <c r="C178" i="19"/>
  <c r="G175" i="19"/>
  <c r="F175" i="19"/>
  <c r="C175" i="19"/>
  <c r="G169" i="19"/>
  <c r="F169" i="19"/>
  <c r="C169" i="19"/>
  <c r="G191" i="19"/>
  <c r="F191" i="19"/>
  <c r="C191" i="19"/>
  <c r="AK187" i="19"/>
  <c r="AC187" i="19"/>
  <c r="U187" i="19"/>
  <c r="AJ187" i="19"/>
  <c r="AB187" i="19"/>
  <c r="T187" i="19"/>
  <c r="AI187" i="19"/>
  <c r="AA187" i="19"/>
  <c r="S187" i="19"/>
  <c r="AH187" i="19"/>
  <c r="Z187" i="19"/>
  <c r="R187" i="19"/>
  <c r="AG187" i="19"/>
  <c r="Y187" i="19"/>
  <c r="Q187" i="19"/>
  <c r="AF187" i="19"/>
  <c r="X187" i="19"/>
  <c r="P187" i="19"/>
  <c r="AD187" i="19"/>
  <c r="V187" i="19"/>
  <c r="W187" i="19"/>
  <c r="AE187" i="19"/>
  <c r="I170" i="19"/>
  <c r="G177" i="19"/>
  <c r="F177" i="19"/>
  <c r="C177" i="19"/>
  <c r="F173" i="19"/>
  <c r="C173" i="19"/>
  <c r="G173" i="19"/>
  <c r="AI171" i="19"/>
  <c r="AA171" i="19"/>
  <c r="S171" i="19"/>
  <c r="AH171" i="19"/>
  <c r="Z171" i="19"/>
  <c r="R171" i="19"/>
  <c r="AG171" i="19"/>
  <c r="Y171" i="19"/>
  <c r="Q171" i="19"/>
  <c r="AF171" i="19"/>
  <c r="X171" i="19"/>
  <c r="P171" i="19"/>
  <c r="AE171" i="19"/>
  <c r="W171" i="19"/>
  <c r="AD171" i="19"/>
  <c r="V171" i="19"/>
  <c r="AJ171" i="19"/>
  <c r="AB171" i="19"/>
  <c r="T171" i="19"/>
  <c r="AK171" i="19"/>
  <c r="AC171" i="19"/>
  <c r="U171" i="19"/>
  <c r="G188" i="19"/>
  <c r="F188" i="19"/>
  <c r="C188" i="19"/>
  <c r="I188" i="19" s="1"/>
  <c r="G199" i="19"/>
  <c r="F199" i="19"/>
  <c r="C199" i="19"/>
  <c r="I199" i="19" s="1"/>
  <c r="G172" i="19"/>
  <c r="F172" i="19"/>
  <c r="C172" i="19"/>
  <c r="I172" i="19" s="1"/>
  <c r="AH180" i="19"/>
  <c r="Z180" i="19"/>
  <c r="R180" i="19"/>
  <c r="AG180" i="19"/>
  <c r="Y180" i="19"/>
  <c r="Q180" i="19"/>
  <c r="AF180" i="19"/>
  <c r="X180" i="19"/>
  <c r="P180" i="19"/>
  <c r="AE180" i="19"/>
  <c r="W180" i="19"/>
  <c r="AD180" i="19"/>
  <c r="V180" i="19"/>
  <c r="AI180" i="19"/>
  <c r="AA180" i="19"/>
  <c r="S180" i="19"/>
  <c r="AK180" i="19"/>
  <c r="AJ180" i="19"/>
  <c r="AC180" i="19"/>
  <c r="AB180" i="19"/>
  <c r="U180" i="19"/>
  <c r="T180" i="19"/>
  <c r="AF194" i="19"/>
  <c r="X194" i="19"/>
  <c r="P194" i="19"/>
  <c r="AE194" i="19"/>
  <c r="W194" i="19"/>
  <c r="AD194" i="19"/>
  <c r="V194" i="19"/>
  <c r="AK194" i="19"/>
  <c r="AC194" i="19"/>
  <c r="U194" i="19"/>
  <c r="AJ194" i="19"/>
  <c r="AB194" i="19"/>
  <c r="T194" i="19"/>
  <c r="AI194" i="19"/>
  <c r="AA194" i="19"/>
  <c r="S194" i="19"/>
  <c r="AG194" i="19"/>
  <c r="Y194" i="19"/>
  <c r="Q194" i="19"/>
  <c r="R194" i="19"/>
  <c r="Z194" i="19"/>
  <c r="AH194" i="19"/>
  <c r="AD170" i="19"/>
  <c r="V170" i="19"/>
  <c r="AK170" i="19"/>
  <c r="AC170" i="19"/>
  <c r="U170" i="19"/>
  <c r="AJ170" i="19"/>
  <c r="AB170" i="19"/>
  <c r="T170" i="19"/>
  <c r="AI170" i="19"/>
  <c r="AA170" i="19"/>
  <c r="S170" i="19"/>
  <c r="AH170" i="19"/>
  <c r="Z170" i="19"/>
  <c r="R170" i="19"/>
  <c r="AG170" i="19"/>
  <c r="Y170" i="19"/>
  <c r="Q170" i="19"/>
  <c r="AE170" i="19"/>
  <c r="W170" i="19"/>
  <c r="X170" i="19"/>
  <c r="P170" i="19"/>
  <c r="AF170" i="19"/>
  <c r="G174" i="19"/>
  <c r="F174" i="19"/>
  <c r="C174" i="19"/>
  <c r="F168" i="19"/>
  <c r="G168" i="19"/>
  <c r="C190" i="19"/>
  <c r="F190" i="19"/>
  <c r="G190" i="19"/>
  <c r="C182" i="19"/>
  <c r="F182" i="19"/>
  <c r="G182" i="19"/>
  <c r="F203" i="19"/>
  <c r="C203" i="19"/>
  <c r="G203" i="19"/>
  <c r="F195" i="19"/>
  <c r="C195" i="19"/>
  <c r="I195" i="19" s="1"/>
  <c r="G195" i="19"/>
  <c r="G200" i="19"/>
  <c r="F200" i="19"/>
  <c r="C200" i="19"/>
  <c r="I192" i="19"/>
  <c r="G184" i="19"/>
  <c r="F184" i="19"/>
  <c r="C184" i="19"/>
  <c r="G167" i="19"/>
  <c r="F167" i="19"/>
  <c r="C167" i="19"/>
  <c r="C168" i="19" s="1"/>
  <c r="G197" i="19"/>
  <c r="F197" i="19"/>
  <c r="C197" i="19"/>
  <c r="G189" i="19"/>
  <c r="F189" i="19"/>
  <c r="C189" i="19"/>
  <c r="I189" i="19" s="1"/>
  <c r="G181" i="19"/>
  <c r="F181" i="19"/>
  <c r="C181" i="19"/>
  <c r="G202" i="19"/>
  <c r="F202" i="19"/>
  <c r="C202" i="19"/>
  <c r="G186" i="19"/>
  <c r="F186" i="19"/>
  <c r="C186" i="19"/>
  <c r="G166" i="19"/>
  <c r="F166" i="19"/>
  <c r="C166" i="19"/>
  <c r="G183" i="19"/>
  <c r="F183" i="19"/>
  <c r="C183" i="19"/>
  <c r="C201" i="19"/>
  <c r="G201" i="19"/>
  <c r="F201" i="19"/>
  <c r="C193" i="19"/>
  <c r="I193" i="19" s="1"/>
  <c r="G193" i="19"/>
  <c r="F193" i="19"/>
  <c r="C185" i="19"/>
  <c r="G185" i="19"/>
  <c r="F185" i="19"/>
  <c r="C176" i="19"/>
  <c r="F176" i="19"/>
  <c r="G176" i="19"/>
  <c r="AD192" i="19"/>
  <c r="V192" i="19"/>
  <c r="AK192" i="19"/>
  <c r="AC192" i="19"/>
  <c r="U192" i="19"/>
  <c r="AJ192" i="19"/>
  <c r="AB192" i="19"/>
  <c r="T192" i="19"/>
  <c r="AI192" i="19"/>
  <c r="AA192" i="19"/>
  <c r="S192" i="19"/>
  <c r="AH192" i="19"/>
  <c r="Z192" i="19"/>
  <c r="R192" i="19"/>
  <c r="AG192" i="19"/>
  <c r="Y192" i="19"/>
  <c r="Q192" i="19"/>
  <c r="AE192" i="19"/>
  <c r="W192" i="19"/>
  <c r="AF192" i="19"/>
  <c r="P192" i="19"/>
  <c r="X192" i="19"/>
  <c r="C193" i="18"/>
  <c r="F193" i="18"/>
  <c r="G193" i="18"/>
  <c r="C185" i="18"/>
  <c r="F185" i="18"/>
  <c r="G185" i="18"/>
  <c r="G174" i="18"/>
  <c r="F174" i="18"/>
  <c r="G170" i="18"/>
  <c r="F170" i="18"/>
  <c r="C170" i="18"/>
  <c r="F171" i="18"/>
  <c r="C171" i="18"/>
  <c r="G171" i="18"/>
  <c r="G173" i="18"/>
  <c r="F173" i="18"/>
  <c r="C173" i="18"/>
  <c r="C174" i="18" s="1"/>
  <c r="G165" i="18"/>
  <c r="F165" i="18"/>
  <c r="C165" i="18"/>
  <c r="G191" i="18"/>
  <c r="F191" i="18"/>
  <c r="C191" i="18"/>
  <c r="F187" i="18"/>
  <c r="C187" i="18"/>
  <c r="G187" i="18"/>
  <c r="G183" i="18"/>
  <c r="F183" i="18"/>
  <c r="C183" i="18"/>
  <c r="G167" i="18"/>
  <c r="F167" i="18"/>
  <c r="C167" i="18"/>
  <c r="G199" i="18"/>
  <c r="F199" i="18"/>
  <c r="C199" i="18"/>
  <c r="I199" i="18" s="1"/>
  <c r="G172" i="18"/>
  <c r="F172" i="18"/>
  <c r="C172" i="18"/>
  <c r="I172" i="18" s="1"/>
  <c r="F197" i="18"/>
  <c r="C197" i="18"/>
  <c r="G197" i="18"/>
  <c r="C177" i="18"/>
  <c r="G177" i="18"/>
  <c r="F177" i="18"/>
  <c r="C166" i="18"/>
  <c r="G166" i="18"/>
  <c r="F166" i="18"/>
  <c r="G200" i="18"/>
  <c r="C200" i="18"/>
  <c r="F200" i="18"/>
  <c r="G186" i="18"/>
  <c r="F186" i="18"/>
  <c r="C186" i="18"/>
  <c r="G176" i="18"/>
  <c r="F176" i="18"/>
  <c r="C176" i="18"/>
  <c r="G180" i="18"/>
  <c r="C180" i="18"/>
  <c r="F180" i="18"/>
  <c r="G164" i="18"/>
  <c r="F164" i="18"/>
  <c r="C164" i="18"/>
  <c r="G178" i="18"/>
  <c r="F178" i="18"/>
  <c r="C178" i="18"/>
  <c r="C201" i="18"/>
  <c r="I201" i="18" s="1"/>
  <c r="G201" i="18"/>
  <c r="F201" i="18"/>
  <c r="C169" i="18"/>
  <c r="G169" i="18"/>
  <c r="F169" i="18"/>
  <c r="F179" i="18"/>
  <c r="G179" i="18"/>
  <c r="C179" i="18"/>
  <c r="I179" i="18" s="1"/>
  <c r="G168" i="18"/>
  <c r="F168" i="18"/>
  <c r="C168" i="18"/>
  <c r="F189" i="18"/>
  <c r="C189" i="18"/>
  <c r="G189" i="18"/>
  <c r="G192" i="18"/>
  <c r="C192" i="18"/>
  <c r="F192" i="18"/>
  <c r="G175" i="18"/>
  <c r="F175" i="18"/>
  <c r="C175" i="18"/>
  <c r="G190" i="18"/>
  <c r="F190" i="18"/>
  <c r="C190" i="18"/>
  <c r="G182" i="18"/>
  <c r="F182" i="18"/>
  <c r="C182" i="18"/>
  <c r="F203" i="18"/>
  <c r="C203" i="18"/>
  <c r="G203" i="18"/>
  <c r="G196" i="18"/>
  <c r="C196" i="18"/>
  <c r="F196" i="18"/>
  <c r="G184" i="18"/>
  <c r="C184" i="18"/>
  <c r="F184" i="18"/>
  <c r="C181" i="18"/>
  <c r="G181" i="18"/>
  <c r="F181" i="18"/>
  <c r="G202" i="18"/>
  <c r="F202" i="18"/>
  <c r="C202" i="18"/>
  <c r="I202" i="18" s="1"/>
  <c r="G194" i="18"/>
  <c r="F194" i="18"/>
  <c r="C194" i="18"/>
  <c r="F195" i="18"/>
  <c r="C195" i="18"/>
  <c r="G195" i="18"/>
  <c r="G188" i="18"/>
  <c r="C188" i="18"/>
  <c r="I188" i="18" s="1"/>
  <c r="F188" i="18"/>
  <c r="AJ198" i="18"/>
  <c r="AB198" i="18"/>
  <c r="T198" i="18"/>
  <c r="AH198" i="18"/>
  <c r="Z198" i="18"/>
  <c r="R198" i="18"/>
  <c r="AG198" i="18"/>
  <c r="Y198" i="18"/>
  <c r="Q198" i="18"/>
  <c r="AF198" i="18"/>
  <c r="X198" i="18"/>
  <c r="P198" i="18"/>
  <c r="AD198" i="18"/>
  <c r="V198" i="18"/>
  <c r="AK198" i="18"/>
  <c r="AC198" i="18"/>
  <c r="U198" i="18"/>
  <c r="AE198" i="18"/>
  <c r="AA198" i="18"/>
  <c r="W198" i="18"/>
  <c r="S198" i="18"/>
  <c r="AI198" i="18"/>
  <c r="AE157" i="17"/>
  <c r="W157" i="17"/>
  <c r="AD157" i="17"/>
  <c r="V157" i="17"/>
  <c r="AK157" i="17"/>
  <c r="AC157" i="17"/>
  <c r="U157" i="17"/>
  <c r="AJ157" i="17"/>
  <c r="AB157" i="17"/>
  <c r="T157" i="17"/>
  <c r="AI157" i="17"/>
  <c r="AA157" i="17"/>
  <c r="S157" i="17"/>
  <c r="AH157" i="17"/>
  <c r="Z157" i="17"/>
  <c r="R157" i="17"/>
  <c r="AF157" i="17"/>
  <c r="X157" i="17"/>
  <c r="P157" i="17"/>
  <c r="AG157" i="17"/>
  <c r="Y157" i="17"/>
  <c r="Q157" i="17"/>
  <c r="AJ158" i="17"/>
  <c r="AB158" i="17"/>
  <c r="T158" i="17"/>
  <c r="AI158" i="17"/>
  <c r="AA158" i="17"/>
  <c r="S158" i="17"/>
  <c r="AH158" i="17"/>
  <c r="Z158" i="17"/>
  <c r="R158" i="17"/>
  <c r="AG158" i="17"/>
  <c r="Y158" i="17"/>
  <c r="Q158" i="17"/>
  <c r="AF158" i="17"/>
  <c r="X158" i="17"/>
  <c r="P158" i="17"/>
  <c r="AE158" i="17"/>
  <c r="W158" i="17"/>
  <c r="AK158" i="17"/>
  <c r="AC158" i="17"/>
  <c r="U158" i="17"/>
  <c r="AD158" i="17"/>
  <c r="V158" i="17"/>
  <c r="AF145" i="17"/>
  <c r="X145" i="17"/>
  <c r="P145" i="17"/>
  <c r="AE145" i="17"/>
  <c r="W145" i="17"/>
  <c r="AD145" i="17"/>
  <c r="V145" i="17"/>
  <c r="AJ145" i="17"/>
  <c r="AB145" i="17"/>
  <c r="T145" i="17"/>
  <c r="AA145" i="17"/>
  <c r="Z145" i="17"/>
  <c r="Y145" i="17"/>
  <c r="AK145" i="17"/>
  <c r="U145" i="17"/>
  <c r="AI145" i="17"/>
  <c r="S145" i="17"/>
  <c r="AH145" i="17"/>
  <c r="R145" i="17"/>
  <c r="AC145" i="17"/>
  <c r="Q145" i="17"/>
  <c r="AG145" i="17"/>
  <c r="I155" i="17"/>
  <c r="I134" i="17"/>
  <c r="I163" i="17"/>
  <c r="AD160" i="17"/>
  <c r="V160" i="17"/>
  <c r="AK160" i="17"/>
  <c r="AC160" i="17"/>
  <c r="U160" i="17"/>
  <c r="AJ160" i="17"/>
  <c r="AB160" i="17"/>
  <c r="T160" i="17"/>
  <c r="AI160" i="17"/>
  <c r="AA160" i="17"/>
  <c r="S160" i="17"/>
  <c r="AH160" i="17"/>
  <c r="Z160" i="17"/>
  <c r="R160" i="17"/>
  <c r="AG160" i="17"/>
  <c r="Y160" i="17"/>
  <c r="Q160" i="17"/>
  <c r="AE160" i="17"/>
  <c r="W160" i="17"/>
  <c r="AF160" i="17"/>
  <c r="X160" i="17"/>
  <c r="P160" i="17"/>
  <c r="I154" i="17"/>
  <c r="I137" i="17"/>
  <c r="AD152" i="17"/>
  <c r="V152" i="17"/>
  <c r="AI152" i="17"/>
  <c r="AA152" i="17"/>
  <c r="S152" i="17"/>
  <c r="AH152" i="17"/>
  <c r="Z152" i="17"/>
  <c r="R152" i="17"/>
  <c r="AG152" i="17"/>
  <c r="Y152" i="17"/>
  <c r="Q152" i="17"/>
  <c r="AE152" i="17"/>
  <c r="W152" i="17"/>
  <c r="AB152" i="17"/>
  <c r="X152" i="17"/>
  <c r="U152" i="17"/>
  <c r="T152" i="17"/>
  <c r="AK152" i="17"/>
  <c r="P152" i="17"/>
  <c r="AJ152" i="17"/>
  <c r="AF152" i="17"/>
  <c r="AC152" i="17"/>
  <c r="I130" i="17"/>
  <c r="I153" i="17"/>
  <c r="I128" i="17"/>
  <c r="AH129" i="17"/>
  <c r="Z129" i="17"/>
  <c r="R129" i="17"/>
  <c r="AG129" i="17"/>
  <c r="Y129" i="17"/>
  <c r="Q129" i="17"/>
  <c r="AF129" i="17"/>
  <c r="X129" i="17"/>
  <c r="P129" i="17"/>
  <c r="AE129" i="17"/>
  <c r="W129" i="17"/>
  <c r="AD129" i="17"/>
  <c r="V129" i="17"/>
  <c r="AK129" i="17"/>
  <c r="AC129" i="17"/>
  <c r="U129" i="17"/>
  <c r="AI129" i="17"/>
  <c r="AB129" i="17"/>
  <c r="AA129" i="17"/>
  <c r="T129" i="17"/>
  <c r="S129" i="17"/>
  <c r="AJ129" i="17"/>
  <c r="AH137" i="17"/>
  <c r="Z137" i="17"/>
  <c r="R137" i="17"/>
  <c r="AG137" i="17"/>
  <c r="Y137" i="17"/>
  <c r="Q137" i="17"/>
  <c r="AF137" i="17"/>
  <c r="X137" i="17"/>
  <c r="P137" i="17"/>
  <c r="AE137" i="17"/>
  <c r="W137" i="17"/>
  <c r="AD137" i="17"/>
  <c r="V137" i="17"/>
  <c r="AK137" i="17"/>
  <c r="AC137" i="17"/>
  <c r="U137" i="17"/>
  <c r="S137" i="17"/>
  <c r="AJ137" i="17"/>
  <c r="AI137" i="17"/>
  <c r="AB137" i="17"/>
  <c r="AA137" i="17"/>
  <c r="T137" i="17"/>
  <c r="AE130" i="17"/>
  <c r="W130" i="17"/>
  <c r="AD130" i="17"/>
  <c r="V130" i="17"/>
  <c r="AK130" i="17"/>
  <c r="AC130" i="17"/>
  <c r="U130" i="17"/>
  <c r="AJ130" i="17"/>
  <c r="AB130" i="17"/>
  <c r="T130" i="17"/>
  <c r="AI130" i="17"/>
  <c r="AA130" i="17"/>
  <c r="S130" i="17"/>
  <c r="AH130" i="17"/>
  <c r="Z130" i="17"/>
  <c r="R130" i="17"/>
  <c r="AG130" i="17"/>
  <c r="AF130" i="17"/>
  <c r="P130" i="17"/>
  <c r="Y130" i="17"/>
  <c r="X130" i="17"/>
  <c r="Q130" i="17"/>
  <c r="AK155" i="17"/>
  <c r="AC155" i="17"/>
  <c r="U155" i="17"/>
  <c r="AH155" i="17"/>
  <c r="Z155" i="17"/>
  <c r="R155" i="17"/>
  <c r="AG155" i="17"/>
  <c r="Y155" i="17"/>
  <c r="Q155" i="17"/>
  <c r="AF155" i="17"/>
  <c r="X155" i="17"/>
  <c r="P155" i="17"/>
  <c r="AD155" i="17"/>
  <c r="V155" i="17"/>
  <c r="AE155" i="17"/>
  <c r="AB155" i="17"/>
  <c r="AA155" i="17"/>
  <c r="W155" i="17"/>
  <c r="T155" i="17"/>
  <c r="S155" i="17"/>
  <c r="AI155" i="17"/>
  <c r="AJ155" i="17"/>
  <c r="I133" i="17"/>
  <c r="AH147" i="17"/>
  <c r="Z147" i="17"/>
  <c r="R147" i="17"/>
  <c r="AG147" i="17"/>
  <c r="Y147" i="17"/>
  <c r="Q147" i="17"/>
  <c r="AF147" i="17"/>
  <c r="X147" i="17"/>
  <c r="P147" i="17"/>
  <c r="AD147" i="17"/>
  <c r="V147" i="17"/>
  <c r="AK147" i="17"/>
  <c r="U147" i="17"/>
  <c r="AJ147" i="17"/>
  <c r="T147" i="17"/>
  <c r="AI147" i="17"/>
  <c r="S147" i="17"/>
  <c r="AE147" i="17"/>
  <c r="AC147" i="17"/>
  <c r="AB147" i="17"/>
  <c r="AA147" i="17"/>
  <c r="W147" i="17"/>
  <c r="I124" i="17"/>
  <c r="AF127" i="17"/>
  <c r="X127" i="17"/>
  <c r="P127" i="17"/>
  <c r="AE127" i="17"/>
  <c r="W127" i="17"/>
  <c r="AD127" i="17"/>
  <c r="V127" i="17"/>
  <c r="AK127" i="17"/>
  <c r="AC127" i="17"/>
  <c r="U127" i="17"/>
  <c r="AJ127" i="17"/>
  <c r="AB127" i="17"/>
  <c r="T127" i="17"/>
  <c r="AI127" i="17"/>
  <c r="AA127" i="17"/>
  <c r="S127" i="17"/>
  <c r="Y127" i="17"/>
  <c r="R127" i="17"/>
  <c r="Q127" i="17"/>
  <c r="AG127" i="17"/>
  <c r="AH127" i="17"/>
  <c r="Z127" i="17"/>
  <c r="AI144" i="17"/>
  <c r="AA144" i="17"/>
  <c r="AH144" i="17"/>
  <c r="Z144" i="17"/>
  <c r="R144" i="17"/>
  <c r="AG144" i="17"/>
  <c r="Y144" i="17"/>
  <c r="Q144" i="17"/>
  <c r="AE144" i="17"/>
  <c r="W144" i="17"/>
  <c r="V144" i="17"/>
  <c r="AK144" i="17"/>
  <c r="U144" i="17"/>
  <c r="AJ144" i="17"/>
  <c r="T144" i="17"/>
  <c r="AF144" i="17"/>
  <c r="S144" i="17"/>
  <c r="AD144" i="17"/>
  <c r="P144" i="17"/>
  <c r="AC144" i="17"/>
  <c r="AB144" i="17"/>
  <c r="X144" i="17"/>
  <c r="AK143" i="17"/>
  <c r="AC143" i="17"/>
  <c r="U143" i="17"/>
  <c r="AJ143" i="17"/>
  <c r="AB143" i="17"/>
  <c r="T143" i="17"/>
  <c r="AH143" i="17"/>
  <c r="Z143" i="17"/>
  <c r="R143" i="17"/>
  <c r="X143" i="17"/>
  <c r="AI143" i="17"/>
  <c r="W143" i="17"/>
  <c r="AG143" i="17"/>
  <c r="V143" i="17"/>
  <c r="AF143" i="17"/>
  <c r="S143" i="17"/>
  <c r="AE143" i="17"/>
  <c r="Q143" i="17"/>
  <c r="AD143" i="17"/>
  <c r="P143" i="17"/>
  <c r="Y143" i="17"/>
  <c r="AA143" i="17"/>
  <c r="AG151" i="17"/>
  <c r="Y151" i="17"/>
  <c r="Q151" i="17"/>
  <c r="AD151" i="17"/>
  <c r="V151" i="17"/>
  <c r="AK151" i="17"/>
  <c r="AC151" i="17"/>
  <c r="U151" i="17"/>
  <c r="AJ151" i="17"/>
  <c r="AB151" i="17"/>
  <c r="T151" i="17"/>
  <c r="AH151" i="17"/>
  <c r="Z151" i="17"/>
  <c r="R151" i="17"/>
  <c r="AF151" i="17"/>
  <c r="AE151" i="17"/>
  <c r="AA151" i="17"/>
  <c r="X151" i="17"/>
  <c r="W151" i="17"/>
  <c r="S151" i="17"/>
  <c r="AI151" i="17"/>
  <c r="P151" i="17"/>
  <c r="AJ149" i="17"/>
  <c r="AB149" i="17"/>
  <c r="T149" i="17"/>
  <c r="AI149" i="17"/>
  <c r="AA149" i="17"/>
  <c r="S149" i="17"/>
  <c r="AH149" i="17"/>
  <c r="Z149" i="17"/>
  <c r="R149" i="17"/>
  <c r="AF149" i="17"/>
  <c r="X149" i="17"/>
  <c r="P149" i="17"/>
  <c r="AE149" i="17"/>
  <c r="AD149" i="17"/>
  <c r="AC149" i="17"/>
  <c r="Y149" i="17"/>
  <c r="W149" i="17"/>
  <c r="V149" i="17"/>
  <c r="AK149" i="17"/>
  <c r="AG149" i="17"/>
  <c r="U149" i="17"/>
  <c r="Q149" i="17"/>
  <c r="I135" i="17"/>
  <c r="AF162" i="17"/>
  <c r="X162" i="17"/>
  <c r="P162" i="17"/>
  <c r="AE162" i="17"/>
  <c r="W162" i="17"/>
  <c r="AD162" i="17"/>
  <c r="V162" i="17"/>
  <c r="AK162" i="17"/>
  <c r="AC162" i="17"/>
  <c r="U162" i="17"/>
  <c r="AJ162" i="17"/>
  <c r="AB162" i="17"/>
  <c r="T162" i="17"/>
  <c r="AI162" i="17"/>
  <c r="AA162" i="17"/>
  <c r="S162" i="17"/>
  <c r="AG162" i="17"/>
  <c r="Y162" i="17"/>
  <c r="Q162" i="17"/>
  <c r="AH162" i="17"/>
  <c r="Z162" i="17"/>
  <c r="R162" i="17"/>
  <c r="AI126" i="17"/>
  <c r="AA126" i="17"/>
  <c r="S126" i="17"/>
  <c r="AH126" i="17"/>
  <c r="Z126" i="17"/>
  <c r="R126" i="17"/>
  <c r="AG126" i="17"/>
  <c r="Y126" i="17"/>
  <c r="Q126" i="17"/>
  <c r="AF126" i="17"/>
  <c r="X126" i="17"/>
  <c r="P126" i="17"/>
  <c r="AE126" i="17"/>
  <c r="W126" i="17"/>
  <c r="AD126" i="17"/>
  <c r="V126" i="17"/>
  <c r="T126" i="17"/>
  <c r="AB126" i="17"/>
  <c r="AK126" i="17"/>
  <c r="AJ126" i="17"/>
  <c r="AC126" i="17"/>
  <c r="U126" i="17"/>
  <c r="I157" i="17"/>
  <c r="AD125" i="17"/>
  <c r="V125" i="17"/>
  <c r="AK125" i="17"/>
  <c r="AC125" i="17"/>
  <c r="U125" i="17"/>
  <c r="AJ125" i="17"/>
  <c r="AB125" i="17"/>
  <c r="T125" i="17"/>
  <c r="AI125" i="17"/>
  <c r="AA125" i="17"/>
  <c r="S125" i="17"/>
  <c r="AH125" i="17"/>
  <c r="Z125" i="17"/>
  <c r="R125" i="17"/>
  <c r="AG125" i="17"/>
  <c r="Y125" i="17"/>
  <c r="Q125" i="17"/>
  <c r="W125" i="17"/>
  <c r="AF125" i="17"/>
  <c r="AE125" i="17"/>
  <c r="X125" i="17"/>
  <c r="P125" i="17"/>
  <c r="AI161" i="17"/>
  <c r="AA161" i="17"/>
  <c r="S161" i="17"/>
  <c r="AH161" i="17"/>
  <c r="Z161" i="17"/>
  <c r="R161" i="17"/>
  <c r="AG161" i="17"/>
  <c r="Y161" i="17"/>
  <c r="Q161" i="17"/>
  <c r="AF161" i="17"/>
  <c r="X161" i="17"/>
  <c r="P161" i="17"/>
  <c r="AE161" i="17"/>
  <c r="W161" i="17"/>
  <c r="AD161" i="17"/>
  <c r="V161" i="17"/>
  <c r="AJ161" i="17"/>
  <c r="AB161" i="17"/>
  <c r="T161" i="17"/>
  <c r="U161" i="17"/>
  <c r="AC161" i="17"/>
  <c r="AK161" i="17"/>
  <c r="AD140" i="17"/>
  <c r="V140" i="17"/>
  <c r="AK140" i="17"/>
  <c r="AC140" i="17"/>
  <c r="U140" i="17"/>
  <c r="AI140" i="17"/>
  <c r="AA140" i="17"/>
  <c r="S140" i="17"/>
  <c r="AB140" i="17"/>
  <c r="P140" i="17"/>
  <c r="Z140" i="17"/>
  <c r="Y140" i="17"/>
  <c r="AJ140" i="17"/>
  <c r="X140" i="17"/>
  <c r="AH140" i="17"/>
  <c r="W140" i="17"/>
  <c r="AG140" i="17"/>
  <c r="T140" i="17"/>
  <c r="Q140" i="17"/>
  <c r="AF140" i="17"/>
  <c r="AE140" i="17"/>
  <c r="R140" i="17"/>
  <c r="I132" i="17"/>
  <c r="I144" i="17"/>
  <c r="I143" i="17"/>
  <c r="I139" i="17"/>
  <c r="I150" i="17"/>
  <c r="I126" i="17"/>
  <c r="AH156" i="17"/>
  <c r="Z156" i="17"/>
  <c r="R156" i="17"/>
  <c r="AG156" i="17"/>
  <c r="AF156" i="17"/>
  <c r="X156" i="17"/>
  <c r="AE156" i="17"/>
  <c r="W156" i="17"/>
  <c r="AD156" i="17"/>
  <c r="V156" i="17"/>
  <c r="AK156" i="17"/>
  <c r="AC156" i="17"/>
  <c r="U156" i="17"/>
  <c r="AI156" i="17"/>
  <c r="AA156" i="17"/>
  <c r="S156" i="17"/>
  <c r="AB156" i="17"/>
  <c r="Y156" i="17"/>
  <c r="T156" i="17"/>
  <c r="Q156" i="17"/>
  <c r="P156" i="17"/>
  <c r="AJ156" i="17"/>
  <c r="AD133" i="17"/>
  <c r="V133" i="17"/>
  <c r="AK133" i="17"/>
  <c r="AC133" i="17"/>
  <c r="U133" i="17"/>
  <c r="AJ133" i="17"/>
  <c r="AB133" i="17"/>
  <c r="T133" i="17"/>
  <c r="AI133" i="17"/>
  <c r="AA133" i="17"/>
  <c r="S133" i="17"/>
  <c r="AH133" i="17"/>
  <c r="Z133" i="17"/>
  <c r="R133" i="17"/>
  <c r="AG133" i="17"/>
  <c r="Y133" i="17"/>
  <c r="Q133" i="17"/>
  <c r="W133" i="17"/>
  <c r="P133" i="17"/>
  <c r="AE133" i="17"/>
  <c r="AF133" i="17"/>
  <c r="X133" i="17"/>
  <c r="AJ131" i="17"/>
  <c r="AB131" i="17"/>
  <c r="T131" i="17"/>
  <c r="AI131" i="17"/>
  <c r="AA131" i="17"/>
  <c r="S131" i="17"/>
  <c r="AH131" i="17"/>
  <c r="Z131" i="17"/>
  <c r="R131" i="17"/>
  <c r="AG131" i="17"/>
  <c r="Y131" i="17"/>
  <c r="Q131" i="17"/>
  <c r="AF131" i="17"/>
  <c r="X131" i="17"/>
  <c r="P131" i="17"/>
  <c r="AE131" i="17"/>
  <c r="W131" i="17"/>
  <c r="AK131" i="17"/>
  <c r="AD131" i="17"/>
  <c r="AC131" i="17"/>
  <c r="V131" i="17"/>
  <c r="U131" i="17"/>
  <c r="I161" i="17"/>
  <c r="AF142" i="17"/>
  <c r="X142" i="17"/>
  <c r="P142" i="17"/>
  <c r="AE142" i="17"/>
  <c r="W142" i="17"/>
  <c r="AK142" i="17"/>
  <c r="AC142" i="17"/>
  <c r="U142" i="17"/>
  <c r="Z142" i="17"/>
  <c r="AJ142" i="17"/>
  <c r="Y142" i="17"/>
  <c r="AI142" i="17"/>
  <c r="V142" i="17"/>
  <c r="AH142" i="17"/>
  <c r="T142" i="17"/>
  <c r="AG142" i="17"/>
  <c r="S142" i="17"/>
  <c r="AD142" i="17"/>
  <c r="R142" i="17"/>
  <c r="AB142" i="17"/>
  <c r="AA142" i="17"/>
  <c r="Q142" i="17"/>
  <c r="AG124" i="17"/>
  <c r="Y124" i="17"/>
  <c r="Q124" i="17"/>
  <c r="AF124" i="17"/>
  <c r="X124" i="17"/>
  <c r="P124" i="17"/>
  <c r="AE124" i="17"/>
  <c r="W124" i="17"/>
  <c r="AD124" i="17"/>
  <c r="V124" i="17"/>
  <c r="AK124" i="17"/>
  <c r="AC124" i="17"/>
  <c r="U124" i="17"/>
  <c r="AJ124" i="17"/>
  <c r="AB124" i="17"/>
  <c r="T124" i="17"/>
  <c r="AI124" i="17"/>
  <c r="AH124" i="17"/>
  <c r="R124" i="17"/>
  <c r="AA124" i="17"/>
  <c r="Z124" i="17"/>
  <c r="S124" i="17"/>
  <c r="I148" i="17"/>
  <c r="AF135" i="17"/>
  <c r="X135" i="17"/>
  <c r="P135" i="17"/>
  <c r="AE135" i="17"/>
  <c r="W135" i="17"/>
  <c r="AD135" i="17"/>
  <c r="V135" i="17"/>
  <c r="AK135" i="17"/>
  <c r="AC135" i="17"/>
  <c r="U135" i="17"/>
  <c r="AJ135" i="17"/>
  <c r="AB135" i="17"/>
  <c r="T135" i="17"/>
  <c r="AI135" i="17"/>
  <c r="AA135" i="17"/>
  <c r="S135" i="17"/>
  <c r="AG135" i="17"/>
  <c r="Z135" i="17"/>
  <c r="Y135" i="17"/>
  <c r="R135" i="17"/>
  <c r="Q135" i="17"/>
  <c r="AH135" i="17"/>
  <c r="AJ150" i="17"/>
  <c r="AG150" i="17"/>
  <c r="Y150" i="17"/>
  <c r="Q150" i="17"/>
  <c r="AF150" i="17"/>
  <c r="X150" i="17"/>
  <c r="P150" i="17"/>
  <c r="AE150" i="17"/>
  <c r="W150" i="17"/>
  <c r="AK150" i="17"/>
  <c r="AC150" i="17"/>
  <c r="U150" i="17"/>
  <c r="T150" i="17"/>
  <c r="AI150" i="17"/>
  <c r="S150" i="17"/>
  <c r="AH150" i="17"/>
  <c r="R150" i="17"/>
  <c r="AD150" i="17"/>
  <c r="AB150" i="17"/>
  <c r="AA150" i="17"/>
  <c r="V150" i="17"/>
  <c r="Z150" i="17"/>
  <c r="AK146" i="17"/>
  <c r="AC146" i="17"/>
  <c r="U146" i="17"/>
  <c r="AJ146" i="17"/>
  <c r="AB146" i="17"/>
  <c r="T146" i="17"/>
  <c r="AI146" i="17"/>
  <c r="AA146" i="17"/>
  <c r="S146" i="17"/>
  <c r="AG146" i="17"/>
  <c r="Y146" i="17"/>
  <c r="Q146" i="17"/>
  <c r="AF146" i="17"/>
  <c r="P146" i="17"/>
  <c r="AE146" i="17"/>
  <c r="AD146" i="17"/>
  <c r="Z146" i="17"/>
  <c r="X146" i="17"/>
  <c r="W146" i="17"/>
  <c r="R146" i="17"/>
  <c r="AH146" i="17"/>
  <c r="V146" i="17"/>
  <c r="AJ138" i="17"/>
  <c r="AI138" i="17"/>
  <c r="AG138" i="17"/>
  <c r="AE138" i="17"/>
  <c r="W138" i="17"/>
  <c r="AD138" i="17"/>
  <c r="V138" i="17"/>
  <c r="AC138" i="17"/>
  <c r="U138" i="17"/>
  <c r="AB138" i="17"/>
  <c r="T138" i="17"/>
  <c r="AA138" i="17"/>
  <c r="S138" i="17"/>
  <c r="AK138" i="17"/>
  <c r="Z138" i="17"/>
  <c r="R138" i="17"/>
  <c r="P138" i="17"/>
  <c r="AH138" i="17"/>
  <c r="AF138" i="17"/>
  <c r="X138" i="17"/>
  <c r="Y138" i="17"/>
  <c r="Q138" i="17"/>
  <c r="AG132" i="17"/>
  <c r="Y132" i="17"/>
  <c r="Q132" i="17"/>
  <c r="AF132" i="17"/>
  <c r="X132" i="17"/>
  <c r="P132" i="17"/>
  <c r="AE132" i="17"/>
  <c r="W132" i="17"/>
  <c r="AD132" i="17"/>
  <c r="V132" i="17"/>
  <c r="AK132" i="17"/>
  <c r="AC132" i="17"/>
  <c r="U132" i="17"/>
  <c r="AJ132" i="17"/>
  <c r="AB132" i="17"/>
  <c r="T132" i="17"/>
  <c r="R132" i="17"/>
  <c r="Z132" i="17"/>
  <c r="AI132" i="17"/>
  <c r="AH132" i="17"/>
  <c r="AA132" i="17"/>
  <c r="S132" i="17"/>
  <c r="AI141" i="17"/>
  <c r="AA141" i="17"/>
  <c r="S141" i="17"/>
  <c r="AH141" i="17"/>
  <c r="Z141" i="17"/>
  <c r="R141" i="17"/>
  <c r="AF141" i="17"/>
  <c r="X141" i="17"/>
  <c r="P141" i="17"/>
  <c r="AB141" i="17"/>
  <c r="Y141" i="17"/>
  <c r="AK141" i="17"/>
  <c r="W141" i="17"/>
  <c r="AJ141" i="17"/>
  <c r="V141" i="17"/>
  <c r="AG141" i="17"/>
  <c r="U141" i="17"/>
  <c r="AE141" i="17"/>
  <c r="T141" i="17"/>
  <c r="AC141" i="17"/>
  <c r="Q141" i="17"/>
  <c r="AD141" i="17"/>
  <c r="AG139" i="17"/>
  <c r="Y139" i="17"/>
  <c r="Q139" i="17"/>
  <c r="AF139" i="17"/>
  <c r="X139" i="17"/>
  <c r="P139" i="17"/>
  <c r="AD139" i="17"/>
  <c r="V139" i="17"/>
  <c r="AC139" i="17"/>
  <c r="R139" i="17"/>
  <c r="AB139" i="17"/>
  <c r="AA139" i="17"/>
  <c r="AK139" i="17"/>
  <c r="Z139" i="17"/>
  <c r="AJ139" i="17"/>
  <c r="W139" i="17"/>
  <c r="AI139" i="17"/>
  <c r="U139" i="17"/>
  <c r="AE139" i="17"/>
  <c r="T139" i="17"/>
  <c r="S139" i="17"/>
  <c r="AH139" i="17"/>
  <c r="I146" i="17"/>
  <c r="AK136" i="17"/>
  <c r="AC136" i="17"/>
  <c r="U136" i="17"/>
  <c r="AJ136" i="17"/>
  <c r="AB136" i="17"/>
  <c r="T136" i="17"/>
  <c r="AI136" i="17"/>
  <c r="AA136" i="17"/>
  <c r="S136" i="17"/>
  <c r="AH136" i="17"/>
  <c r="Z136" i="17"/>
  <c r="R136" i="17"/>
  <c r="AG136" i="17"/>
  <c r="Y136" i="17"/>
  <c r="Q136" i="17"/>
  <c r="AF136" i="17"/>
  <c r="X136" i="17"/>
  <c r="P136" i="17"/>
  <c r="AE136" i="17"/>
  <c r="AD136" i="17"/>
  <c r="W136" i="17"/>
  <c r="V136" i="17"/>
  <c r="AG159" i="17"/>
  <c r="Y159" i="17"/>
  <c r="Q159" i="17"/>
  <c r="AF159" i="17"/>
  <c r="X159" i="17"/>
  <c r="P159" i="17"/>
  <c r="AE159" i="17"/>
  <c r="W159" i="17"/>
  <c r="AD159" i="17"/>
  <c r="V159" i="17"/>
  <c r="AK159" i="17"/>
  <c r="AC159" i="17"/>
  <c r="U159" i="17"/>
  <c r="AJ159" i="17"/>
  <c r="AB159" i="17"/>
  <c r="T159" i="17"/>
  <c r="AH159" i="17"/>
  <c r="Z159" i="17"/>
  <c r="R159" i="17"/>
  <c r="AI159" i="17"/>
  <c r="S159" i="17"/>
  <c r="AA159" i="17"/>
  <c r="AI134" i="17"/>
  <c r="AA134" i="17"/>
  <c r="S134" i="17"/>
  <c r="AH134" i="17"/>
  <c r="Z134" i="17"/>
  <c r="R134" i="17"/>
  <c r="AG134" i="17"/>
  <c r="Y134" i="17"/>
  <c r="Q134" i="17"/>
  <c r="AF134" i="17"/>
  <c r="X134" i="17"/>
  <c r="P134" i="17"/>
  <c r="AE134" i="17"/>
  <c r="W134" i="17"/>
  <c r="AD134" i="17"/>
  <c r="V134" i="17"/>
  <c r="AB134" i="17"/>
  <c r="U134" i="17"/>
  <c r="T134" i="17"/>
  <c r="AJ134" i="17"/>
  <c r="AK134" i="17"/>
  <c r="AC134" i="17"/>
  <c r="AK163" i="17"/>
  <c r="AC163" i="17"/>
  <c r="U163" i="17"/>
  <c r="AJ163" i="17"/>
  <c r="AB163" i="17"/>
  <c r="T163" i="17"/>
  <c r="AI163" i="17"/>
  <c r="AA163" i="17"/>
  <c r="S163" i="17"/>
  <c r="AH163" i="17"/>
  <c r="Z163" i="17"/>
  <c r="R163" i="17"/>
  <c r="AG163" i="17"/>
  <c r="Y163" i="17"/>
  <c r="Q163" i="17"/>
  <c r="AF163" i="17"/>
  <c r="X163" i="17"/>
  <c r="P163" i="17"/>
  <c r="AD163" i="17"/>
  <c r="V163" i="17"/>
  <c r="AE163" i="17"/>
  <c r="W163" i="17"/>
  <c r="AF154" i="17"/>
  <c r="X154" i="17"/>
  <c r="P154" i="17"/>
  <c r="AK154" i="17"/>
  <c r="AC154" i="17"/>
  <c r="U154" i="17"/>
  <c r="AJ154" i="17"/>
  <c r="AB154" i="17"/>
  <c r="T154" i="17"/>
  <c r="AI154" i="17"/>
  <c r="AA154" i="17"/>
  <c r="S154" i="17"/>
  <c r="AG154" i="17"/>
  <c r="Y154" i="17"/>
  <c r="Q154" i="17"/>
  <c r="AH154" i="17"/>
  <c r="AE154" i="17"/>
  <c r="AD154" i="17"/>
  <c r="Z154" i="17"/>
  <c r="W154" i="17"/>
  <c r="V154" i="17"/>
  <c r="R154" i="17"/>
  <c r="I141" i="17"/>
  <c r="I152" i="17"/>
  <c r="I159" i="17"/>
  <c r="AE148" i="17"/>
  <c r="W148" i="17"/>
  <c r="AD148" i="17"/>
  <c r="V148" i="17"/>
  <c r="AK148" i="17"/>
  <c r="AC148" i="17"/>
  <c r="U148" i="17"/>
  <c r="AI148" i="17"/>
  <c r="AA148" i="17"/>
  <c r="S148" i="17"/>
  <c r="Z148" i="17"/>
  <c r="Y148" i="17"/>
  <c r="X148" i="17"/>
  <c r="AJ148" i="17"/>
  <c r="T148" i="17"/>
  <c r="AH148" i="17"/>
  <c r="R148" i="17"/>
  <c r="AG148" i="17"/>
  <c r="Q148" i="17"/>
  <c r="AB148" i="17"/>
  <c r="AF148" i="17"/>
  <c r="P148" i="17"/>
  <c r="AI153" i="17"/>
  <c r="AA153" i="17"/>
  <c r="S153" i="17"/>
  <c r="AF153" i="17"/>
  <c r="X153" i="17"/>
  <c r="P153" i="17"/>
  <c r="AE153" i="17"/>
  <c r="W153" i="17"/>
  <c r="AD153" i="17"/>
  <c r="V153" i="17"/>
  <c r="AJ153" i="17"/>
  <c r="AB153" i="17"/>
  <c r="T153" i="17"/>
  <c r="U153" i="17"/>
  <c r="R153" i="17"/>
  <c r="AK153" i="17"/>
  <c r="Q153" i="17"/>
  <c r="AH153" i="17"/>
  <c r="AG153" i="17"/>
  <c r="AC153" i="17"/>
  <c r="Y153" i="17"/>
  <c r="Z153" i="17"/>
  <c r="AK128" i="17"/>
  <c r="AC128" i="17"/>
  <c r="U128" i="17"/>
  <c r="AJ128" i="17"/>
  <c r="AB128" i="17"/>
  <c r="T128" i="17"/>
  <c r="AI128" i="17"/>
  <c r="AA128" i="17"/>
  <c r="S128" i="17"/>
  <c r="AH128" i="17"/>
  <c r="Z128" i="17"/>
  <c r="R128" i="17"/>
  <c r="AG128" i="17"/>
  <c r="Y128" i="17"/>
  <c r="Q128" i="17"/>
  <c r="AF128" i="17"/>
  <c r="X128" i="17"/>
  <c r="P128" i="17"/>
  <c r="AD128" i="17"/>
  <c r="W128" i="17"/>
  <c r="V128" i="17"/>
  <c r="AE128" i="17"/>
  <c r="F136" i="16"/>
  <c r="C136" i="16"/>
  <c r="G136" i="16"/>
  <c r="F128" i="16"/>
  <c r="C128" i="16"/>
  <c r="G128" i="16"/>
  <c r="G127" i="16"/>
  <c r="F127" i="16"/>
  <c r="C127" i="16"/>
  <c r="C161" i="16"/>
  <c r="G161" i="16"/>
  <c r="F161" i="16"/>
  <c r="G144" i="16"/>
  <c r="F144" i="16"/>
  <c r="C144" i="16"/>
  <c r="AD133" i="16"/>
  <c r="V133" i="16"/>
  <c r="AK133" i="16"/>
  <c r="AC133" i="16"/>
  <c r="U133" i="16"/>
  <c r="AJ133" i="16"/>
  <c r="AB133" i="16"/>
  <c r="T133" i="16"/>
  <c r="AI133" i="16"/>
  <c r="AA133" i="16"/>
  <c r="S133" i="16"/>
  <c r="AH133" i="16"/>
  <c r="Z133" i="16"/>
  <c r="R133" i="16"/>
  <c r="AG133" i="16"/>
  <c r="Y133" i="16"/>
  <c r="Q133" i="16"/>
  <c r="AE133" i="16"/>
  <c r="W133" i="16"/>
  <c r="P133" i="16"/>
  <c r="AF133" i="16"/>
  <c r="X133" i="16"/>
  <c r="F147" i="16"/>
  <c r="C147" i="16"/>
  <c r="G147" i="16"/>
  <c r="G148" i="16"/>
  <c r="F148" i="16"/>
  <c r="C148" i="16"/>
  <c r="C126" i="16"/>
  <c r="G126" i="16"/>
  <c r="F126" i="16"/>
  <c r="G135" i="16"/>
  <c r="F135" i="16"/>
  <c r="C135" i="16"/>
  <c r="F155" i="16"/>
  <c r="C155" i="16"/>
  <c r="G155" i="16"/>
  <c r="G149" i="16"/>
  <c r="F149" i="16"/>
  <c r="C149" i="16"/>
  <c r="AJ142" i="16"/>
  <c r="AB142" i="16"/>
  <c r="T142" i="16"/>
  <c r="AI142" i="16"/>
  <c r="AA142" i="16"/>
  <c r="S142" i="16"/>
  <c r="AH142" i="16"/>
  <c r="Z142" i="16"/>
  <c r="R142" i="16"/>
  <c r="AG142" i="16"/>
  <c r="Y142" i="16"/>
  <c r="Q142" i="16"/>
  <c r="AF142" i="16"/>
  <c r="X142" i="16"/>
  <c r="P142" i="16"/>
  <c r="AE142" i="16"/>
  <c r="W142" i="16"/>
  <c r="AK142" i="16"/>
  <c r="AC142" i="16"/>
  <c r="U142" i="16"/>
  <c r="V142" i="16"/>
  <c r="AD142" i="16"/>
  <c r="G129" i="16"/>
  <c r="F129" i="16"/>
  <c r="C129" i="16"/>
  <c r="G146" i="16"/>
  <c r="F146" i="16"/>
  <c r="C146" i="16"/>
  <c r="C158" i="16"/>
  <c r="F158" i="16"/>
  <c r="G158" i="16"/>
  <c r="C134" i="16"/>
  <c r="I134" i="16" s="1"/>
  <c r="G134" i="16"/>
  <c r="F134" i="16"/>
  <c r="F163" i="16"/>
  <c r="C163" i="16"/>
  <c r="G163" i="16"/>
  <c r="G156" i="16"/>
  <c r="F156" i="16"/>
  <c r="C156" i="16"/>
  <c r="G151" i="16"/>
  <c r="F151" i="16"/>
  <c r="C151" i="16"/>
  <c r="G141" i="16"/>
  <c r="F141" i="16"/>
  <c r="C141" i="16"/>
  <c r="G157" i="16"/>
  <c r="F157" i="16"/>
  <c r="C157" i="16"/>
  <c r="C150" i="16"/>
  <c r="F150" i="16"/>
  <c r="G150" i="16"/>
  <c r="G130" i="16"/>
  <c r="F130" i="16"/>
  <c r="C130" i="16"/>
  <c r="C153" i="16"/>
  <c r="G153" i="16"/>
  <c r="F153" i="16"/>
  <c r="G143" i="16"/>
  <c r="F143" i="16"/>
  <c r="C143" i="16"/>
  <c r="C131" i="16"/>
  <c r="F131" i="16"/>
  <c r="G131" i="16"/>
  <c r="F139" i="16"/>
  <c r="G139" i="16"/>
  <c r="G159" i="16"/>
  <c r="F159" i="16"/>
  <c r="C159" i="16"/>
  <c r="G137" i="16"/>
  <c r="F137" i="16"/>
  <c r="C137" i="16"/>
  <c r="G152" i="16"/>
  <c r="F152" i="16"/>
  <c r="C152" i="16"/>
  <c r="I152" i="16" s="1"/>
  <c r="G138" i="16"/>
  <c r="F138" i="16"/>
  <c r="C138" i="16"/>
  <c r="C139" i="16" s="1"/>
  <c r="G125" i="16"/>
  <c r="F125" i="16"/>
  <c r="C125" i="16"/>
  <c r="G140" i="16"/>
  <c r="F140" i="16"/>
  <c r="C140" i="16"/>
  <c r="G154" i="16"/>
  <c r="F154" i="16"/>
  <c r="C154" i="16"/>
  <c r="G124" i="16"/>
  <c r="F124" i="16"/>
  <c r="C124" i="16"/>
  <c r="C145" i="16"/>
  <c r="G145" i="16"/>
  <c r="F145" i="16"/>
  <c r="G162" i="16"/>
  <c r="F162" i="16"/>
  <c r="C162" i="16"/>
  <c r="G160" i="16"/>
  <c r="F160" i="16"/>
  <c r="C160" i="16"/>
  <c r="AG132" i="16"/>
  <c r="Y132" i="16"/>
  <c r="Q132" i="16"/>
  <c r="AF132" i="16"/>
  <c r="X132" i="16"/>
  <c r="P132" i="16"/>
  <c r="AE132" i="16"/>
  <c r="W132" i="16"/>
  <c r="AD132" i="16"/>
  <c r="V132" i="16"/>
  <c r="AK132" i="16"/>
  <c r="AC132" i="16"/>
  <c r="U132" i="16"/>
  <c r="AJ132" i="16"/>
  <c r="AB132" i="16"/>
  <c r="T132" i="16"/>
  <c r="AH132" i="16"/>
  <c r="Z132" i="16"/>
  <c r="R132" i="16"/>
  <c r="AA132" i="16"/>
  <c r="S132" i="16"/>
  <c r="AI132" i="16"/>
  <c r="G157" i="15"/>
  <c r="F157" i="15"/>
  <c r="C157" i="15"/>
  <c r="F147" i="15"/>
  <c r="C147" i="15"/>
  <c r="C148" i="15" s="1"/>
  <c r="G147" i="15"/>
  <c r="G152" i="15"/>
  <c r="F152" i="15"/>
  <c r="C152" i="15"/>
  <c r="AI134" i="15"/>
  <c r="AA134" i="15"/>
  <c r="S134" i="15"/>
  <c r="AH134" i="15"/>
  <c r="Z134" i="15"/>
  <c r="R134" i="15"/>
  <c r="AG134" i="15"/>
  <c r="Y134" i="15"/>
  <c r="Q134" i="15"/>
  <c r="AF134" i="15"/>
  <c r="X134" i="15"/>
  <c r="P134" i="15"/>
  <c r="AE134" i="15"/>
  <c r="W134" i="15"/>
  <c r="AD134" i="15"/>
  <c r="V134" i="15"/>
  <c r="AK134" i="15"/>
  <c r="AJ134" i="15"/>
  <c r="AC134" i="15"/>
  <c r="T134" i="15"/>
  <c r="AB134" i="15"/>
  <c r="U134" i="15"/>
  <c r="AD144" i="15"/>
  <c r="V144" i="15"/>
  <c r="AK144" i="15"/>
  <c r="AC144" i="15"/>
  <c r="U144" i="15"/>
  <c r="AJ144" i="15"/>
  <c r="AB144" i="15"/>
  <c r="T144" i="15"/>
  <c r="AI144" i="15"/>
  <c r="AA144" i="15"/>
  <c r="S144" i="15"/>
  <c r="AH144" i="15"/>
  <c r="Z144" i="15"/>
  <c r="R144" i="15"/>
  <c r="AG144" i="15"/>
  <c r="AF144" i="15"/>
  <c r="AE144" i="15"/>
  <c r="Y144" i="15"/>
  <c r="X144" i="15"/>
  <c r="W144" i="15"/>
  <c r="Q144" i="15"/>
  <c r="P144" i="15"/>
  <c r="G156" i="15"/>
  <c r="C156" i="15"/>
  <c r="F156" i="15"/>
  <c r="AG143" i="15"/>
  <c r="Y143" i="15"/>
  <c r="Q143" i="15"/>
  <c r="AF143" i="15"/>
  <c r="X143" i="15"/>
  <c r="P143" i="15"/>
  <c r="AE143" i="15"/>
  <c r="W143" i="15"/>
  <c r="AD143" i="15"/>
  <c r="V143" i="15"/>
  <c r="AK143" i="15"/>
  <c r="AC143" i="15"/>
  <c r="U143" i="15"/>
  <c r="S143" i="15"/>
  <c r="AJ143" i="15"/>
  <c r="R143" i="15"/>
  <c r="AI143" i="15"/>
  <c r="AH143" i="15"/>
  <c r="AB143" i="15"/>
  <c r="AA143" i="15"/>
  <c r="Z143" i="15"/>
  <c r="T143" i="15"/>
  <c r="C153" i="15"/>
  <c r="G153" i="15"/>
  <c r="F153" i="15"/>
  <c r="AH140" i="15"/>
  <c r="Z140" i="15"/>
  <c r="R140" i="15"/>
  <c r="AG140" i="15"/>
  <c r="Y140" i="15"/>
  <c r="Q140" i="15"/>
  <c r="AF140" i="15"/>
  <c r="X140" i="15"/>
  <c r="P140" i="15"/>
  <c r="AE140" i="15"/>
  <c r="W140" i="15"/>
  <c r="AD140" i="15"/>
  <c r="V140" i="15"/>
  <c r="AJ140" i="15"/>
  <c r="AI140" i="15"/>
  <c r="AC140" i="15"/>
  <c r="AB140" i="15"/>
  <c r="AA140" i="15"/>
  <c r="U140" i="15"/>
  <c r="AK140" i="15"/>
  <c r="T140" i="15"/>
  <c r="S140" i="15"/>
  <c r="F139" i="15"/>
  <c r="C139" i="15"/>
  <c r="C140" i="15" s="1"/>
  <c r="G139" i="15"/>
  <c r="C142" i="15"/>
  <c r="G142" i="15"/>
  <c r="F142" i="15"/>
  <c r="G149" i="15"/>
  <c r="F149" i="15"/>
  <c r="C149" i="15"/>
  <c r="AF135" i="15"/>
  <c r="X135" i="15"/>
  <c r="P135" i="15"/>
  <c r="AE135" i="15"/>
  <c r="W135" i="15"/>
  <c r="AD135" i="15"/>
  <c r="V135" i="15"/>
  <c r="AK135" i="15"/>
  <c r="AC135" i="15"/>
  <c r="U135" i="15"/>
  <c r="AJ135" i="15"/>
  <c r="AB135" i="15"/>
  <c r="T135" i="15"/>
  <c r="AI135" i="15"/>
  <c r="AA135" i="15"/>
  <c r="S135" i="15"/>
  <c r="AH135" i="15"/>
  <c r="AG135" i="15"/>
  <c r="Z135" i="15"/>
  <c r="Q135" i="15"/>
  <c r="Y135" i="15"/>
  <c r="R135" i="15"/>
  <c r="G129" i="15"/>
  <c r="F129" i="15"/>
  <c r="C129" i="15"/>
  <c r="I128" i="15" s="1"/>
  <c r="G132" i="15"/>
  <c r="F132" i="15"/>
  <c r="AF154" i="15"/>
  <c r="X154" i="15"/>
  <c r="P154" i="15"/>
  <c r="AE154" i="15"/>
  <c r="W154" i="15"/>
  <c r="AD154" i="15"/>
  <c r="V154" i="15"/>
  <c r="AK154" i="15"/>
  <c r="AC154" i="15"/>
  <c r="U154" i="15"/>
  <c r="AJ154" i="15"/>
  <c r="AB154" i="15"/>
  <c r="T154" i="15"/>
  <c r="S154" i="15"/>
  <c r="R154" i="15"/>
  <c r="AI154" i="15"/>
  <c r="Q154" i="15"/>
  <c r="AH154" i="15"/>
  <c r="AG154" i="15"/>
  <c r="AA154" i="15"/>
  <c r="Y154" i="15"/>
  <c r="Z154" i="15"/>
  <c r="G130" i="15"/>
  <c r="F130" i="15"/>
  <c r="C130" i="15"/>
  <c r="AF146" i="15"/>
  <c r="X146" i="15"/>
  <c r="P146" i="15"/>
  <c r="AE146" i="15"/>
  <c r="W146" i="15"/>
  <c r="AD146" i="15"/>
  <c r="V146" i="15"/>
  <c r="AK146" i="15"/>
  <c r="AC146" i="15"/>
  <c r="U146" i="15"/>
  <c r="AJ146" i="15"/>
  <c r="AB146" i="15"/>
  <c r="T146" i="15"/>
  <c r="Y146" i="15"/>
  <c r="S146" i="15"/>
  <c r="R146" i="15"/>
  <c r="AI146" i="15"/>
  <c r="Q146" i="15"/>
  <c r="AH146" i="15"/>
  <c r="AG146" i="15"/>
  <c r="AA146" i="15"/>
  <c r="Z146" i="15"/>
  <c r="C150" i="15"/>
  <c r="I150" i="15" s="1"/>
  <c r="G150" i="15"/>
  <c r="F150" i="15"/>
  <c r="G162" i="15"/>
  <c r="F162" i="15"/>
  <c r="C162" i="15"/>
  <c r="I162" i="15" s="1"/>
  <c r="AK128" i="15"/>
  <c r="AC128" i="15"/>
  <c r="U128" i="15"/>
  <c r="AJ128" i="15"/>
  <c r="AB128" i="15"/>
  <c r="T128" i="15"/>
  <c r="AI128" i="15"/>
  <c r="AA128" i="15"/>
  <c r="S128" i="15"/>
  <c r="AH128" i="15"/>
  <c r="Z128" i="15"/>
  <c r="R128" i="15"/>
  <c r="AG128" i="15"/>
  <c r="Y128" i="15"/>
  <c r="Q128" i="15"/>
  <c r="AF128" i="15"/>
  <c r="X128" i="15"/>
  <c r="P128" i="15"/>
  <c r="AE128" i="15"/>
  <c r="V128" i="15"/>
  <c r="AD128" i="15"/>
  <c r="W128" i="15"/>
  <c r="G159" i="15"/>
  <c r="F159" i="15"/>
  <c r="C159" i="15"/>
  <c r="G160" i="15"/>
  <c r="F160" i="15"/>
  <c r="C160" i="15"/>
  <c r="AK163" i="15"/>
  <c r="AC163" i="15"/>
  <c r="U163" i="15"/>
  <c r="AJ163" i="15"/>
  <c r="AB163" i="15"/>
  <c r="T163" i="15"/>
  <c r="AI163" i="15"/>
  <c r="AA163" i="15"/>
  <c r="S163" i="15"/>
  <c r="AH163" i="15"/>
  <c r="Z163" i="15"/>
  <c r="R163" i="15"/>
  <c r="AG163" i="15"/>
  <c r="Y163" i="15"/>
  <c r="Q163" i="15"/>
  <c r="AF163" i="15"/>
  <c r="AE163" i="15"/>
  <c r="AD163" i="15"/>
  <c r="X163" i="15"/>
  <c r="W163" i="15"/>
  <c r="V163" i="15"/>
  <c r="P163" i="15"/>
  <c r="C131" i="15"/>
  <c r="C132" i="15" s="1"/>
  <c r="C133" i="15" s="1"/>
  <c r="G131" i="15"/>
  <c r="F131" i="15"/>
  <c r="AK136" i="15"/>
  <c r="AC136" i="15"/>
  <c r="U136" i="15"/>
  <c r="AJ136" i="15"/>
  <c r="AB136" i="15"/>
  <c r="T136" i="15"/>
  <c r="AI136" i="15"/>
  <c r="AA136" i="15"/>
  <c r="S136" i="15"/>
  <c r="AH136" i="15"/>
  <c r="Z136" i="15"/>
  <c r="R136" i="15"/>
  <c r="AG136" i="15"/>
  <c r="Y136" i="15"/>
  <c r="Q136" i="15"/>
  <c r="AF136" i="15"/>
  <c r="X136" i="15"/>
  <c r="P136" i="15"/>
  <c r="AD136" i="15"/>
  <c r="AE136" i="15"/>
  <c r="V136" i="15"/>
  <c r="W136" i="15"/>
  <c r="AG124" i="15"/>
  <c r="Y124" i="15"/>
  <c r="Q124" i="15"/>
  <c r="AF124" i="15"/>
  <c r="X124" i="15"/>
  <c r="P124" i="15"/>
  <c r="AE124" i="15"/>
  <c r="W124" i="15"/>
  <c r="AD124" i="15"/>
  <c r="V124" i="15"/>
  <c r="AK124" i="15"/>
  <c r="AC124" i="15"/>
  <c r="U124" i="15"/>
  <c r="AJ124" i="15"/>
  <c r="AB124" i="15"/>
  <c r="T124" i="15"/>
  <c r="S124" i="15"/>
  <c r="R124" i="15"/>
  <c r="AH124" i="15"/>
  <c r="AI124" i="15"/>
  <c r="Z124" i="15"/>
  <c r="AA124" i="15"/>
  <c r="G141" i="15"/>
  <c r="F141" i="15"/>
  <c r="C141" i="15"/>
  <c r="G137" i="15"/>
  <c r="F137" i="15"/>
  <c r="C137" i="15"/>
  <c r="I163" i="15"/>
  <c r="G148" i="15"/>
  <c r="F148" i="15"/>
  <c r="F155" i="15"/>
  <c r="C155" i="15"/>
  <c r="I154" i="15" s="1"/>
  <c r="G155" i="15"/>
  <c r="C145" i="15"/>
  <c r="G145" i="15"/>
  <c r="F145" i="15"/>
  <c r="G138" i="15"/>
  <c r="F138" i="15"/>
  <c r="C138" i="15"/>
  <c r="AI161" i="15"/>
  <c r="AA161" i="15"/>
  <c r="S161" i="15"/>
  <c r="AH161" i="15"/>
  <c r="Z161" i="15"/>
  <c r="R161" i="15"/>
  <c r="AG161" i="15"/>
  <c r="Y161" i="15"/>
  <c r="Q161" i="15"/>
  <c r="AF161" i="15"/>
  <c r="X161" i="15"/>
  <c r="P161" i="15"/>
  <c r="AE161" i="15"/>
  <c r="W161" i="15"/>
  <c r="V161" i="15"/>
  <c r="U161" i="15"/>
  <c r="T161" i="15"/>
  <c r="AK161" i="15"/>
  <c r="AJ161" i="15"/>
  <c r="AD161" i="15"/>
  <c r="AB161" i="15"/>
  <c r="AC161" i="15"/>
  <c r="G133" i="15"/>
  <c r="F133" i="15"/>
  <c r="C158" i="15"/>
  <c r="G158" i="15"/>
  <c r="F158" i="15"/>
  <c r="AG151" i="15"/>
  <c r="Y151" i="15"/>
  <c r="Q151" i="15"/>
  <c r="AF151" i="15"/>
  <c r="X151" i="15"/>
  <c r="P151" i="15"/>
  <c r="AE151" i="15"/>
  <c r="W151" i="15"/>
  <c r="AD151" i="15"/>
  <c r="V151" i="15"/>
  <c r="AK151" i="15"/>
  <c r="AC151" i="15"/>
  <c r="U151" i="15"/>
  <c r="AJ151" i="15"/>
  <c r="R151" i="15"/>
  <c r="AI151" i="15"/>
  <c r="AH151" i="15"/>
  <c r="AB151" i="15"/>
  <c r="AA151" i="15"/>
  <c r="Z151" i="15"/>
  <c r="S151" i="15"/>
  <c r="T151" i="15"/>
  <c r="G125" i="15"/>
  <c r="F125" i="15"/>
  <c r="C125" i="15"/>
  <c r="I124" i="15" s="1"/>
  <c r="C126" i="15"/>
  <c r="G126" i="15"/>
  <c r="F126" i="15"/>
  <c r="G140" i="14"/>
  <c r="C140" i="14"/>
  <c r="F140" i="14"/>
  <c r="G126" i="14"/>
  <c r="F126" i="14"/>
  <c r="G143" i="14"/>
  <c r="F143" i="14"/>
  <c r="C143" i="14"/>
  <c r="G157" i="14"/>
  <c r="C157" i="14"/>
  <c r="F157" i="14"/>
  <c r="F124" i="14"/>
  <c r="C124" i="14"/>
  <c r="G124" i="14"/>
  <c r="F160" i="14"/>
  <c r="C160" i="14"/>
  <c r="G160" i="14"/>
  <c r="G125" i="14"/>
  <c r="F125" i="14"/>
  <c r="C125" i="14"/>
  <c r="C126" i="14" s="1"/>
  <c r="F146" i="14"/>
  <c r="G146" i="14"/>
  <c r="C146" i="14"/>
  <c r="G156" i="14"/>
  <c r="C156" i="14"/>
  <c r="F156" i="14"/>
  <c r="G155" i="14"/>
  <c r="F155" i="14"/>
  <c r="C155" i="14"/>
  <c r="C145" i="14"/>
  <c r="F145" i="14"/>
  <c r="G145" i="14"/>
  <c r="G128" i="14"/>
  <c r="F128" i="14"/>
  <c r="F144" i="14"/>
  <c r="C144" i="14"/>
  <c r="G144" i="14"/>
  <c r="C161" i="14"/>
  <c r="F161" i="14"/>
  <c r="G161" i="14"/>
  <c r="F134" i="14"/>
  <c r="G134" i="14"/>
  <c r="C134" i="14"/>
  <c r="G137" i="14"/>
  <c r="F137" i="14"/>
  <c r="C133" i="14"/>
  <c r="G133" i="14"/>
  <c r="F133" i="14"/>
  <c r="F127" i="14"/>
  <c r="G127" i="14"/>
  <c r="C127" i="14"/>
  <c r="C128" i="14" s="1"/>
  <c r="G139" i="14"/>
  <c r="C139" i="14"/>
  <c r="F139" i="14"/>
  <c r="F162" i="14"/>
  <c r="G162" i="14"/>
  <c r="C162" i="14"/>
  <c r="F152" i="14"/>
  <c r="C152" i="14"/>
  <c r="G152" i="14"/>
  <c r="G132" i="14"/>
  <c r="F132" i="14"/>
  <c r="C132" i="14"/>
  <c r="C136" i="14"/>
  <c r="C137" i="14" s="1"/>
  <c r="G136" i="14"/>
  <c r="F136" i="14"/>
  <c r="G147" i="14"/>
  <c r="F147" i="14"/>
  <c r="C147" i="14"/>
  <c r="G129" i="14"/>
  <c r="F129" i="14"/>
  <c r="C129" i="14"/>
  <c r="C150" i="14"/>
  <c r="F150" i="14"/>
  <c r="G150" i="14"/>
  <c r="F153" i="14"/>
  <c r="G153" i="14"/>
  <c r="C153" i="14"/>
  <c r="G151" i="14"/>
  <c r="F151" i="14"/>
  <c r="C151" i="14"/>
  <c r="I151" i="14" s="1"/>
  <c r="G131" i="14"/>
  <c r="F131" i="14"/>
  <c r="C131" i="14"/>
  <c r="F154" i="14"/>
  <c r="G154" i="14"/>
  <c r="C154" i="14"/>
  <c r="G149" i="14"/>
  <c r="C149" i="14"/>
  <c r="F149" i="14"/>
  <c r="C138" i="14"/>
  <c r="F138" i="14"/>
  <c r="G138" i="14"/>
  <c r="F135" i="14"/>
  <c r="G135" i="14"/>
  <c r="C135" i="14"/>
  <c r="C141" i="14"/>
  <c r="G141" i="14"/>
  <c r="F141" i="14"/>
  <c r="C130" i="14"/>
  <c r="F130" i="14"/>
  <c r="G130" i="14"/>
  <c r="G159" i="14"/>
  <c r="F159" i="14"/>
  <c r="C159" i="14"/>
  <c r="C158" i="14"/>
  <c r="F158" i="14"/>
  <c r="G158" i="14"/>
  <c r="C142" i="14"/>
  <c r="F142" i="14"/>
  <c r="G142" i="14"/>
  <c r="G148" i="14"/>
  <c r="C148" i="14"/>
  <c r="F148" i="14"/>
  <c r="AJ163" i="14"/>
  <c r="AB163" i="14"/>
  <c r="T163" i="14"/>
  <c r="AH163" i="14"/>
  <c r="Z163" i="14"/>
  <c r="R163" i="14"/>
  <c r="AG163" i="14"/>
  <c r="Y163" i="14"/>
  <c r="Q163" i="14"/>
  <c r="AD163" i="14"/>
  <c r="V163" i="14"/>
  <c r="AK163" i="14"/>
  <c r="U163" i="14"/>
  <c r="AI163" i="14"/>
  <c r="S163" i="14"/>
  <c r="AE163" i="14"/>
  <c r="W163" i="14"/>
  <c r="AF163" i="14"/>
  <c r="AC163" i="14"/>
  <c r="AA163" i="14"/>
  <c r="X163" i="14"/>
  <c r="P163" i="14"/>
  <c r="P173" i="5"/>
  <c r="AE173" i="5"/>
  <c r="AK173" i="5"/>
  <c r="AJ173" i="5"/>
  <c r="AI173" i="5"/>
  <c r="AG173" i="5"/>
  <c r="AH173" i="5"/>
  <c r="AF173" i="5"/>
  <c r="P129" i="3"/>
  <c r="AE129" i="3"/>
  <c r="AH129" i="3"/>
  <c r="AK129" i="3"/>
  <c r="AJ129" i="3"/>
  <c r="AI129" i="3"/>
  <c r="AG129" i="3"/>
  <c r="AF129" i="3"/>
  <c r="P157" i="8"/>
  <c r="AH157" i="8"/>
  <c r="AG157" i="8"/>
  <c r="AF157" i="8"/>
  <c r="AE157" i="8"/>
  <c r="AK157" i="8"/>
  <c r="AJ157" i="8"/>
  <c r="AI157" i="8"/>
  <c r="P126" i="9"/>
  <c r="AJ126" i="9"/>
  <c r="AI126" i="9"/>
  <c r="AH126" i="9"/>
  <c r="AG126" i="9"/>
  <c r="AF126" i="9"/>
  <c r="AE126" i="9"/>
  <c r="AK126" i="9"/>
  <c r="P152" i="9"/>
  <c r="AH152" i="9"/>
  <c r="AG152" i="9"/>
  <c r="AF152" i="9"/>
  <c r="AE152" i="9"/>
  <c r="AK152" i="9"/>
  <c r="AJ152" i="9"/>
  <c r="AI152" i="9"/>
  <c r="P169" i="5"/>
  <c r="AI169" i="5"/>
  <c r="AH169" i="5"/>
  <c r="AE169" i="5"/>
  <c r="AK169" i="5"/>
  <c r="AG169" i="5"/>
  <c r="AF169" i="5"/>
  <c r="AJ169" i="5"/>
  <c r="P119" i="6"/>
  <c r="AK119" i="6"/>
  <c r="AJ119" i="6"/>
  <c r="AI119" i="6"/>
  <c r="AH119" i="6"/>
  <c r="AG119" i="6"/>
  <c r="AE119" i="6"/>
  <c r="AF119" i="6"/>
  <c r="P121" i="7"/>
  <c r="AI121" i="7"/>
  <c r="AH121" i="7"/>
  <c r="AG121" i="7"/>
  <c r="AF121" i="7"/>
  <c r="AE121" i="7"/>
  <c r="AK121" i="7"/>
  <c r="AJ121" i="7"/>
  <c r="P163" i="3"/>
  <c r="AG163" i="3"/>
  <c r="AF163" i="3"/>
  <c r="AE163" i="3"/>
  <c r="AK163" i="3"/>
  <c r="AJ163" i="3"/>
  <c r="AI163" i="3"/>
  <c r="AH163" i="3"/>
  <c r="P130" i="3"/>
  <c r="AJ130" i="3"/>
  <c r="AI130" i="3"/>
  <c r="AH130" i="3"/>
  <c r="AG130" i="3"/>
  <c r="AF130" i="3"/>
  <c r="AE130" i="3"/>
  <c r="AK130" i="3"/>
  <c r="P125" i="3"/>
  <c r="AI125" i="3"/>
  <c r="AH125" i="3"/>
  <c r="AG125" i="3"/>
  <c r="AF125" i="3"/>
  <c r="AE125" i="3"/>
  <c r="AK125" i="3"/>
  <c r="AJ125" i="3"/>
  <c r="P133" i="8"/>
  <c r="AI133" i="8"/>
  <c r="AH133" i="8"/>
  <c r="AG133" i="8"/>
  <c r="AF133" i="8"/>
  <c r="AE133" i="8"/>
  <c r="AK133" i="8"/>
  <c r="AJ133" i="8"/>
  <c r="P152" i="8"/>
  <c r="AG152" i="8"/>
  <c r="AK152" i="8"/>
  <c r="AJ152" i="8"/>
  <c r="AI152" i="8"/>
  <c r="AH152" i="8"/>
  <c r="AF152" i="8"/>
  <c r="AE152" i="8"/>
  <c r="P155" i="8"/>
  <c r="AJ155" i="8"/>
  <c r="AG155" i="8"/>
  <c r="AF155" i="8"/>
  <c r="AE155" i="8"/>
  <c r="AK155" i="8"/>
  <c r="AI155" i="8"/>
  <c r="AH155" i="8"/>
  <c r="P160" i="8"/>
  <c r="AK160" i="8"/>
  <c r="AJ160" i="8"/>
  <c r="AI160" i="8"/>
  <c r="AH160" i="8"/>
  <c r="AG160" i="8"/>
  <c r="AE160" i="8"/>
  <c r="AF160" i="8"/>
  <c r="P158" i="8"/>
  <c r="AF158" i="8"/>
  <c r="AK158" i="8"/>
  <c r="AJ158" i="8"/>
  <c r="AI158" i="8"/>
  <c r="AH158" i="8"/>
  <c r="AG158" i="8"/>
  <c r="AE158" i="8"/>
  <c r="P156" i="9"/>
  <c r="AK156" i="9"/>
  <c r="AJ156" i="9"/>
  <c r="AI156" i="9"/>
  <c r="AH156" i="9"/>
  <c r="AG156" i="9"/>
  <c r="AF156" i="9"/>
  <c r="AE156" i="9"/>
  <c r="P157" i="9"/>
  <c r="AI157" i="9"/>
  <c r="AH157" i="9"/>
  <c r="AG157" i="9"/>
  <c r="AF157" i="9"/>
  <c r="AE157" i="9"/>
  <c r="AK157" i="9"/>
  <c r="AJ157" i="9"/>
  <c r="P158" i="9"/>
  <c r="AK158" i="9"/>
  <c r="AJ158" i="9"/>
  <c r="AI158" i="9"/>
  <c r="AH158" i="9"/>
  <c r="AG158" i="9"/>
  <c r="AF158" i="9"/>
  <c r="AE158" i="9"/>
  <c r="P149" i="9"/>
  <c r="AE149" i="9"/>
  <c r="AK149" i="9"/>
  <c r="AJ149" i="9"/>
  <c r="AI149" i="9"/>
  <c r="AH149" i="9"/>
  <c r="AG149" i="9"/>
  <c r="AF149" i="9"/>
  <c r="P136" i="9"/>
  <c r="AK136" i="9"/>
  <c r="AJ136" i="9"/>
  <c r="AI136" i="9"/>
  <c r="AH136" i="9"/>
  <c r="AG136" i="9"/>
  <c r="AF136" i="9"/>
  <c r="AE136" i="9"/>
  <c r="P175" i="5"/>
  <c r="AK175" i="5"/>
  <c r="AJ175" i="5"/>
  <c r="AI175" i="5"/>
  <c r="AH175" i="5"/>
  <c r="AG175" i="5"/>
  <c r="AE175" i="5"/>
  <c r="AF175" i="5"/>
  <c r="P166" i="5"/>
  <c r="AF166" i="5"/>
  <c r="AE166" i="5"/>
  <c r="AK166" i="5"/>
  <c r="AJ166" i="5"/>
  <c r="AH166" i="5"/>
  <c r="AI166" i="5"/>
  <c r="AG166" i="5"/>
  <c r="P123" i="6"/>
  <c r="AK123" i="6"/>
  <c r="AJ123" i="6"/>
  <c r="AG123" i="6"/>
  <c r="AF123" i="6"/>
  <c r="AE123" i="6"/>
  <c r="AI123" i="6"/>
  <c r="AH123" i="6"/>
  <c r="P117" i="6"/>
  <c r="AE117" i="6"/>
  <c r="AK117" i="6"/>
  <c r="AJ117" i="6"/>
  <c r="AI117" i="6"/>
  <c r="AG117" i="6"/>
  <c r="AH117" i="6"/>
  <c r="AF117" i="6"/>
  <c r="P108" i="7"/>
  <c r="AH108" i="7"/>
  <c r="AG108" i="7"/>
  <c r="AJ108" i="7"/>
  <c r="AF108" i="7"/>
  <c r="AE108" i="7"/>
  <c r="AK108" i="7"/>
  <c r="AI108" i="7"/>
  <c r="P143" i="11"/>
  <c r="AK143" i="11"/>
  <c r="AJ143" i="11"/>
  <c r="AI143" i="11"/>
  <c r="AH143" i="11"/>
  <c r="AG143" i="11"/>
  <c r="AE143" i="11"/>
  <c r="AF143" i="11"/>
  <c r="P137" i="11"/>
  <c r="AI137" i="11"/>
  <c r="AH137" i="11"/>
  <c r="AE137" i="11"/>
  <c r="AK137" i="11"/>
  <c r="AJ137" i="11"/>
  <c r="AG137" i="11"/>
  <c r="AF137" i="11"/>
  <c r="P145" i="11"/>
  <c r="AI145" i="11"/>
  <c r="AH145" i="11"/>
  <c r="AG145" i="11"/>
  <c r="AF145" i="11"/>
  <c r="AE145" i="11"/>
  <c r="AK145" i="11"/>
  <c r="AJ145" i="11"/>
  <c r="AI189" i="5"/>
  <c r="AH189" i="5"/>
  <c r="AG189" i="5"/>
  <c r="AF189" i="5"/>
  <c r="AE189" i="5"/>
  <c r="AK189" i="5"/>
  <c r="AJ189" i="5"/>
  <c r="AF190" i="5"/>
  <c r="AE190" i="5"/>
  <c r="AK190" i="5"/>
  <c r="AJ190" i="5"/>
  <c r="AH190" i="5"/>
  <c r="AI190" i="5"/>
  <c r="AG190" i="5"/>
  <c r="P101" i="6"/>
  <c r="AI101" i="6"/>
  <c r="AH101" i="6"/>
  <c r="AE101" i="6"/>
  <c r="AK101" i="6"/>
  <c r="AG101" i="6"/>
  <c r="AF101" i="6"/>
  <c r="AJ101" i="6"/>
  <c r="P133" i="11"/>
  <c r="AI133" i="11"/>
  <c r="AH133" i="11"/>
  <c r="AG133" i="11"/>
  <c r="AF133" i="11"/>
  <c r="AE133" i="11"/>
  <c r="AK133" i="11"/>
  <c r="AJ133" i="11"/>
  <c r="P141" i="3"/>
  <c r="AE141" i="3"/>
  <c r="AH141" i="3"/>
  <c r="AK141" i="3"/>
  <c r="AJ141" i="3"/>
  <c r="AI141" i="3"/>
  <c r="AG141" i="3"/>
  <c r="AF141" i="3"/>
  <c r="P158" i="3"/>
  <c r="AF158" i="3"/>
  <c r="AE158" i="3"/>
  <c r="AK158" i="3"/>
  <c r="AI158" i="3"/>
  <c r="AJ158" i="3"/>
  <c r="AH158" i="3"/>
  <c r="AG158" i="3"/>
  <c r="P162" i="3"/>
  <c r="AK162" i="3"/>
  <c r="AE162" i="3"/>
  <c r="AJ162" i="3"/>
  <c r="AI162" i="3"/>
  <c r="AH162" i="3"/>
  <c r="AG162" i="3"/>
  <c r="AF162" i="3"/>
  <c r="P160" i="3"/>
  <c r="AK160" i="3"/>
  <c r="AG160" i="3"/>
  <c r="AJ160" i="3"/>
  <c r="AI160" i="3"/>
  <c r="AH160" i="3"/>
  <c r="AF160" i="3"/>
  <c r="AE160" i="3"/>
  <c r="P126" i="8"/>
  <c r="AJ126" i="8"/>
  <c r="AI126" i="8"/>
  <c r="AH126" i="8"/>
  <c r="AG126" i="8"/>
  <c r="AF126" i="8"/>
  <c r="AE126" i="8"/>
  <c r="AK126" i="8"/>
  <c r="P135" i="8"/>
  <c r="AG135" i="8"/>
  <c r="AF135" i="8"/>
  <c r="AE135" i="8"/>
  <c r="AJ135" i="8"/>
  <c r="AK135" i="8"/>
  <c r="AI135" i="8"/>
  <c r="AH135" i="8"/>
  <c r="P143" i="8"/>
  <c r="AJ143" i="8"/>
  <c r="AE143" i="8"/>
  <c r="AK143" i="8"/>
  <c r="AI143" i="8"/>
  <c r="AH143" i="8"/>
  <c r="AG143" i="8"/>
  <c r="AF143" i="8"/>
  <c r="P134" i="9"/>
  <c r="AK134" i="9"/>
  <c r="AJ134" i="9"/>
  <c r="AI134" i="9"/>
  <c r="AH134" i="9"/>
  <c r="AG134" i="9"/>
  <c r="AF134" i="9"/>
  <c r="AE134" i="9"/>
  <c r="P129" i="9"/>
  <c r="AK129" i="9"/>
  <c r="AJ129" i="9"/>
  <c r="AI129" i="9"/>
  <c r="AH129" i="9"/>
  <c r="AG129" i="9"/>
  <c r="AF129" i="9"/>
  <c r="AE129" i="9"/>
  <c r="P176" i="5"/>
  <c r="AH176" i="5"/>
  <c r="AG176" i="5"/>
  <c r="AJ176" i="5"/>
  <c r="AK176" i="5"/>
  <c r="AI176" i="5"/>
  <c r="AF176" i="5"/>
  <c r="AE176" i="5"/>
  <c r="P167" i="5"/>
  <c r="AK167" i="5"/>
  <c r="AJ167" i="5"/>
  <c r="AG167" i="5"/>
  <c r="AF167" i="5"/>
  <c r="AE167" i="5"/>
  <c r="AI167" i="5"/>
  <c r="AH167" i="5"/>
  <c r="P183" i="5"/>
  <c r="AG183" i="5"/>
  <c r="AF183" i="5"/>
  <c r="AK183" i="5"/>
  <c r="AI183" i="5"/>
  <c r="AJ183" i="5"/>
  <c r="AH183" i="5"/>
  <c r="AE183" i="5"/>
  <c r="P122" i="6"/>
  <c r="AF122" i="6"/>
  <c r="AE122" i="6"/>
  <c r="AK122" i="6"/>
  <c r="AJ122" i="6"/>
  <c r="AH122" i="6"/>
  <c r="AI122" i="6"/>
  <c r="AG122" i="6"/>
  <c r="P107" i="6"/>
  <c r="AK107" i="6"/>
  <c r="AJ107" i="6"/>
  <c r="AI107" i="6"/>
  <c r="AH107" i="6"/>
  <c r="AG107" i="6"/>
  <c r="AE107" i="6"/>
  <c r="AF107" i="6"/>
  <c r="P102" i="6"/>
  <c r="AJ102" i="6"/>
  <c r="AI102" i="6"/>
  <c r="AH102" i="6"/>
  <c r="AG102" i="6"/>
  <c r="AF102" i="6"/>
  <c r="AK102" i="6"/>
  <c r="AE102" i="6"/>
  <c r="P122" i="7"/>
  <c r="AF122" i="7"/>
  <c r="AE122" i="7"/>
  <c r="AK122" i="7"/>
  <c r="AJ122" i="7"/>
  <c r="AH122" i="7"/>
  <c r="AI122" i="7"/>
  <c r="AG122" i="7"/>
  <c r="P128" i="11"/>
  <c r="AK128" i="11"/>
  <c r="AH128" i="11"/>
  <c r="AG128" i="11"/>
  <c r="AF128" i="11"/>
  <c r="AE128" i="11"/>
  <c r="AJ128" i="11"/>
  <c r="AI128" i="11"/>
  <c r="P124" i="11"/>
  <c r="AK124" i="11"/>
  <c r="AJ124" i="11"/>
  <c r="AI124" i="11"/>
  <c r="AH124" i="11"/>
  <c r="AF124" i="11"/>
  <c r="AG124" i="11"/>
  <c r="AE124" i="11"/>
  <c r="AI201" i="5"/>
  <c r="AH201" i="5"/>
  <c r="AG201" i="5"/>
  <c r="AF201" i="5"/>
  <c r="AE201" i="5"/>
  <c r="AK201" i="5"/>
  <c r="AJ201" i="5"/>
  <c r="P131" i="8"/>
  <c r="AK131" i="8"/>
  <c r="AJ131" i="8"/>
  <c r="AI131" i="8"/>
  <c r="AH131" i="8"/>
  <c r="AG131" i="8"/>
  <c r="AF131" i="8"/>
  <c r="AE131" i="8"/>
  <c r="P125" i="9"/>
  <c r="AE125" i="9"/>
  <c r="AK125" i="9"/>
  <c r="AJ125" i="9"/>
  <c r="AI125" i="9"/>
  <c r="AH125" i="9"/>
  <c r="AG125" i="9"/>
  <c r="AF125" i="9"/>
  <c r="P172" i="5"/>
  <c r="AK172" i="5"/>
  <c r="AH172" i="5"/>
  <c r="AG172" i="5"/>
  <c r="AF172" i="5"/>
  <c r="AE172" i="5"/>
  <c r="AJ172" i="5"/>
  <c r="AI172" i="5"/>
  <c r="P136" i="3"/>
  <c r="AK136" i="3"/>
  <c r="AJ136" i="3"/>
  <c r="AI136" i="3"/>
  <c r="AH136" i="3"/>
  <c r="AG136" i="3"/>
  <c r="AF136" i="3"/>
  <c r="AE136" i="3"/>
  <c r="P132" i="3"/>
  <c r="AH132" i="3"/>
  <c r="AG132" i="3"/>
  <c r="AF132" i="3"/>
  <c r="AE132" i="3"/>
  <c r="AK132" i="3"/>
  <c r="AJ132" i="3"/>
  <c r="AI132" i="3"/>
  <c r="P137" i="3"/>
  <c r="AI137" i="3"/>
  <c r="AH137" i="3"/>
  <c r="AG137" i="3"/>
  <c r="AF137" i="3"/>
  <c r="AE137" i="3"/>
  <c r="AK137" i="3"/>
  <c r="AJ137" i="3"/>
  <c r="P146" i="8"/>
  <c r="AF146" i="8"/>
  <c r="AK146" i="8"/>
  <c r="AJ146" i="8"/>
  <c r="AI146" i="8"/>
  <c r="AH146" i="8"/>
  <c r="AG146" i="8"/>
  <c r="AE146" i="8"/>
  <c r="P125" i="8"/>
  <c r="AE125" i="8"/>
  <c r="AK125" i="8"/>
  <c r="AJ125" i="8"/>
  <c r="AH125" i="8"/>
  <c r="AI125" i="8"/>
  <c r="AG125" i="8"/>
  <c r="AF125" i="8"/>
  <c r="P128" i="8"/>
  <c r="AH128" i="8"/>
  <c r="AG128" i="8"/>
  <c r="AF128" i="8"/>
  <c r="AE128" i="8"/>
  <c r="AK128" i="8"/>
  <c r="AJ128" i="8"/>
  <c r="AI128" i="8"/>
  <c r="P151" i="8"/>
  <c r="AG151" i="8"/>
  <c r="AF151" i="8"/>
  <c r="AE151" i="8"/>
  <c r="AJ151" i="8"/>
  <c r="AK151" i="8"/>
  <c r="AI151" i="8"/>
  <c r="AH151" i="8"/>
  <c r="P159" i="9"/>
  <c r="AG159" i="9"/>
  <c r="AF159" i="9"/>
  <c r="AE159" i="9"/>
  <c r="AK159" i="9"/>
  <c r="AJ159" i="9"/>
  <c r="AI159" i="9"/>
  <c r="AH159" i="9"/>
  <c r="P161" i="9"/>
  <c r="AE161" i="9"/>
  <c r="AK161" i="9"/>
  <c r="AJ161" i="9"/>
  <c r="AI161" i="9"/>
  <c r="AH161" i="9"/>
  <c r="AG161" i="9"/>
  <c r="AF161" i="9"/>
  <c r="P142" i="9"/>
  <c r="AF142" i="9"/>
  <c r="AE142" i="9"/>
  <c r="AK142" i="9"/>
  <c r="AJ142" i="9"/>
  <c r="AI142" i="9"/>
  <c r="AH142" i="9"/>
  <c r="AG142" i="9"/>
  <c r="P140" i="9"/>
  <c r="AH140" i="9"/>
  <c r="AG140" i="9"/>
  <c r="AF140" i="9"/>
  <c r="AE140" i="9"/>
  <c r="AK140" i="9"/>
  <c r="AJ140" i="9"/>
  <c r="AI140" i="9"/>
  <c r="P145" i="9"/>
  <c r="AI145" i="9"/>
  <c r="AH145" i="9"/>
  <c r="AG145" i="9"/>
  <c r="AF145" i="9"/>
  <c r="AE145" i="9"/>
  <c r="AK145" i="9"/>
  <c r="AJ145" i="9"/>
  <c r="P171" i="5"/>
  <c r="AG171" i="5"/>
  <c r="AF171" i="5"/>
  <c r="AK171" i="5"/>
  <c r="AI171" i="5"/>
  <c r="AJ171" i="5"/>
  <c r="AH171" i="5"/>
  <c r="AE171" i="5"/>
  <c r="P115" i="7"/>
  <c r="AG115" i="7"/>
  <c r="AF115" i="7"/>
  <c r="AK115" i="7"/>
  <c r="AI115" i="7"/>
  <c r="AJ115" i="7"/>
  <c r="AH115" i="7"/>
  <c r="AE115" i="7"/>
  <c r="P102" i="7"/>
  <c r="AJ102" i="7"/>
  <c r="AI102" i="7"/>
  <c r="AH102" i="7"/>
  <c r="AG102" i="7"/>
  <c r="AF102" i="7"/>
  <c r="AK102" i="7"/>
  <c r="AE102" i="7"/>
  <c r="P147" i="11"/>
  <c r="AK147" i="11"/>
  <c r="AJ147" i="11"/>
  <c r="AI147" i="11"/>
  <c r="AH147" i="11"/>
  <c r="AG147" i="11"/>
  <c r="AF147" i="11"/>
  <c r="AE147" i="11"/>
  <c r="P141" i="11"/>
  <c r="AE141" i="11"/>
  <c r="AK141" i="11"/>
  <c r="AJ141" i="11"/>
  <c r="AI141" i="11"/>
  <c r="AG141" i="11"/>
  <c r="AH141" i="11"/>
  <c r="AF141" i="11"/>
  <c r="AF202" i="5"/>
  <c r="AE202" i="5"/>
  <c r="AK202" i="5"/>
  <c r="AJ202" i="5"/>
  <c r="AH202" i="5"/>
  <c r="AI202" i="5"/>
  <c r="AG202" i="5"/>
  <c r="AK203" i="5"/>
  <c r="AJ203" i="5"/>
  <c r="AG203" i="5"/>
  <c r="AF203" i="5"/>
  <c r="AE203" i="5"/>
  <c r="AI203" i="5"/>
  <c r="AH203" i="5"/>
  <c r="P143" i="3"/>
  <c r="AF143" i="3"/>
  <c r="AK143" i="3"/>
  <c r="AJ143" i="3"/>
  <c r="AI143" i="3"/>
  <c r="AH143" i="3"/>
  <c r="AG143" i="3"/>
  <c r="AE143" i="3"/>
  <c r="P159" i="3"/>
  <c r="AK159" i="3"/>
  <c r="AJ159" i="3"/>
  <c r="AI159" i="3"/>
  <c r="AH159" i="3"/>
  <c r="AG159" i="3"/>
  <c r="AF159" i="3"/>
  <c r="AE159" i="3"/>
  <c r="P146" i="3"/>
  <c r="AF146" i="3"/>
  <c r="AE146" i="3"/>
  <c r="AI146" i="3"/>
  <c r="AK146" i="3"/>
  <c r="AJ146" i="3"/>
  <c r="AH146" i="3"/>
  <c r="AG146" i="3"/>
  <c r="P141" i="8"/>
  <c r="AE141" i="8"/>
  <c r="AK141" i="8"/>
  <c r="AJ141" i="8"/>
  <c r="AH141" i="8"/>
  <c r="AI141" i="8"/>
  <c r="AG141" i="8"/>
  <c r="AF141" i="8"/>
  <c r="P156" i="8"/>
  <c r="AH156" i="8"/>
  <c r="AK156" i="8"/>
  <c r="AJ156" i="8"/>
  <c r="AI156" i="8"/>
  <c r="AG156" i="8"/>
  <c r="AF156" i="8"/>
  <c r="AE156" i="8"/>
  <c r="P142" i="8"/>
  <c r="AJ142" i="8"/>
  <c r="AE142" i="8"/>
  <c r="AK142" i="8"/>
  <c r="AI142" i="8"/>
  <c r="AH142" i="8"/>
  <c r="AG142" i="8"/>
  <c r="AF142" i="8"/>
  <c r="P160" i="9"/>
  <c r="AK160" i="9"/>
  <c r="AJ160" i="9"/>
  <c r="AI160" i="9"/>
  <c r="AH160" i="9"/>
  <c r="AG160" i="9"/>
  <c r="AF160" i="9"/>
  <c r="AE160" i="9"/>
  <c r="P144" i="9"/>
  <c r="AK144" i="9"/>
  <c r="AJ144" i="9"/>
  <c r="AI144" i="9"/>
  <c r="AH144" i="9"/>
  <c r="AG144" i="9"/>
  <c r="AF144" i="9"/>
  <c r="AE144" i="9"/>
  <c r="P138" i="9"/>
  <c r="AJ138" i="9"/>
  <c r="AI138" i="9"/>
  <c r="AH138" i="9"/>
  <c r="AG138" i="9"/>
  <c r="AF138" i="9"/>
  <c r="AE138" i="9"/>
  <c r="AK138" i="9"/>
  <c r="P187" i="5"/>
  <c r="AK187" i="5"/>
  <c r="AJ187" i="5"/>
  <c r="AI187" i="5"/>
  <c r="AH187" i="5"/>
  <c r="AG187" i="5"/>
  <c r="AE187" i="5"/>
  <c r="AF187" i="5"/>
  <c r="P174" i="5"/>
  <c r="AJ174" i="5"/>
  <c r="AI174" i="5"/>
  <c r="AF174" i="5"/>
  <c r="AE174" i="5"/>
  <c r="AH174" i="5"/>
  <c r="AG174" i="5"/>
  <c r="AK174" i="5"/>
  <c r="P111" i="6"/>
  <c r="AK111" i="6"/>
  <c r="AJ111" i="6"/>
  <c r="AG111" i="6"/>
  <c r="AF111" i="6"/>
  <c r="AE111" i="6"/>
  <c r="AI111" i="6"/>
  <c r="AH111" i="6"/>
  <c r="P101" i="7"/>
  <c r="AI101" i="7"/>
  <c r="AH101" i="7"/>
  <c r="AE101" i="7"/>
  <c r="AK101" i="7"/>
  <c r="AJ101" i="7"/>
  <c r="AG101" i="7"/>
  <c r="AF101" i="7"/>
  <c r="P123" i="7"/>
  <c r="AK123" i="7"/>
  <c r="AJ123" i="7"/>
  <c r="AG123" i="7"/>
  <c r="AF123" i="7"/>
  <c r="AE123" i="7"/>
  <c r="AI123" i="7"/>
  <c r="AH123" i="7"/>
  <c r="P117" i="7"/>
  <c r="AE117" i="7"/>
  <c r="AK117" i="7"/>
  <c r="AJ117" i="7"/>
  <c r="AI117" i="7"/>
  <c r="AG117" i="7"/>
  <c r="AH117" i="7"/>
  <c r="AF117" i="7"/>
  <c r="P116" i="7"/>
  <c r="AK116" i="7"/>
  <c r="AH116" i="7"/>
  <c r="AG116" i="7"/>
  <c r="AF116" i="7"/>
  <c r="AE116" i="7"/>
  <c r="AJ116" i="7"/>
  <c r="AI116" i="7"/>
  <c r="P127" i="11"/>
  <c r="AG127" i="11"/>
  <c r="AF127" i="11"/>
  <c r="AK127" i="11"/>
  <c r="AI127" i="11"/>
  <c r="AJ127" i="11"/>
  <c r="AH127" i="11"/>
  <c r="AE127" i="11"/>
  <c r="P131" i="11"/>
  <c r="AK131" i="11"/>
  <c r="AJ131" i="11"/>
  <c r="AI131" i="11"/>
  <c r="AH131" i="11"/>
  <c r="AG131" i="11"/>
  <c r="AE131" i="11"/>
  <c r="AF131" i="11"/>
  <c r="AE197" i="5"/>
  <c r="AK197" i="5"/>
  <c r="AJ197" i="5"/>
  <c r="AI197" i="5"/>
  <c r="AG197" i="5"/>
  <c r="AH197" i="5"/>
  <c r="AF197" i="5"/>
  <c r="AG195" i="5"/>
  <c r="AF195" i="5"/>
  <c r="AK195" i="5"/>
  <c r="AI195" i="5"/>
  <c r="AE195" i="5"/>
  <c r="AJ195" i="5"/>
  <c r="AH195" i="5"/>
  <c r="P126" i="3"/>
  <c r="AK126" i="3"/>
  <c r="AJ126" i="3"/>
  <c r="AI126" i="3"/>
  <c r="AH126" i="3"/>
  <c r="AG126" i="3"/>
  <c r="AE126" i="3"/>
  <c r="AF126" i="3"/>
  <c r="P133" i="9"/>
  <c r="AI133" i="9"/>
  <c r="AH133" i="9"/>
  <c r="AG133" i="9"/>
  <c r="AF133" i="9"/>
  <c r="AE133" i="9"/>
  <c r="AK133" i="9"/>
  <c r="AJ133" i="9"/>
  <c r="P103" i="6"/>
  <c r="AG103" i="6"/>
  <c r="AF103" i="6"/>
  <c r="AK103" i="6"/>
  <c r="AI103" i="6"/>
  <c r="AJ103" i="6"/>
  <c r="AH103" i="6"/>
  <c r="AE103" i="6"/>
  <c r="P147" i="3"/>
  <c r="AK147" i="3"/>
  <c r="AJ147" i="3"/>
  <c r="AI147" i="3"/>
  <c r="AH147" i="3"/>
  <c r="AG147" i="3"/>
  <c r="AF147" i="3"/>
  <c r="AE147" i="3"/>
  <c r="P135" i="3"/>
  <c r="AK135" i="3"/>
  <c r="AJ135" i="3"/>
  <c r="AI135" i="3"/>
  <c r="AH135" i="3"/>
  <c r="AG135" i="3"/>
  <c r="AF135" i="3"/>
  <c r="AE135" i="3"/>
  <c r="P157" i="3"/>
  <c r="AK157" i="3"/>
  <c r="AJ157" i="3"/>
  <c r="AI157" i="3"/>
  <c r="AH157" i="3"/>
  <c r="AG157" i="3"/>
  <c r="AF157" i="3"/>
  <c r="AE157" i="3"/>
  <c r="P147" i="8"/>
  <c r="AK147" i="8"/>
  <c r="AF147" i="8"/>
  <c r="AE147" i="8"/>
  <c r="AI147" i="8"/>
  <c r="AJ147" i="8"/>
  <c r="AH147" i="8"/>
  <c r="AG147" i="8"/>
  <c r="P127" i="8"/>
  <c r="AK127" i="8"/>
  <c r="AJ127" i="8"/>
  <c r="AF127" i="8"/>
  <c r="AI127" i="8"/>
  <c r="AH127" i="8"/>
  <c r="AG127" i="8"/>
  <c r="AE127" i="8"/>
  <c r="P163" i="9"/>
  <c r="AK163" i="9"/>
  <c r="AJ163" i="9"/>
  <c r="AI163" i="9"/>
  <c r="AH163" i="9"/>
  <c r="AG163" i="9"/>
  <c r="AF163" i="9"/>
  <c r="AE163" i="9"/>
  <c r="P147" i="9"/>
  <c r="AG147" i="9"/>
  <c r="AF147" i="9"/>
  <c r="AE147" i="9"/>
  <c r="AK147" i="9"/>
  <c r="AJ147" i="9"/>
  <c r="AI147" i="9"/>
  <c r="AH147" i="9"/>
  <c r="P135" i="9"/>
  <c r="AG135" i="9"/>
  <c r="AF135" i="9"/>
  <c r="AE135" i="9"/>
  <c r="AK135" i="9"/>
  <c r="AJ135" i="9"/>
  <c r="AI135" i="9"/>
  <c r="AH135" i="9"/>
  <c r="P178" i="5"/>
  <c r="AF178" i="5"/>
  <c r="AE178" i="5"/>
  <c r="AK178" i="5"/>
  <c r="AJ178" i="5"/>
  <c r="AH178" i="5"/>
  <c r="AI178" i="5"/>
  <c r="AG178" i="5"/>
  <c r="P180" i="5"/>
  <c r="AK180" i="5"/>
  <c r="AJ180" i="5"/>
  <c r="AI180" i="5"/>
  <c r="AH180" i="5"/>
  <c r="AF180" i="5"/>
  <c r="AG180" i="5"/>
  <c r="AE180" i="5"/>
  <c r="P185" i="5"/>
  <c r="AE185" i="5"/>
  <c r="AK185" i="5"/>
  <c r="AJ185" i="5"/>
  <c r="AI185" i="5"/>
  <c r="AG185" i="5"/>
  <c r="AH185" i="5"/>
  <c r="AF185" i="5"/>
  <c r="P105" i="6"/>
  <c r="AE105" i="6"/>
  <c r="AK105" i="6"/>
  <c r="AJ105" i="6"/>
  <c r="AI105" i="6"/>
  <c r="AG105" i="6"/>
  <c r="AH105" i="6"/>
  <c r="AF105" i="6"/>
  <c r="P110" i="7"/>
  <c r="AF110" i="7"/>
  <c r="AE110" i="7"/>
  <c r="AK110" i="7"/>
  <c r="AJ110" i="7"/>
  <c r="AH110" i="7"/>
  <c r="AI110" i="7"/>
  <c r="AG110" i="7"/>
  <c r="P125" i="11"/>
  <c r="AI125" i="11"/>
  <c r="AH125" i="11"/>
  <c r="AE125" i="11"/>
  <c r="AK125" i="11"/>
  <c r="AG125" i="11"/>
  <c r="AF125" i="11"/>
  <c r="AJ125" i="11"/>
  <c r="P132" i="11"/>
  <c r="AH132" i="11"/>
  <c r="AG132" i="11"/>
  <c r="AJ132" i="11"/>
  <c r="AK132" i="11"/>
  <c r="AI132" i="11"/>
  <c r="AF132" i="11"/>
  <c r="AE132" i="11"/>
  <c r="P126" i="11"/>
  <c r="AJ126" i="11"/>
  <c r="AI126" i="11"/>
  <c r="AH126" i="11"/>
  <c r="AG126" i="11"/>
  <c r="AF126" i="11"/>
  <c r="AK126" i="11"/>
  <c r="AE126" i="11"/>
  <c r="P139" i="11"/>
  <c r="AG139" i="11"/>
  <c r="AF139" i="11"/>
  <c r="AK139" i="11"/>
  <c r="AI139" i="11"/>
  <c r="AJ139" i="11"/>
  <c r="AH139" i="11"/>
  <c r="AE139" i="11"/>
  <c r="P144" i="3"/>
  <c r="AH144" i="3"/>
  <c r="AG144" i="3"/>
  <c r="AF144" i="3"/>
  <c r="AE144" i="3"/>
  <c r="AK144" i="3"/>
  <c r="AJ144" i="3"/>
  <c r="AI144" i="3"/>
  <c r="P149" i="3"/>
  <c r="AI149" i="3"/>
  <c r="AH149" i="3"/>
  <c r="AG149" i="3"/>
  <c r="AF149" i="3"/>
  <c r="AE149" i="3"/>
  <c r="AK149" i="3"/>
  <c r="AJ149" i="3"/>
  <c r="P155" i="3"/>
  <c r="AK155" i="3"/>
  <c r="AJ155" i="3"/>
  <c r="AI155" i="3"/>
  <c r="AH155" i="3"/>
  <c r="AF155" i="3"/>
  <c r="AG155" i="3"/>
  <c r="AE155" i="3"/>
  <c r="P140" i="3"/>
  <c r="AK140" i="3"/>
  <c r="AJ140" i="3"/>
  <c r="AI140" i="3"/>
  <c r="AH140" i="3"/>
  <c r="AG140" i="3"/>
  <c r="AF140" i="3"/>
  <c r="AE140" i="3"/>
  <c r="P163" i="8"/>
  <c r="AG163" i="8"/>
  <c r="AF163" i="8"/>
  <c r="AE163" i="8"/>
  <c r="AK163" i="8"/>
  <c r="AJ163" i="8"/>
  <c r="AI163" i="8"/>
  <c r="AH163" i="8"/>
  <c r="P137" i="8"/>
  <c r="AE137" i="8"/>
  <c r="AK137" i="8"/>
  <c r="AJ137" i="8"/>
  <c r="AI137" i="8"/>
  <c r="AH137" i="8"/>
  <c r="AG137" i="8"/>
  <c r="AF137" i="8"/>
  <c r="P140" i="8"/>
  <c r="AG140" i="8"/>
  <c r="AK140" i="8"/>
  <c r="AJ140" i="8"/>
  <c r="AI140" i="8"/>
  <c r="AH140" i="8"/>
  <c r="AF140" i="8"/>
  <c r="AE140" i="8"/>
  <c r="P145" i="8"/>
  <c r="AH145" i="8"/>
  <c r="AE145" i="8"/>
  <c r="AK145" i="8"/>
  <c r="AI145" i="8"/>
  <c r="AJ145" i="8"/>
  <c r="AG145" i="8"/>
  <c r="AF145" i="8"/>
  <c r="P154" i="8"/>
  <c r="AJ154" i="8"/>
  <c r="AE154" i="8"/>
  <c r="AK154" i="8"/>
  <c r="AI154" i="8"/>
  <c r="AH154" i="8"/>
  <c r="AG154" i="8"/>
  <c r="AF154" i="8"/>
  <c r="P162" i="9"/>
  <c r="AJ162" i="9"/>
  <c r="AI162" i="9"/>
  <c r="AH162" i="9"/>
  <c r="AG162" i="9"/>
  <c r="AF162" i="9"/>
  <c r="AE162" i="9"/>
  <c r="AK162" i="9"/>
  <c r="P124" i="9"/>
  <c r="AK124" i="9"/>
  <c r="AJ124" i="9"/>
  <c r="AI124" i="9"/>
  <c r="AH124" i="9"/>
  <c r="AG124" i="9"/>
  <c r="AF124" i="9"/>
  <c r="AE124" i="9"/>
  <c r="P137" i="9"/>
  <c r="AE137" i="9"/>
  <c r="AK137" i="9"/>
  <c r="AJ137" i="9"/>
  <c r="AI137" i="9"/>
  <c r="AH137" i="9"/>
  <c r="AG137" i="9"/>
  <c r="AF137" i="9"/>
  <c r="P148" i="9"/>
  <c r="AK148" i="9"/>
  <c r="AJ148" i="9"/>
  <c r="AI148" i="9"/>
  <c r="AH148" i="9"/>
  <c r="AG148" i="9"/>
  <c r="AF148" i="9"/>
  <c r="AE148" i="9"/>
  <c r="P109" i="7"/>
  <c r="AI109" i="7"/>
  <c r="AH109" i="7"/>
  <c r="AG109" i="7"/>
  <c r="AF109" i="7"/>
  <c r="AE109" i="7"/>
  <c r="AK109" i="7"/>
  <c r="AJ109" i="7"/>
  <c r="P103" i="7"/>
  <c r="AG103" i="7"/>
  <c r="AF103" i="7"/>
  <c r="AK103" i="7"/>
  <c r="AI103" i="7"/>
  <c r="AE103" i="7"/>
  <c r="AJ103" i="7"/>
  <c r="AH103" i="7"/>
  <c r="P111" i="7"/>
  <c r="AK111" i="7"/>
  <c r="AJ111" i="7"/>
  <c r="AG111" i="7"/>
  <c r="AF111" i="7"/>
  <c r="AE111" i="7"/>
  <c r="AI111" i="7"/>
  <c r="AH111" i="7"/>
  <c r="P105" i="7"/>
  <c r="AE105" i="7"/>
  <c r="AK105" i="7"/>
  <c r="AJ105" i="7"/>
  <c r="AI105" i="7"/>
  <c r="AG105" i="7"/>
  <c r="AH105" i="7"/>
  <c r="AF105" i="7"/>
  <c r="AK196" i="5"/>
  <c r="AH196" i="5"/>
  <c r="AG196" i="5"/>
  <c r="AF196" i="5"/>
  <c r="AE196" i="5"/>
  <c r="AJ196" i="5"/>
  <c r="AI196" i="5"/>
  <c r="AK199" i="5"/>
  <c r="AJ199" i="5"/>
  <c r="AI199" i="5"/>
  <c r="AH199" i="5"/>
  <c r="AG199" i="5"/>
  <c r="AE199" i="5"/>
  <c r="AF199" i="5"/>
  <c r="AK191" i="5"/>
  <c r="AJ191" i="5"/>
  <c r="AG191" i="5"/>
  <c r="AF191" i="5"/>
  <c r="AE191" i="5"/>
  <c r="AI191" i="5"/>
  <c r="AH191" i="5"/>
  <c r="P139" i="3"/>
  <c r="AG139" i="3"/>
  <c r="AF139" i="3"/>
  <c r="AE139" i="3"/>
  <c r="AJ139" i="3"/>
  <c r="AK139" i="3"/>
  <c r="AI139" i="3"/>
  <c r="AH139" i="3"/>
  <c r="P130" i="8"/>
  <c r="AF130" i="8"/>
  <c r="AE130" i="8"/>
  <c r="AK130" i="8"/>
  <c r="AJ130" i="8"/>
  <c r="AI130" i="8"/>
  <c r="AH130" i="8"/>
  <c r="AG130" i="8"/>
  <c r="P148" i="3"/>
  <c r="AK148" i="3"/>
  <c r="AJ148" i="3"/>
  <c r="AI148" i="3"/>
  <c r="AG148" i="3"/>
  <c r="AH148" i="3"/>
  <c r="AF148" i="3"/>
  <c r="AE148" i="3"/>
  <c r="P142" i="3"/>
  <c r="AJ142" i="3"/>
  <c r="AI142" i="3"/>
  <c r="AH142" i="3"/>
  <c r="AG142" i="3"/>
  <c r="AF142" i="3"/>
  <c r="AE142" i="3"/>
  <c r="AK142" i="3"/>
  <c r="P154" i="3"/>
  <c r="AJ154" i="3"/>
  <c r="AI154" i="3"/>
  <c r="AH154" i="3"/>
  <c r="AG154" i="3"/>
  <c r="AF154" i="3"/>
  <c r="AE154" i="3"/>
  <c r="AK154" i="3"/>
  <c r="P153" i="8"/>
  <c r="AE153" i="8"/>
  <c r="AG153" i="8"/>
  <c r="AF153" i="8"/>
  <c r="AK153" i="8"/>
  <c r="AJ153" i="8"/>
  <c r="AI153" i="8"/>
  <c r="AH153" i="8"/>
  <c r="P159" i="8"/>
  <c r="AK159" i="8"/>
  <c r="AF159" i="8"/>
  <c r="AH159" i="8"/>
  <c r="AG159" i="8"/>
  <c r="AE159" i="8"/>
  <c r="AJ159" i="8"/>
  <c r="AI159" i="8"/>
  <c r="P132" i="8"/>
  <c r="AK132" i="8"/>
  <c r="AG132" i="8"/>
  <c r="AJ132" i="8"/>
  <c r="AI132" i="8"/>
  <c r="AH132" i="8"/>
  <c r="AF132" i="8"/>
  <c r="AE132" i="8"/>
  <c r="P127" i="9"/>
  <c r="AK127" i="9"/>
  <c r="AJ127" i="9"/>
  <c r="AI127" i="9"/>
  <c r="AH127" i="9"/>
  <c r="AG127" i="9"/>
  <c r="AF127" i="9"/>
  <c r="AE127" i="9"/>
  <c r="P150" i="9"/>
  <c r="AJ150" i="9"/>
  <c r="AI150" i="9"/>
  <c r="AH150" i="9"/>
  <c r="AG150" i="9"/>
  <c r="AF150" i="9"/>
  <c r="AE150" i="9"/>
  <c r="AK150" i="9"/>
  <c r="P179" i="5"/>
  <c r="AK179" i="5"/>
  <c r="AJ179" i="5"/>
  <c r="AG179" i="5"/>
  <c r="AF179" i="5"/>
  <c r="AE179" i="5"/>
  <c r="AI179" i="5"/>
  <c r="AH179" i="5"/>
  <c r="P184" i="5"/>
  <c r="AK184" i="5"/>
  <c r="AH184" i="5"/>
  <c r="AG184" i="5"/>
  <c r="AF184" i="5"/>
  <c r="AE184" i="5"/>
  <c r="AJ184" i="5"/>
  <c r="AI184" i="5"/>
  <c r="P164" i="5"/>
  <c r="AH164" i="5"/>
  <c r="AG164" i="5"/>
  <c r="AJ164" i="5"/>
  <c r="AF164" i="5"/>
  <c r="AE164" i="5"/>
  <c r="AK164" i="5"/>
  <c r="AI164" i="5"/>
  <c r="P182" i="5"/>
  <c r="AJ182" i="5"/>
  <c r="AI182" i="5"/>
  <c r="AH182" i="5"/>
  <c r="AG182" i="5"/>
  <c r="AF182" i="5"/>
  <c r="AK182" i="5"/>
  <c r="AE182" i="5"/>
  <c r="P120" i="6"/>
  <c r="AH120" i="6"/>
  <c r="AG120" i="6"/>
  <c r="AJ120" i="6"/>
  <c r="AK120" i="6"/>
  <c r="AI120" i="6"/>
  <c r="AF120" i="6"/>
  <c r="AE120" i="6"/>
  <c r="P142" i="11"/>
  <c r="AJ142" i="11"/>
  <c r="AI142" i="11"/>
  <c r="AF142" i="11"/>
  <c r="AE142" i="11"/>
  <c r="AK142" i="11"/>
  <c r="AH142" i="11"/>
  <c r="AG142" i="11"/>
  <c r="P146" i="11"/>
  <c r="AF146" i="11"/>
  <c r="AE146" i="11"/>
  <c r="AK146" i="11"/>
  <c r="AJ146" i="11"/>
  <c r="AI146" i="11"/>
  <c r="AH146" i="11"/>
  <c r="AG146" i="11"/>
  <c r="P140" i="11"/>
  <c r="AK140" i="11"/>
  <c r="AH140" i="11"/>
  <c r="AG140" i="11"/>
  <c r="AF140" i="11"/>
  <c r="AE140" i="11"/>
  <c r="AJ140" i="11"/>
  <c r="AI140" i="11"/>
  <c r="P134" i="11"/>
  <c r="AF134" i="11"/>
  <c r="AE134" i="11"/>
  <c r="AK134" i="11"/>
  <c r="AJ134" i="11"/>
  <c r="AH134" i="11"/>
  <c r="AI134" i="11"/>
  <c r="AG134" i="11"/>
  <c r="AH200" i="5"/>
  <c r="AG200" i="5"/>
  <c r="AJ200" i="5"/>
  <c r="AF200" i="5"/>
  <c r="AE200" i="5"/>
  <c r="AK200" i="5"/>
  <c r="AI200" i="5"/>
  <c r="P161" i="8"/>
  <c r="AI161" i="8"/>
  <c r="AH161" i="8"/>
  <c r="AJ161" i="8"/>
  <c r="AG161" i="8"/>
  <c r="AF161" i="8"/>
  <c r="AE161" i="8"/>
  <c r="AK161" i="8"/>
  <c r="P168" i="5"/>
  <c r="AK168" i="5"/>
  <c r="AJ168" i="5"/>
  <c r="AI168" i="5"/>
  <c r="AH168" i="5"/>
  <c r="AF168" i="5"/>
  <c r="AG168" i="5"/>
  <c r="AE168" i="5"/>
  <c r="P116" i="6"/>
  <c r="AK116" i="6"/>
  <c r="AH116" i="6"/>
  <c r="AG116" i="6"/>
  <c r="AF116" i="6"/>
  <c r="AE116" i="6"/>
  <c r="AJ116" i="6"/>
  <c r="AI116" i="6"/>
  <c r="P151" i="3"/>
  <c r="AG151" i="3"/>
  <c r="AF151" i="3"/>
  <c r="AE151" i="3"/>
  <c r="AJ151" i="3"/>
  <c r="AK151" i="3"/>
  <c r="AI151" i="3"/>
  <c r="AH151" i="3"/>
  <c r="P138" i="3"/>
  <c r="AK138" i="3"/>
  <c r="AE138" i="3"/>
  <c r="AJ138" i="3"/>
  <c r="AI138" i="3"/>
  <c r="AH138" i="3"/>
  <c r="AG138" i="3"/>
  <c r="AF138" i="3"/>
  <c r="P165" i="5"/>
  <c r="D167" i="5" s="1"/>
  <c r="AI165" i="5"/>
  <c r="AH165" i="5"/>
  <c r="AG165" i="5"/>
  <c r="AF165" i="5"/>
  <c r="AE165" i="5"/>
  <c r="AK165" i="5"/>
  <c r="AJ165" i="5"/>
  <c r="P114" i="6"/>
  <c r="AJ114" i="6"/>
  <c r="AI114" i="6"/>
  <c r="AH114" i="6"/>
  <c r="AG114" i="6"/>
  <c r="AF114" i="6"/>
  <c r="AK114" i="6"/>
  <c r="AE114" i="6"/>
  <c r="P144" i="11"/>
  <c r="AH144" i="11"/>
  <c r="AG144" i="11"/>
  <c r="AJ144" i="11"/>
  <c r="AK144" i="11"/>
  <c r="AI144" i="11"/>
  <c r="AF144" i="11"/>
  <c r="AE144" i="11"/>
  <c r="AJ198" i="5"/>
  <c r="AI198" i="5"/>
  <c r="AF198" i="5"/>
  <c r="AE198" i="5"/>
  <c r="AK198" i="5"/>
  <c r="AH198" i="5"/>
  <c r="AG198" i="5"/>
  <c r="P145" i="3"/>
  <c r="AK145" i="3"/>
  <c r="AJ145" i="3"/>
  <c r="AI145" i="3"/>
  <c r="AH145" i="3"/>
  <c r="AG145" i="3"/>
  <c r="AF145" i="3"/>
  <c r="AE145" i="3"/>
  <c r="P134" i="3"/>
  <c r="AF134" i="3"/>
  <c r="AE134" i="3"/>
  <c r="AI134" i="3"/>
  <c r="AK134" i="3"/>
  <c r="AJ134" i="3"/>
  <c r="AH134" i="3"/>
  <c r="AG134" i="3"/>
  <c r="P162" i="8"/>
  <c r="AK162" i="8"/>
  <c r="AJ162" i="8"/>
  <c r="AI162" i="8"/>
  <c r="AH162" i="8"/>
  <c r="AG162" i="8"/>
  <c r="AF162" i="8"/>
  <c r="AE162" i="8"/>
  <c r="P138" i="8"/>
  <c r="AI138" i="8"/>
  <c r="AK138" i="8"/>
  <c r="AJ138" i="8"/>
  <c r="AH138" i="8"/>
  <c r="AG138" i="8"/>
  <c r="AF138" i="8"/>
  <c r="AE138" i="8"/>
  <c r="P129" i="8"/>
  <c r="AK129" i="8"/>
  <c r="AJ129" i="8"/>
  <c r="AI129" i="8"/>
  <c r="AH129" i="8"/>
  <c r="AG129" i="8"/>
  <c r="AF129" i="8"/>
  <c r="AE129" i="8"/>
  <c r="P144" i="8"/>
  <c r="AH144" i="8"/>
  <c r="AK144" i="8"/>
  <c r="AJ144" i="8"/>
  <c r="AI144" i="8"/>
  <c r="AG144" i="8"/>
  <c r="AF144" i="8"/>
  <c r="AE144" i="8"/>
  <c r="P131" i="9"/>
  <c r="AK131" i="9"/>
  <c r="AJ131" i="9"/>
  <c r="AI131" i="9"/>
  <c r="AH131" i="9"/>
  <c r="AG131" i="9"/>
  <c r="AF131" i="9"/>
  <c r="AE131" i="9"/>
  <c r="P153" i="9"/>
  <c r="AK153" i="9"/>
  <c r="AJ153" i="9"/>
  <c r="AI153" i="9"/>
  <c r="AH153" i="9"/>
  <c r="AG153" i="9"/>
  <c r="AF153" i="9"/>
  <c r="AE153" i="9"/>
  <c r="P132" i="9"/>
  <c r="AK132" i="9"/>
  <c r="AJ132" i="9"/>
  <c r="AI132" i="9"/>
  <c r="AH132" i="9"/>
  <c r="AG132" i="9"/>
  <c r="AF132" i="9"/>
  <c r="AE132" i="9"/>
  <c r="P170" i="5"/>
  <c r="AJ170" i="5"/>
  <c r="AI170" i="5"/>
  <c r="AH170" i="5"/>
  <c r="AG170" i="5"/>
  <c r="AF170" i="5"/>
  <c r="AK170" i="5"/>
  <c r="AE170" i="5"/>
  <c r="P186" i="5"/>
  <c r="AJ186" i="5"/>
  <c r="AI186" i="5"/>
  <c r="AF186" i="5"/>
  <c r="AE186" i="5"/>
  <c r="AK186" i="5"/>
  <c r="AH186" i="5"/>
  <c r="AG186" i="5"/>
  <c r="P177" i="5"/>
  <c r="AI177" i="5"/>
  <c r="AH177" i="5"/>
  <c r="AG177" i="5"/>
  <c r="AF177" i="5"/>
  <c r="AE177" i="5"/>
  <c r="AK177" i="5"/>
  <c r="AJ177" i="5"/>
  <c r="P118" i="6"/>
  <c r="AJ118" i="6"/>
  <c r="AI118" i="6"/>
  <c r="AF118" i="6"/>
  <c r="AE118" i="6"/>
  <c r="AK118" i="6"/>
  <c r="AH118" i="6"/>
  <c r="AG118" i="6"/>
  <c r="P113" i="6"/>
  <c r="AI113" i="6"/>
  <c r="AH113" i="6"/>
  <c r="AE113" i="6"/>
  <c r="AK113" i="6"/>
  <c r="AJ113" i="6"/>
  <c r="AG113" i="6"/>
  <c r="AF113" i="6"/>
  <c r="P112" i="7"/>
  <c r="AK112" i="7"/>
  <c r="AJ112" i="7"/>
  <c r="AI112" i="7"/>
  <c r="AH112" i="7"/>
  <c r="AF112" i="7"/>
  <c r="AG112" i="7"/>
  <c r="AE112" i="7"/>
  <c r="P120" i="7"/>
  <c r="AH120" i="7"/>
  <c r="AG120" i="7"/>
  <c r="AJ120" i="7"/>
  <c r="AK120" i="7"/>
  <c r="AI120" i="7"/>
  <c r="AF120" i="7"/>
  <c r="AE120" i="7"/>
  <c r="P128" i="3"/>
  <c r="AK128" i="3"/>
  <c r="AJ128" i="3"/>
  <c r="AI128" i="3"/>
  <c r="AH128" i="3"/>
  <c r="AG128" i="3"/>
  <c r="AF128" i="3"/>
  <c r="AE128" i="3"/>
  <c r="P109" i="6"/>
  <c r="AI109" i="6"/>
  <c r="AH109" i="6"/>
  <c r="AG109" i="6"/>
  <c r="AF109" i="6"/>
  <c r="AE109" i="6"/>
  <c r="AK109" i="6"/>
  <c r="AJ109" i="6"/>
  <c r="P149" i="8"/>
  <c r="AI149" i="8"/>
  <c r="AF149" i="8"/>
  <c r="AE149" i="8"/>
  <c r="AJ149" i="8"/>
  <c r="AK149" i="8"/>
  <c r="AH149" i="8"/>
  <c r="AG149" i="8"/>
  <c r="P139" i="8"/>
  <c r="AG139" i="8"/>
  <c r="AH139" i="8"/>
  <c r="AK139" i="8"/>
  <c r="AJ139" i="8"/>
  <c r="AI139" i="8"/>
  <c r="AF139" i="8"/>
  <c r="AE139" i="8"/>
  <c r="P128" i="9"/>
  <c r="AH128" i="9"/>
  <c r="AG128" i="9"/>
  <c r="AF128" i="9"/>
  <c r="AE128" i="9"/>
  <c r="AK128" i="9"/>
  <c r="AJ128" i="9"/>
  <c r="AI128" i="9"/>
  <c r="P139" i="9"/>
  <c r="AK139" i="9"/>
  <c r="AJ139" i="9"/>
  <c r="AI139" i="9"/>
  <c r="AH139" i="9"/>
  <c r="AG139" i="9"/>
  <c r="AF139" i="9"/>
  <c r="AE139" i="9"/>
  <c r="P112" i="6"/>
  <c r="AK112" i="6"/>
  <c r="AJ112" i="6"/>
  <c r="AI112" i="6"/>
  <c r="AH112" i="6"/>
  <c r="AF112" i="6"/>
  <c r="AG112" i="6"/>
  <c r="AE112" i="6"/>
  <c r="P121" i="6"/>
  <c r="AI121" i="6"/>
  <c r="AH121" i="6"/>
  <c r="AG121" i="6"/>
  <c r="AF121" i="6"/>
  <c r="AE121" i="6"/>
  <c r="AK121" i="6"/>
  <c r="AJ121" i="6"/>
  <c r="P107" i="7"/>
  <c r="AK107" i="7"/>
  <c r="AJ107" i="7"/>
  <c r="AI107" i="7"/>
  <c r="AH107" i="7"/>
  <c r="AG107" i="7"/>
  <c r="AE107" i="7"/>
  <c r="AF107" i="7"/>
  <c r="AI193" i="5"/>
  <c r="AH193" i="5"/>
  <c r="AE193" i="5"/>
  <c r="AK193" i="5"/>
  <c r="AJ193" i="5"/>
  <c r="AG193" i="5"/>
  <c r="AF193" i="5"/>
  <c r="P156" i="3"/>
  <c r="AH156" i="3"/>
  <c r="AG156" i="3"/>
  <c r="AF156" i="3"/>
  <c r="AE156" i="3"/>
  <c r="AK156" i="3"/>
  <c r="AJ156" i="3"/>
  <c r="AI156" i="3"/>
  <c r="P161" i="3"/>
  <c r="AI161" i="3"/>
  <c r="AH161" i="3"/>
  <c r="AG161" i="3"/>
  <c r="AF161" i="3"/>
  <c r="AE161" i="3"/>
  <c r="AK161" i="3"/>
  <c r="AJ161" i="3"/>
  <c r="P152" i="3"/>
  <c r="AK152" i="3"/>
  <c r="AJ152" i="3"/>
  <c r="AI152" i="3"/>
  <c r="AH152" i="3"/>
  <c r="AG152" i="3"/>
  <c r="AF152" i="3"/>
  <c r="AE152" i="3"/>
  <c r="P124" i="3"/>
  <c r="D124" i="3" s="1"/>
  <c r="AK124" i="3"/>
  <c r="AJ124" i="3"/>
  <c r="AI124" i="3"/>
  <c r="AH124" i="3"/>
  <c r="AG124" i="3"/>
  <c r="AF124" i="3"/>
  <c r="AE124" i="3"/>
  <c r="P131" i="3"/>
  <c r="AK131" i="3"/>
  <c r="AJ131" i="3"/>
  <c r="AI131" i="3"/>
  <c r="AH131" i="3"/>
  <c r="AG131" i="3"/>
  <c r="AF131" i="3"/>
  <c r="AE131" i="3"/>
  <c r="P134" i="8"/>
  <c r="AK134" i="8"/>
  <c r="AJ134" i="8"/>
  <c r="AI134" i="8"/>
  <c r="AH134" i="8"/>
  <c r="AG134" i="8"/>
  <c r="AE134" i="8"/>
  <c r="AF134" i="8"/>
  <c r="P148" i="8"/>
  <c r="AK148" i="8"/>
  <c r="AJ148" i="8"/>
  <c r="AI148" i="8"/>
  <c r="AH148" i="8"/>
  <c r="AG148" i="8"/>
  <c r="AF148" i="8"/>
  <c r="AE148" i="8"/>
  <c r="P154" i="9"/>
  <c r="AF154" i="9"/>
  <c r="AE154" i="9"/>
  <c r="AK154" i="9"/>
  <c r="AJ154" i="9"/>
  <c r="AI154" i="9"/>
  <c r="AH154" i="9"/>
  <c r="AG154" i="9"/>
  <c r="P155" i="9"/>
  <c r="AK155" i="9"/>
  <c r="AJ155" i="9"/>
  <c r="AI155" i="9"/>
  <c r="AH155" i="9"/>
  <c r="AG155" i="9"/>
  <c r="AF155" i="9"/>
  <c r="AE155" i="9"/>
  <c r="P146" i="9"/>
  <c r="AK146" i="9"/>
  <c r="AJ146" i="9"/>
  <c r="AI146" i="9"/>
  <c r="AH146" i="9"/>
  <c r="AG146" i="9"/>
  <c r="AF146" i="9"/>
  <c r="AE146" i="9"/>
  <c r="P104" i="6"/>
  <c r="AK104" i="6"/>
  <c r="AH104" i="6"/>
  <c r="AG104" i="6"/>
  <c r="AF104" i="6"/>
  <c r="AE104" i="6"/>
  <c r="AJ104" i="6"/>
  <c r="AI104" i="6"/>
  <c r="P106" i="6"/>
  <c r="AJ106" i="6"/>
  <c r="AI106" i="6"/>
  <c r="AF106" i="6"/>
  <c r="AE106" i="6"/>
  <c r="AH106" i="6"/>
  <c r="AG106" i="6"/>
  <c r="AK106" i="6"/>
  <c r="P100" i="6"/>
  <c r="AK100" i="6"/>
  <c r="AJ100" i="6"/>
  <c r="AI100" i="6"/>
  <c r="AH100" i="6"/>
  <c r="AF100" i="6"/>
  <c r="AG100" i="6"/>
  <c r="AE100" i="6"/>
  <c r="P113" i="7"/>
  <c r="AI113" i="7"/>
  <c r="AH113" i="7"/>
  <c r="AE113" i="7"/>
  <c r="AK113" i="7"/>
  <c r="AG113" i="7"/>
  <c r="AF113" i="7"/>
  <c r="AJ113" i="7"/>
  <c r="P130" i="11"/>
  <c r="AJ130" i="11"/>
  <c r="AI130" i="11"/>
  <c r="AF130" i="11"/>
  <c r="AE130" i="11"/>
  <c r="AH130" i="11"/>
  <c r="AG130" i="11"/>
  <c r="AK130" i="11"/>
  <c r="AK192" i="5"/>
  <c r="AJ192" i="5"/>
  <c r="AI192" i="5"/>
  <c r="AH192" i="5"/>
  <c r="AF192" i="5"/>
  <c r="AG192" i="5"/>
  <c r="AE192" i="5"/>
  <c r="AH188" i="5"/>
  <c r="AG188" i="5"/>
  <c r="AJ188" i="5"/>
  <c r="AK188" i="5"/>
  <c r="AI188" i="5"/>
  <c r="AF188" i="5"/>
  <c r="AE188" i="5"/>
  <c r="P133" i="3"/>
  <c r="AK133" i="3"/>
  <c r="AJ133" i="3"/>
  <c r="AI133" i="3"/>
  <c r="AH133" i="3"/>
  <c r="AG133" i="3"/>
  <c r="AF133" i="3"/>
  <c r="AE133" i="3"/>
  <c r="P136" i="8"/>
  <c r="AK136" i="8"/>
  <c r="AJ136" i="8"/>
  <c r="AI136" i="8"/>
  <c r="AH136" i="8"/>
  <c r="AG136" i="8"/>
  <c r="AF136" i="8"/>
  <c r="AE136" i="8"/>
  <c r="P110" i="6"/>
  <c r="AF110" i="6"/>
  <c r="AE110" i="6"/>
  <c r="AK110" i="6"/>
  <c r="AJ110" i="6"/>
  <c r="AH110" i="6"/>
  <c r="AI110" i="6"/>
  <c r="AG110" i="6"/>
  <c r="AJ194" i="5"/>
  <c r="AI194" i="5"/>
  <c r="AH194" i="5"/>
  <c r="AG194" i="5"/>
  <c r="AF194" i="5"/>
  <c r="AK194" i="5"/>
  <c r="AE194" i="5"/>
  <c r="P151" i="9"/>
  <c r="AK151" i="9"/>
  <c r="AJ151" i="9"/>
  <c r="AI151" i="9"/>
  <c r="AH151" i="9"/>
  <c r="AG151" i="9"/>
  <c r="AF151" i="9"/>
  <c r="AE151" i="9"/>
  <c r="P114" i="7"/>
  <c r="AJ114" i="7"/>
  <c r="AI114" i="7"/>
  <c r="AH114" i="7"/>
  <c r="AG114" i="7"/>
  <c r="AF114" i="7"/>
  <c r="AK114" i="7"/>
  <c r="AE114" i="7"/>
  <c r="P119" i="7"/>
  <c r="AK119" i="7"/>
  <c r="AJ119" i="7"/>
  <c r="AI119" i="7"/>
  <c r="AH119" i="7"/>
  <c r="AG119" i="7"/>
  <c r="AE119" i="7"/>
  <c r="AF119" i="7"/>
  <c r="P127" i="3"/>
  <c r="AG127" i="3"/>
  <c r="AF127" i="3"/>
  <c r="AE127" i="3"/>
  <c r="AJ127" i="3"/>
  <c r="AK127" i="3"/>
  <c r="AI127" i="3"/>
  <c r="AH127" i="3"/>
  <c r="P153" i="3"/>
  <c r="AE153" i="3"/>
  <c r="AK153" i="3"/>
  <c r="AJ153" i="3"/>
  <c r="AI153" i="3"/>
  <c r="AH153" i="3"/>
  <c r="AG153" i="3"/>
  <c r="AF153" i="3"/>
  <c r="P150" i="3"/>
  <c r="AK150" i="3"/>
  <c r="AE150" i="3"/>
  <c r="AJ150" i="3"/>
  <c r="AI150" i="3"/>
  <c r="AH150" i="3"/>
  <c r="AG150" i="3"/>
  <c r="AF150" i="3"/>
  <c r="P150" i="8"/>
  <c r="AI150" i="8"/>
  <c r="AK150" i="8"/>
  <c r="AJ150" i="8"/>
  <c r="AH150" i="8"/>
  <c r="AG150" i="8"/>
  <c r="AF150" i="8"/>
  <c r="AE150" i="8"/>
  <c r="P124" i="8"/>
  <c r="AK124" i="8"/>
  <c r="AJ124" i="8"/>
  <c r="AI124" i="8"/>
  <c r="AH124" i="8"/>
  <c r="AG124" i="8"/>
  <c r="AF124" i="8"/>
  <c r="AE124" i="8"/>
  <c r="P130" i="9"/>
  <c r="AF130" i="9"/>
  <c r="AE130" i="9"/>
  <c r="AK130" i="9"/>
  <c r="AJ130" i="9"/>
  <c r="AI130" i="9"/>
  <c r="AH130" i="9"/>
  <c r="AG130" i="9"/>
  <c r="P143" i="9"/>
  <c r="AK143" i="9"/>
  <c r="AJ143" i="9"/>
  <c r="AI143" i="9"/>
  <c r="AH143" i="9"/>
  <c r="AG143" i="9"/>
  <c r="AF143" i="9"/>
  <c r="AE143" i="9"/>
  <c r="P141" i="9"/>
  <c r="AK141" i="9"/>
  <c r="AJ141" i="9"/>
  <c r="AI141" i="9"/>
  <c r="AH141" i="9"/>
  <c r="AG141" i="9"/>
  <c r="AF141" i="9"/>
  <c r="AE141" i="9"/>
  <c r="P181" i="5"/>
  <c r="AI181" i="5"/>
  <c r="AH181" i="5"/>
  <c r="AE181" i="5"/>
  <c r="AK181" i="5"/>
  <c r="AJ181" i="5"/>
  <c r="AG181" i="5"/>
  <c r="AF181" i="5"/>
  <c r="P115" i="6"/>
  <c r="AG115" i="6"/>
  <c r="AF115" i="6"/>
  <c r="AK115" i="6"/>
  <c r="AI115" i="6"/>
  <c r="AJ115" i="6"/>
  <c r="AH115" i="6"/>
  <c r="AE115" i="6"/>
  <c r="P108" i="6"/>
  <c r="AH108" i="6"/>
  <c r="AG108" i="6"/>
  <c r="AJ108" i="6"/>
  <c r="AK108" i="6"/>
  <c r="AI108" i="6"/>
  <c r="AF108" i="6"/>
  <c r="AE108" i="6"/>
  <c r="P104" i="7"/>
  <c r="AK104" i="7"/>
  <c r="AH104" i="7"/>
  <c r="AG104" i="7"/>
  <c r="AF104" i="7"/>
  <c r="AE104" i="7"/>
  <c r="AJ104" i="7"/>
  <c r="AI104" i="7"/>
  <c r="P118" i="7"/>
  <c r="AJ118" i="7"/>
  <c r="AI118" i="7"/>
  <c r="AF118" i="7"/>
  <c r="AE118" i="7"/>
  <c r="AH118" i="7"/>
  <c r="AG118" i="7"/>
  <c r="AK118" i="7"/>
  <c r="P106" i="7"/>
  <c r="AJ106" i="7"/>
  <c r="AI106" i="7"/>
  <c r="AF106" i="7"/>
  <c r="AE106" i="7"/>
  <c r="AK106" i="7"/>
  <c r="AH106" i="7"/>
  <c r="AG106" i="7"/>
  <c r="P100" i="7"/>
  <c r="AK100" i="7"/>
  <c r="AJ100" i="7"/>
  <c r="AI100" i="7"/>
  <c r="AH100" i="7"/>
  <c r="AF100" i="7"/>
  <c r="AG100" i="7"/>
  <c r="AE100" i="7"/>
  <c r="P136" i="11"/>
  <c r="AK136" i="11"/>
  <c r="AJ136" i="11"/>
  <c r="AI136" i="11"/>
  <c r="AH136" i="11"/>
  <c r="AF136" i="11"/>
  <c r="AG136" i="11"/>
  <c r="AE136" i="11"/>
  <c r="P138" i="11"/>
  <c r="AJ138" i="11"/>
  <c r="AI138" i="11"/>
  <c r="AH138" i="11"/>
  <c r="AG138" i="11"/>
  <c r="AF138" i="11"/>
  <c r="AK138" i="11"/>
  <c r="AE138" i="11"/>
  <c r="P135" i="11"/>
  <c r="AK135" i="11"/>
  <c r="AJ135" i="11"/>
  <c r="AG135" i="11"/>
  <c r="AF135" i="11"/>
  <c r="AE135" i="11"/>
  <c r="AI135" i="11"/>
  <c r="AH135" i="11"/>
  <c r="P129" i="11"/>
  <c r="AE129" i="11"/>
  <c r="AK129" i="11"/>
  <c r="AJ129" i="11"/>
  <c r="AI129" i="11"/>
  <c r="AG129" i="11"/>
  <c r="AH129" i="11"/>
  <c r="AF129" i="11"/>
  <c r="D128" i="11"/>
  <c r="D127" i="11"/>
  <c r="D74" i="12"/>
  <c r="D80" i="12"/>
  <c r="D124" i="11"/>
  <c r="D81" i="12"/>
  <c r="D125" i="11"/>
  <c r="C107" i="6"/>
  <c r="I107" i="6" s="1"/>
  <c r="D73" i="12"/>
  <c r="D166" i="5"/>
  <c r="D71" i="12"/>
  <c r="D124" i="9"/>
  <c r="AC124" i="9" s="1"/>
  <c r="D68" i="12"/>
  <c r="D164" i="5"/>
  <c r="D72" i="12"/>
  <c r="D76" i="12"/>
  <c r="D75" i="12"/>
  <c r="D82" i="12"/>
  <c r="D126" i="11"/>
  <c r="D64" i="12"/>
  <c r="D61" i="12"/>
  <c r="D62" i="12"/>
  <c r="D63" i="12"/>
  <c r="D59" i="12"/>
  <c r="D60" i="12"/>
  <c r="V130" i="3"/>
  <c r="W107" i="7"/>
  <c r="AB110" i="7"/>
  <c r="AB109" i="7"/>
  <c r="AC111" i="7"/>
  <c r="W106" i="7"/>
  <c r="X201" i="5"/>
  <c r="W201" i="5"/>
  <c r="V201" i="5"/>
  <c r="Z201" i="5"/>
  <c r="U201" i="5"/>
  <c r="Y201" i="5"/>
  <c r="T201" i="5"/>
  <c r="S201" i="5"/>
  <c r="AD201" i="5"/>
  <c r="R201" i="5"/>
  <c r="AC201" i="5"/>
  <c r="Q201" i="5"/>
  <c r="AB201" i="5"/>
  <c r="P201" i="5"/>
  <c r="AA201" i="5"/>
  <c r="I192" i="5"/>
  <c r="AD203" i="5"/>
  <c r="R203" i="5"/>
  <c r="AC203" i="5"/>
  <c r="Q203" i="5"/>
  <c r="S203" i="5"/>
  <c r="AB203" i="5"/>
  <c r="P203" i="5"/>
  <c r="AA203" i="5"/>
  <c r="Z203" i="5"/>
  <c r="Y203" i="5"/>
  <c r="X203" i="5"/>
  <c r="W203" i="5"/>
  <c r="V203" i="5"/>
  <c r="U203" i="5"/>
  <c r="T203" i="5"/>
  <c r="X197" i="5"/>
  <c r="Z197" i="5"/>
  <c r="W197" i="5"/>
  <c r="V197" i="5"/>
  <c r="U197" i="5"/>
  <c r="Y197" i="5"/>
  <c r="T197" i="5"/>
  <c r="S197" i="5"/>
  <c r="AD197" i="5"/>
  <c r="R197" i="5"/>
  <c r="AC197" i="5"/>
  <c r="Q197" i="5"/>
  <c r="AB197" i="5"/>
  <c r="P197" i="5"/>
  <c r="AA197" i="5"/>
  <c r="I189" i="5"/>
  <c r="I198" i="5"/>
  <c r="I195" i="5"/>
  <c r="AD199" i="5"/>
  <c r="R199" i="5"/>
  <c r="AC199" i="5"/>
  <c r="Q199" i="5"/>
  <c r="T199" i="5"/>
  <c r="AB199" i="5"/>
  <c r="P199" i="5"/>
  <c r="S199" i="5"/>
  <c r="AA199" i="5"/>
  <c r="Z199" i="5"/>
  <c r="Y199" i="5"/>
  <c r="X199" i="5"/>
  <c r="W199" i="5"/>
  <c r="V199" i="5"/>
  <c r="U199" i="5"/>
  <c r="I197" i="5"/>
  <c r="AD195" i="5"/>
  <c r="R195" i="5"/>
  <c r="S195" i="5"/>
  <c r="AC195" i="5"/>
  <c r="Q195" i="5"/>
  <c r="T195" i="5"/>
  <c r="AB195" i="5"/>
  <c r="P195" i="5"/>
  <c r="AA195" i="5"/>
  <c r="Z195" i="5"/>
  <c r="Y195" i="5"/>
  <c r="X195" i="5"/>
  <c r="W195" i="5"/>
  <c r="V195" i="5"/>
  <c r="U195" i="5"/>
  <c r="I202" i="5"/>
  <c r="I191" i="5"/>
  <c r="I199" i="5"/>
  <c r="I196" i="5"/>
  <c r="U188" i="5"/>
  <c r="T188" i="5"/>
  <c r="S188" i="5"/>
  <c r="AD188" i="5"/>
  <c r="R188" i="5"/>
  <c r="W188" i="5"/>
  <c r="AC188" i="5"/>
  <c r="Q188" i="5"/>
  <c r="AB188" i="5"/>
  <c r="P188" i="5"/>
  <c r="AA188" i="5"/>
  <c r="Z188" i="5"/>
  <c r="V188" i="5"/>
  <c r="Y188" i="5"/>
  <c r="X188" i="5"/>
  <c r="I201" i="5"/>
  <c r="X189" i="5"/>
  <c r="W189" i="5"/>
  <c r="V189" i="5"/>
  <c r="U189" i="5"/>
  <c r="T189" i="5"/>
  <c r="S189" i="5"/>
  <c r="AD189" i="5"/>
  <c r="R189" i="5"/>
  <c r="AC189" i="5"/>
  <c r="Q189" i="5"/>
  <c r="AB189" i="5"/>
  <c r="P189" i="5"/>
  <c r="AA189" i="5"/>
  <c r="Z189" i="5"/>
  <c r="Y189" i="5"/>
  <c r="U196" i="5"/>
  <c r="T196" i="5"/>
  <c r="S196" i="5"/>
  <c r="AD196" i="5"/>
  <c r="R196" i="5"/>
  <c r="W196" i="5"/>
  <c r="AC196" i="5"/>
  <c r="Q196" i="5"/>
  <c r="AB196" i="5"/>
  <c r="P196" i="5"/>
  <c r="AA196" i="5"/>
  <c r="Z196" i="5"/>
  <c r="Y196" i="5"/>
  <c r="X196" i="5"/>
  <c r="V196" i="5"/>
  <c r="AA202" i="5"/>
  <c r="Z202" i="5"/>
  <c r="Y202" i="5"/>
  <c r="X202" i="5"/>
  <c r="W202" i="5"/>
  <c r="Q202" i="5"/>
  <c r="P202" i="5"/>
  <c r="V202" i="5"/>
  <c r="AC202" i="5"/>
  <c r="U202" i="5"/>
  <c r="T202" i="5"/>
  <c r="S202" i="5"/>
  <c r="AD202" i="5"/>
  <c r="R202" i="5"/>
  <c r="AB202" i="5"/>
  <c r="I188" i="5"/>
  <c r="AD191" i="5"/>
  <c r="R191" i="5"/>
  <c r="T191" i="5"/>
  <c r="AC191" i="5"/>
  <c r="Q191" i="5"/>
  <c r="AB191" i="5"/>
  <c r="P191" i="5"/>
  <c r="AA191" i="5"/>
  <c r="Z191" i="5"/>
  <c r="Y191" i="5"/>
  <c r="X191" i="5"/>
  <c r="W191" i="5"/>
  <c r="V191" i="5"/>
  <c r="U191" i="5"/>
  <c r="S191" i="5"/>
  <c r="I203" i="5"/>
  <c r="I193" i="5"/>
  <c r="I194" i="5"/>
  <c r="I190" i="5"/>
  <c r="U192" i="5"/>
  <c r="T192" i="5"/>
  <c r="S192" i="5"/>
  <c r="AD192" i="5"/>
  <c r="R192" i="5"/>
  <c r="W192" i="5"/>
  <c r="AC192" i="5"/>
  <c r="Q192" i="5"/>
  <c r="AB192" i="5"/>
  <c r="P192" i="5"/>
  <c r="AA192" i="5"/>
  <c r="Z192" i="5"/>
  <c r="V192" i="5"/>
  <c r="Y192" i="5"/>
  <c r="X192" i="5"/>
  <c r="AA198" i="5"/>
  <c r="AC198" i="5"/>
  <c r="Z198" i="5"/>
  <c r="Q198" i="5"/>
  <c r="Y198" i="5"/>
  <c r="X198" i="5"/>
  <c r="W198" i="5"/>
  <c r="P198" i="5"/>
  <c r="V198" i="5"/>
  <c r="AB198" i="5"/>
  <c r="U198" i="5"/>
  <c r="T198" i="5"/>
  <c r="S198" i="5"/>
  <c r="AD198" i="5"/>
  <c r="R198" i="5"/>
  <c r="U200" i="5"/>
  <c r="T200" i="5"/>
  <c r="S200" i="5"/>
  <c r="AD200" i="5"/>
  <c r="R200" i="5"/>
  <c r="AC200" i="5"/>
  <c r="Q200" i="5"/>
  <c r="AB200" i="5"/>
  <c r="P200" i="5"/>
  <c r="AA200" i="5"/>
  <c r="W200" i="5"/>
  <c r="Z200" i="5"/>
  <c r="V200" i="5"/>
  <c r="Y200" i="5"/>
  <c r="X200" i="5"/>
  <c r="X193" i="5"/>
  <c r="W193" i="5"/>
  <c r="V193" i="5"/>
  <c r="U193" i="5"/>
  <c r="T193" i="5"/>
  <c r="S193" i="5"/>
  <c r="AD193" i="5"/>
  <c r="R193" i="5"/>
  <c r="AC193" i="5"/>
  <c r="Q193" i="5"/>
  <c r="Z193" i="5"/>
  <c r="AB193" i="5"/>
  <c r="P193" i="5"/>
  <c r="AA193" i="5"/>
  <c r="Y193" i="5"/>
  <c r="AA194" i="5"/>
  <c r="Z194" i="5"/>
  <c r="Y194" i="5"/>
  <c r="X194" i="5"/>
  <c r="P194" i="5"/>
  <c r="W194" i="5"/>
  <c r="AC194" i="5"/>
  <c r="AB194" i="5"/>
  <c r="V194" i="5"/>
  <c r="U194" i="5"/>
  <c r="T194" i="5"/>
  <c r="S194" i="5"/>
  <c r="AD194" i="5"/>
  <c r="R194" i="5"/>
  <c r="Q194" i="5"/>
  <c r="AA190" i="5"/>
  <c r="Z190" i="5"/>
  <c r="Y190" i="5"/>
  <c r="X190" i="5"/>
  <c r="P190" i="5"/>
  <c r="W190" i="5"/>
  <c r="AC190" i="5"/>
  <c r="AB190" i="5"/>
  <c r="V190" i="5"/>
  <c r="U190" i="5"/>
  <c r="T190" i="5"/>
  <c r="Q190" i="5"/>
  <c r="S190" i="5"/>
  <c r="AD190" i="5"/>
  <c r="R190" i="5"/>
  <c r="I200" i="5"/>
  <c r="Y104" i="6"/>
  <c r="AA102" i="6"/>
  <c r="Y111" i="6"/>
  <c r="V109" i="6"/>
  <c r="AC106" i="6"/>
  <c r="AA164" i="5"/>
  <c r="N90" i="4"/>
  <c r="O90" i="4" s="1"/>
  <c r="O91" i="4" s="1"/>
  <c r="O92" i="4" s="1"/>
  <c r="O93" i="4" s="1"/>
  <c r="Q93" i="4" s="1"/>
  <c r="N10" i="4"/>
  <c r="O10" i="4" s="1"/>
  <c r="O11" i="4" s="1"/>
  <c r="O12" i="4" s="1"/>
  <c r="O13" i="4" s="1"/>
  <c r="Q13" i="4" s="1"/>
  <c r="N50" i="4"/>
  <c r="O50" i="4" s="1"/>
  <c r="O51" i="4" s="1"/>
  <c r="O52" i="4" s="1"/>
  <c r="O53" i="4" s="1"/>
  <c r="Q53" i="4" s="1"/>
  <c r="N26" i="4"/>
  <c r="O26" i="4" s="1"/>
  <c r="O27" i="4" s="1"/>
  <c r="O28" i="4" s="1"/>
  <c r="O29" i="4" s="1"/>
  <c r="Q29" i="4" s="1"/>
  <c r="N30" i="4"/>
  <c r="O30" i="4" s="1"/>
  <c r="O31" i="4" s="1"/>
  <c r="O32" i="4" s="1"/>
  <c r="O33" i="4" s="1"/>
  <c r="Q33" i="4" s="1"/>
  <c r="N38" i="4"/>
  <c r="O38" i="4" s="1"/>
  <c r="O39" i="4" s="1"/>
  <c r="O40" i="4" s="1"/>
  <c r="O41" i="4" s="1"/>
  <c r="Q41" i="4" s="1"/>
  <c r="N46" i="4"/>
  <c r="O46" i="4" s="1"/>
  <c r="O47" i="4" s="1"/>
  <c r="O48" i="4" s="1"/>
  <c r="O49" i="4" s="1"/>
  <c r="Q49" i="4" s="1"/>
  <c r="N54" i="4"/>
  <c r="O54" i="4" s="1"/>
  <c r="O55" i="4" s="1"/>
  <c r="O56" i="4" s="1"/>
  <c r="O57" i="4" s="1"/>
  <c r="Q57" i="4" s="1"/>
  <c r="N62" i="4"/>
  <c r="O62" i="4" s="1"/>
  <c r="O63" i="4" s="1"/>
  <c r="O64" i="4" s="1"/>
  <c r="O65" i="4" s="1"/>
  <c r="Q65" i="4" s="1"/>
  <c r="N70" i="4"/>
  <c r="O70" i="4" s="1"/>
  <c r="O71" i="4" s="1"/>
  <c r="O72" i="4" s="1"/>
  <c r="O73" i="4" s="1"/>
  <c r="Q73" i="4" s="1"/>
  <c r="N78" i="4"/>
  <c r="O78" i="4" s="1"/>
  <c r="O79" i="4" s="1"/>
  <c r="O80" i="4" s="1"/>
  <c r="O81" i="4" s="1"/>
  <c r="Q81" i="4" s="1"/>
  <c r="N86" i="4"/>
  <c r="O86" i="4" s="1"/>
  <c r="O87" i="4" s="1"/>
  <c r="O88" i="4" s="1"/>
  <c r="O89" i="4" s="1"/>
  <c r="Q89" i="4" s="1"/>
  <c r="N94" i="4"/>
  <c r="O94" i="4" s="1"/>
  <c r="O95" i="4" s="1"/>
  <c r="O96" i="4" s="1"/>
  <c r="O97" i="4" s="1"/>
  <c r="Q97" i="4" s="1"/>
  <c r="N18" i="4"/>
  <c r="O18" i="4" s="1"/>
  <c r="O19" i="4" s="1"/>
  <c r="O20" i="4" s="1"/>
  <c r="O21" i="4" s="1"/>
  <c r="Q21" i="4" s="1"/>
  <c r="N58" i="4"/>
  <c r="O58" i="4" s="1"/>
  <c r="O59" i="4" s="1"/>
  <c r="O60" i="4" s="1"/>
  <c r="O61" i="4" s="1"/>
  <c r="Q61" i="4" s="1"/>
  <c r="N74" i="4"/>
  <c r="O74" i="4" s="1"/>
  <c r="O75" i="4" s="1"/>
  <c r="O76" i="4" s="1"/>
  <c r="O77" i="4" s="1"/>
  <c r="Q77" i="4" s="1"/>
  <c r="N14" i="4"/>
  <c r="O14" i="4" s="1"/>
  <c r="O15" i="4" s="1"/>
  <c r="O16" i="4" s="1"/>
  <c r="O17" i="4" s="1"/>
  <c r="Q17" i="4" s="1"/>
  <c r="N42" i="4"/>
  <c r="O42" i="4" s="1"/>
  <c r="O43" i="4" s="1"/>
  <c r="O44" i="4" s="1"/>
  <c r="O45" i="4" s="1"/>
  <c r="Q45" i="4" s="1"/>
  <c r="N82" i="4"/>
  <c r="O82" i="4" s="1"/>
  <c r="O83" i="4" s="1"/>
  <c r="O84" i="4" s="1"/>
  <c r="O85" i="4" s="1"/>
  <c r="Q85" i="4" s="1"/>
  <c r="N22" i="4"/>
  <c r="O22" i="4" s="1"/>
  <c r="O23" i="4" s="1"/>
  <c r="O24" i="4" s="1"/>
  <c r="O25" i="4" s="1"/>
  <c r="Q25" i="4" s="1"/>
  <c r="N34" i="4"/>
  <c r="O34" i="4" s="1"/>
  <c r="O35" i="4" s="1"/>
  <c r="O36" i="4" s="1"/>
  <c r="O37" i="4" s="1"/>
  <c r="Q37" i="4" s="1"/>
  <c r="N66" i="4"/>
  <c r="O66" i="4" s="1"/>
  <c r="O67" i="4" s="1"/>
  <c r="O68" i="4" s="1"/>
  <c r="O69" i="4" s="1"/>
  <c r="Q69" i="4" s="1"/>
  <c r="N17" i="10"/>
  <c r="O17" i="10" s="1"/>
  <c r="O18" i="10" s="1"/>
  <c r="O19" i="10" s="1"/>
  <c r="O20" i="10" s="1"/>
  <c r="O21" i="10" s="1"/>
  <c r="Q21" i="10" s="1"/>
  <c r="N27" i="10"/>
  <c r="O27" i="10" s="1"/>
  <c r="O28" i="10" s="1"/>
  <c r="O29" i="10" s="1"/>
  <c r="O30" i="10" s="1"/>
  <c r="O31" i="10" s="1"/>
  <c r="Q31" i="10" s="1"/>
  <c r="N37" i="10"/>
  <c r="O37" i="10" s="1"/>
  <c r="O38" i="10" s="1"/>
  <c r="O39" i="10" s="1"/>
  <c r="O40" i="10" s="1"/>
  <c r="O41" i="10" s="1"/>
  <c r="Q41" i="10" s="1"/>
  <c r="N47" i="10"/>
  <c r="O47" i="10" s="1"/>
  <c r="O48" i="10" s="1"/>
  <c r="O49" i="10" s="1"/>
  <c r="O50" i="10" s="1"/>
  <c r="O51" i="10" s="1"/>
  <c r="Q51" i="10" s="1"/>
  <c r="N62" i="10"/>
  <c r="O62" i="10" s="1"/>
  <c r="O63" i="10" s="1"/>
  <c r="O64" i="10" s="1"/>
  <c r="O65" i="10" s="1"/>
  <c r="O66" i="10" s="1"/>
  <c r="Q66" i="10" s="1"/>
  <c r="N72" i="10"/>
  <c r="O72" i="10" s="1"/>
  <c r="O73" i="10" s="1"/>
  <c r="O74" i="10" s="1"/>
  <c r="O75" i="10" s="1"/>
  <c r="O76" i="10" s="1"/>
  <c r="Q76" i="10" s="1"/>
  <c r="N82" i="10"/>
  <c r="O82" i="10" s="1"/>
  <c r="O83" i="10" s="1"/>
  <c r="O84" i="10" s="1"/>
  <c r="O85" i="10" s="1"/>
  <c r="O86" i="10" s="1"/>
  <c r="Q86" i="10" s="1"/>
  <c r="N92" i="10"/>
  <c r="O92" i="10" s="1"/>
  <c r="O93" i="10" s="1"/>
  <c r="O94" i="10" s="1"/>
  <c r="O95" i="10" s="1"/>
  <c r="O96" i="10" s="1"/>
  <c r="Q96" i="10" s="1"/>
  <c r="N97" i="10"/>
  <c r="O97" i="10" s="1"/>
  <c r="O98" i="10" s="1"/>
  <c r="O99" i="10" s="1"/>
  <c r="O100" i="10" s="1"/>
  <c r="O101" i="10" s="1"/>
  <c r="Q101" i="10" s="1"/>
  <c r="N102" i="10"/>
  <c r="O102" i="10" s="1"/>
  <c r="O103" i="10" s="1"/>
  <c r="O104" i="10" s="1"/>
  <c r="O105" i="10" s="1"/>
  <c r="O106" i="10" s="1"/>
  <c r="Q106" i="10" s="1"/>
  <c r="N112" i="10"/>
  <c r="O112" i="10" s="1"/>
  <c r="O113" i="10" s="1"/>
  <c r="O114" i="10" s="1"/>
  <c r="O115" i="10" s="1"/>
  <c r="O116" i="10" s="1"/>
  <c r="Q116" i="10" s="1"/>
  <c r="N7" i="10"/>
  <c r="O7" i="10" s="1"/>
  <c r="O8" i="10" s="1"/>
  <c r="O9" i="10" s="1"/>
  <c r="O10" i="10" s="1"/>
  <c r="O11" i="10" s="1"/>
  <c r="Q11" i="10" s="1"/>
  <c r="N77" i="10"/>
  <c r="O77" i="10" s="1"/>
  <c r="O78" i="10" s="1"/>
  <c r="O79" i="10" s="1"/>
  <c r="O80" i="10" s="1"/>
  <c r="O81" i="10" s="1"/>
  <c r="Q81" i="10" s="1"/>
  <c r="N67" i="10"/>
  <c r="O67" i="10" s="1"/>
  <c r="O68" i="10" s="1"/>
  <c r="O69" i="10" s="1"/>
  <c r="O70" i="10" s="1"/>
  <c r="O71" i="10" s="1"/>
  <c r="Q71" i="10" s="1"/>
  <c r="N87" i="10"/>
  <c r="O87" i="10" s="1"/>
  <c r="O88" i="10" s="1"/>
  <c r="O89" i="10" s="1"/>
  <c r="O90" i="10" s="1"/>
  <c r="O91" i="10" s="1"/>
  <c r="Q91" i="10" s="1"/>
  <c r="N107" i="10"/>
  <c r="O107" i="10" s="1"/>
  <c r="O108" i="10" s="1"/>
  <c r="O109" i="10" s="1"/>
  <c r="O110" i="10" s="1"/>
  <c r="O111" i="10" s="1"/>
  <c r="Q111" i="10" s="1"/>
  <c r="N57" i="10"/>
  <c r="O57" i="10" s="1"/>
  <c r="O58" i="10" s="1"/>
  <c r="O59" i="10" s="1"/>
  <c r="O60" i="10" s="1"/>
  <c r="O61" i="10" s="1"/>
  <c r="Q61" i="10" s="1"/>
  <c r="N52" i="10"/>
  <c r="O52" i="10" s="1"/>
  <c r="O53" i="10" s="1"/>
  <c r="O54" i="10" s="1"/>
  <c r="O55" i="10" s="1"/>
  <c r="O56" i="10" s="1"/>
  <c r="Q56" i="10" s="1"/>
  <c r="N42" i="10"/>
  <c r="O42" i="10" s="1"/>
  <c r="O43" i="10" s="1"/>
  <c r="O44" i="10" s="1"/>
  <c r="O45" i="10" s="1"/>
  <c r="O46" i="10" s="1"/>
  <c r="Q46" i="10" s="1"/>
  <c r="N32" i="10"/>
  <c r="O32" i="10" s="1"/>
  <c r="O33" i="10" s="1"/>
  <c r="O34" i="10" s="1"/>
  <c r="O35" i="10" s="1"/>
  <c r="O36" i="10" s="1"/>
  <c r="Q36" i="10" s="1"/>
  <c r="N22" i="10"/>
  <c r="O22" i="10" s="1"/>
  <c r="O23" i="10" s="1"/>
  <c r="O24" i="10" s="1"/>
  <c r="O25" i="10" s="1"/>
  <c r="O26" i="10" s="1"/>
  <c r="Q26" i="10" s="1"/>
  <c r="N12" i="10"/>
  <c r="O12" i="10" s="1"/>
  <c r="O13" i="10" s="1"/>
  <c r="O14" i="10" s="1"/>
  <c r="O15" i="10" s="1"/>
  <c r="O16" i="10" s="1"/>
  <c r="Q16" i="10" s="1"/>
  <c r="W164" i="5"/>
  <c r="N2" i="4"/>
  <c r="O2" i="4" s="1"/>
  <c r="O3" i="4" s="1"/>
  <c r="O4" i="4" s="1"/>
  <c r="O5" i="4" s="1"/>
  <c r="Q5" i="4" s="1"/>
  <c r="N2" i="10"/>
  <c r="O2" i="10" s="1"/>
  <c r="O3" i="10" s="1"/>
  <c r="O4" i="10" s="1"/>
  <c r="O5" i="10" s="1"/>
  <c r="O6" i="10" s="1"/>
  <c r="Q6" i="10" s="1"/>
  <c r="N117" i="10"/>
  <c r="O117" i="10" s="1"/>
  <c r="O118" i="10" s="1"/>
  <c r="O119" i="10" s="1"/>
  <c r="O120" i="10" s="1"/>
  <c r="O121" i="10" s="1"/>
  <c r="Q121" i="10" s="1"/>
  <c r="W100" i="6"/>
  <c r="N6" i="4"/>
  <c r="O6" i="4" s="1"/>
  <c r="O7" i="4" s="1"/>
  <c r="O8" i="4" s="1"/>
  <c r="O9" i="4" s="1"/>
  <c r="Q9" i="4" s="1"/>
  <c r="F80" i="12"/>
  <c r="Z124" i="11"/>
  <c r="F81" i="12"/>
  <c r="F82" i="12"/>
  <c r="W126" i="11"/>
  <c r="W165" i="5"/>
  <c r="F63" i="12"/>
  <c r="F64" i="12"/>
  <c r="F62" i="12"/>
  <c r="F61" i="12"/>
  <c r="F59" i="12"/>
  <c r="F60" i="12"/>
  <c r="U175" i="5"/>
  <c r="F73" i="12"/>
  <c r="U104" i="6"/>
  <c r="F76" i="12"/>
  <c r="W101" i="7"/>
  <c r="F75" i="12"/>
  <c r="F74" i="12"/>
  <c r="F72" i="12"/>
  <c r="S100" i="6"/>
  <c r="F71" i="12"/>
  <c r="S174" i="5"/>
  <c r="F68" i="12"/>
  <c r="F69" i="12"/>
  <c r="U166" i="5"/>
  <c r="F70" i="12"/>
  <c r="S146" i="11"/>
  <c r="I146" i="11"/>
  <c r="S140" i="11"/>
  <c r="I140" i="11"/>
  <c r="S134" i="11"/>
  <c r="I134" i="11"/>
  <c r="V136" i="11"/>
  <c r="U136" i="11"/>
  <c r="T136" i="11"/>
  <c r="AD136" i="11"/>
  <c r="R136" i="11"/>
  <c r="Q136" i="11"/>
  <c r="AB136" i="11"/>
  <c r="AA136" i="11"/>
  <c r="Z136" i="11"/>
  <c r="Y136" i="11"/>
  <c r="X136" i="11"/>
  <c r="W136" i="11"/>
  <c r="I130" i="11"/>
  <c r="S130" i="11"/>
  <c r="V142" i="11"/>
  <c r="U142" i="11"/>
  <c r="T142" i="11"/>
  <c r="AD142" i="11"/>
  <c r="R142" i="11"/>
  <c r="AC142" i="11"/>
  <c r="Q142" i="11"/>
  <c r="AB142" i="11"/>
  <c r="W142" i="11"/>
  <c r="AA142" i="11"/>
  <c r="Z142" i="11"/>
  <c r="Y142" i="11"/>
  <c r="X142" i="11"/>
  <c r="I136" i="11"/>
  <c r="S136" i="11"/>
  <c r="V130" i="11"/>
  <c r="U130" i="11"/>
  <c r="T130" i="11"/>
  <c r="AD130" i="11"/>
  <c r="R130" i="11"/>
  <c r="AC130" i="11"/>
  <c r="Q130" i="11"/>
  <c r="AB130" i="11"/>
  <c r="Z130" i="11"/>
  <c r="W130" i="11"/>
  <c r="Y130" i="11"/>
  <c r="X130" i="11"/>
  <c r="I135" i="11"/>
  <c r="S135" i="11"/>
  <c r="I129" i="11"/>
  <c r="S129" i="11"/>
  <c r="Z128" i="11"/>
  <c r="Y128" i="11"/>
  <c r="X128" i="11"/>
  <c r="W128" i="11"/>
  <c r="V128" i="11"/>
  <c r="U128" i="11"/>
  <c r="T128" i="11"/>
  <c r="AD128" i="11"/>
  <c r="R128" i="11"/>
  <c r="AC128" i="11"/>
  <c r="Q128" i="11"/>
  <c r="AB128" i="11"/>
  <c r="I147" i="11"/>
  <c r="S147" i="11"/>
  <c r="I141" i="11"/>
  <c r="S141" i="11"/>
  <c r="Z146" i="11"/>
  <c r="Y146" i="11"/>
  <c r="X146" i="11"/>
  <c r="W146" i="11"/>
  <c r="V146" i="11"/>
  <c r="U146" i="11"/>
  <c r="T146" i="11"/>
  <c r="AA146" i="11"/>
  <c r="AD146" i="11"/>
  <c r="R146" i="11"/>
  <c r="AC146" i="11"/>
  <c r="Q146" i="11"/>
  <c r="AB146" i="11"/>
  <c r="V145" i="11"/>
  <c r="U145" i="11"/>
  <c r="T145" i="11"/>
  <c r="AD145" i="11"/>
  <c r="R145" i="11"/>
  <c r="AC145" i="11"/>
  <c r="Q145" i="11"/>
  <c r="AB145" i="11"/>
  <c r="AA145" i="11"/>
  <c r="Z145" i="11"/>
  <c r="Y145" i="11"/>
  <c r="X145" i="11"/>
  <c r="W145" i="11"/>
  <c r="S128" i="11"/>
  <c r="I128" i="11"/>
  <c r="AD135" i="11"/>
  <c r="R135" i="11"/>
  <c r="AC135" i="11"/>
  <c r="Q135" i="11"/>
  <c r="AA135" i="11"/>
  <c r="Z135" i="11"/>
  <c r="Y135" i="11"/>
  <c r="X135" i="11"/>
  <c r="W135" i="11"/>
  <c r="V135" i="11"/>
  <c r="U135" i="11"/>
  <c r="T135" i="11"/>
  <c r="AD129" i="11"/>
  <c r="R129" i="11"/>
  <c r="AC129" i="11"/>
  <c r="Q129" i="11"/>
  <c r="AB129" i="11"/>
  <c r="Z129" i="11"/>
  <c r="X129" i="11"/>
  <c r="W129" i="11"/>
  <c r="V129" i="11"/>
  <c r="U129" i="11"/>
  <c r="T129" i="11"/>
  <c r="I145" i="11"/>
  <c r="S145" i="11"/>
  <c r="AD147" i="11"/>
  <c r="R147" i="11"/>
  <c r="AC147" i="11"/>
  <c r="Q147" i="11"/>
  <c r="AB147" i="11"/>
  <c r="AA147" i="11"/>
  <c r="Z147" i="11"/>
  <c r="Y147" i="11"/>
  <c r="X147" i="11"/>
  <c r="W147" i="11"/>
  <c r="V147" i="11"/>
  <c r="U147" i="11"/>
  <c r="T147" i="11"/>
  <c r="AD141" i="11"/>
  <c r="R141" i="11"/>
  <c r="AC141" i="11"/>
  <c r="Q141" i="11"/>
  <c r="AB141" i="11"/>
  <c r="AA141" i="11"/>
  <c r="Z141" i="11"/>
  <c r="Y141" i="11"/>
  <c r="X141" i="11"/>
  <c r="W141" i="11"/>
  <c r="V141" i="11"/>
  <c r="U141" i="11"/>
  <c r="T141" i="11"/>
  <c r="I142" i="11"/>
  <c r="S142" i="11"/>
  <c r="Z143" i="11"/>
  <c r="Y143" i="11"/>
  <c r="X143" i="11"/>
  <c r="W143" i="11"/>
  <c r="V143" i="11"/>
  <c r="U143" i="11"/>
  <c r="T143" i="11"/>
  <c r="AD143" i="11"/>
  <c r="R143" i="11"/>
  <c r="AC143" i="11"/>
  <c r="Q143" i="11"/>
  <c r="AB143" i="11"/>
  <c r="AA143" i="11"/>
  <c r="Z137" i="11"/>
  <c r="X137" i="11"/>
  <c r="W137" i="11"/>
  <c r="V137" i="11"/>
  <c r="U137" i="11"/>
  <c r="T137" i="11"/>
  <c r="AA137" i="11"/>
  <c r="AD137" i="11"/>
  <c r="R137" i="11"/>
  <c r="AC137" i="11"/>
  <c r="Q137" i="11"/>
  <c r="I124" i="11"/>
  <c r="H80" i="12" s="1"/>
  <c r="AA124" i="11"/>
  <c r="I127" i="11"/>
  <c r="S127" i="11"/>
  <c r="Y134" i="11"/>
  <c r="X134" i="11"/>
  <c r="W134" i="11"/>
  <c r="V134" i="11"/>
  <c r="U134" i="11"/>
  <c r="T134" i="11"/>
  <c r="AA134" i="11"/>
  <c r="AD134" i="11"/>
  <c r="R134" i="11"/>
  <c r="Q134" i="11"/>
  <c r="AB134" i="11"/>
  <c r="S143" i="11"/>
  <c r="I143" i="11"/>
  <c r="S137" i="11"/>
  <c r="I137" i="11"/>
  <c r="V139" i="11"/>
  <c r="U139" i="11"/>
  <c r="T139" i="11"/>
  <c r="AD139" i="11"/>
  <c r="R139" i="11"/>
  <c r="Q139" i="11"/>
  <c r="AB139" i="11"/>
  <c r="AA139" i="11"/>
  <c r="Z139" i="11"/>
  <c r="Y139" i="11"/>
  <c r="X139" i="11"/>
  <c r="W139" i="11"/>
  <c r="V133" i="11"/>
  <c r="U133" i="11"/>
  <c r="T133" i="11"/>
  <c r="AD133" i="11"/>
  <c r="AC133" i="11"/>
  <c r="Q133" i="11"/>
  <c r="W133" i="11"/>
  <c r="AA133" i="11"/>
  <c r="Z133" i="11"/>
  <c r="Y133" i="11"/>
  <c r="X133" i="11"/>
  <c r="V124" i="11"/>
  <c r="U124" i="11"/>
  <c r="T124" i="11"/>
  <c r="S124" i="11"/>
  <c r="AD124" i="11"/>
  <c r="R124" i="11"/>
  <c r="Q124" i="11"/>
  <c r="AB124" i="11"/>
  <c r="W124" i="11"/>
  <c r="Y124" i="11"/>
  <c r="X124" i="11"/>
  <c r="I139" i="11"/>
  <c r="S139" i="11"/>
  <c r="I133" i="11"/>
  <c r="S133" i="11"/>
  <c r="V127" i="11"/>
  <c r="U127" i="11"/>
  <c r="T127" i="11"/>
  <c r="AD127" i="11"/>
  <c r="R127" i="11"/>
  <c r="AC127" i="11"/>
  <c r="Q127" i="11"/>
  <c r="AB127" i="11"/>
  <c r="W127" i="11"/>
  <c r="AA127" i="11"/>
  <c r="Z127" i="11"/>
  <c r="Y127" i="11"/>
  <c r="X127" i="11"/>
  <c r="Z140" i="11"/>
  <c r="Y140" i="11"/>
  <c r="X140" i="11"/>
  <c r="W140" i="11"/>
  <c r="V140" i="11"/>
  <c r="U140" i="11"/>
  <c r="T140" i="11"/>
  <c r="AD140" i="11"/>
  <c r="R140" i="11"/>
  <c r="AC140" i="11"/>
  <c r="Q140" i="11"/>
  <c r="AB140" i="11"/>
  <c r="AA140" i="11"/>
  <c r="I132" i="11"/>
  <c r="S132" i="11"/>
  <c r="I126" i="11"/>
  <c r="H82" i="12" s="1"/>
  <c r="S126" i="11"/>
  <c r="Y131" i="11"/>
  <c r="X131" i="11"/>
  <c r="V131" i="11"/>
  <c r="U131" i="11"/>
  <c r="T131" i="11"/>
  <c r="AA131" i="11"/>
  <c r="AD131" i="11"/>
  <c r="R131" i="11"/>
  <c r="AC131" i="11"/>
  <c r="Q131" i="11"/>
  <c r="AB131" i="11"/>
  <c r="Z125" i="11"/>
  <c r="Y125" i="11"/>
  <c r="X125" i="11"/>
  <c r="V125" i="11"/>
  <c r="U125" i="11"/>
  <c r="T125" i="11"/>
  <c r="S125" i="11"/>
  <c r="AA125" i="11"/>
  <c r="AD125" i="11"/>
  <c r="R125" i="11"/>
  <c r="AC125" i="11"/>
  <c r="Q125" i="11"/>
  <c r="I144" i="11"/>
  <c r="S144" i="11"/>
  <c r="I138" i="11"/>
  <c r="S138" i="11"/>
  <c r="S131" i="11"/>
  <c r="I131" i="11"/>
  <c r="AB125" i="11"/>
  <c r="I125" i="11"/>
  <c r="H81" i="12" s="1"/>
  <c r="AD132" i="11"/>
  <c r="R132" i="11"/>
  <c r="AC132" i="11"/>
  <c r="Q132" i="11"/>
  <c r="Z132" i="11"/>
  <c r="Y132" i="11"/>
  <c r="X132" i="11"/>
  <c r="W132" i="11"/>
  <c r="V132" i="11"/>
  <c r="U132" i="11"/>
  <c r="T132" i="11"/>
  <c r="AD126" i="11"/>
  <c r="R126" i="11"/>
  <c r="AC126" i="11"/>
  <c r="Q126" i="11"/>
  <c r="AA126" i="11"/>
  <c r="Z126" i="11"/>
  <c r="Y126" i="11"/>
  <c r="X126" i="11"/>
  <c r="V126" i="11"/>
  <c r="U126" i="11"/>
  <c r="T126" i="11"/>
  <c r="AD144" i="11"/>
  <c r="R144" i="11"/>
  <c r="AC144" i="11"/>
  <c r="Q144" i="11"/>
  <c r="AB144" i="11"/>
  <c r="AA144" i="11"/>
  <c r="Z144" i="11"/>
  <c r="Y144" i="11"/>
  <c r="X144" i="11"/>
  <c r="W144" i="11"/>
  <c r="V144" i="11"/>
  <c r="U144" i="11"/>
  <c r="T144" i="11"/>
  <c r="AD138" i="11"/>
  <c r="R138" i="11"/>
  <c r="AC138" i="11"/>
  <c r="Q138" i="11"/>
  <c r="AA138" i="11"/>
  <c r="Z138" i="11"/>
  <c r="Y138" i="11"/>
  <c r="X138" i="11"/>
  <c r="W138" i="11"/>
  <c r="V138" i="11"/>
  <c r="U138" i="11"/>
  <c r="T138" i="11"/>
  <c r="AB106" i="7"/>
  <c r="AB118" i="7"/>
  <c r="AB116" i="7"/>
  <c r="AB121" i="7"/>
  <c r="AB115" i="7"/>
  <c r="AB119" i="7"/>
  <c r="AB107" i="7"/>
  <c r="AB114" i="7"/>
  <c r="W103" i="6"/>
  <c r="V111" i="6"/>
  <c r="V118" i="6"/>
  <c r="V119" i="6"/>
  <c r="V114" i="6"/>
  <c r="W108" i="6"/>
  <c r="V121" i="6"/>
  <c r="AC176" i="5"/>
  <c r="U173" i="5"/>
  <c r="U178" i="5"/>
  <c r="I122" i="7"/>
  <c r="V112" i="7"/>
  <c r="U112" i="7"/>
  <c r="T112" i="7"/>
  <c r="S112" i="7"/>
  <c r="AD112" i="7"/>
  <c r="R112" i="7"/>
  <c r="AC112" i="7"/>
  <c r="Q112" i="7"/>
  <c r="AB112" i="7"/>
  <c r="AA112" i="7"/>
  <c r="Z112" i="7"/>
  <c r="Y112" i="7"/>
  <c r="X112" i="7"/>
  <c r="W112" i="7"/>
  <c r="V106" i="7"/>
  <c r="T106" i="7"/>
  <c r="AD106" i="7"/>
  <c r="R106" i="7"/>
  <c r="AC106" i="7"/>
  <c r="Q106" i="7"/>
  <c r="AA106" i="7"/>
  <c r="Z106" i="7"/>
  <c r="X106" i="7"/>
  <c r="AD108" i="7"/>
  <c r="R108" i="7"/>
  <c r="Q108" i="7"/>
  <c r="AB108" i="7"/>
  <c r="Z108" i="7"/>
  <c r="Y108" i="7"/>
  <c r="X108" i="7"/>
  <c r="S108" i="7"/>
  <c r="W108" i="7"/>
  <c r="V108" i="7"/>
  <c r="U108" i="7"/>
  <c r="T108" i="7"/>
  <c r="AD102" i="7"/>
  <c r="R102" i="7"/>
  <c r="AC102" i="7"/>
  <c r="Q102" i="7"/>
  <c r="AA102" i="7"/>
  <c r="Z102" i="7"/>
  <c r="Y102" i="7"/>
  <c r="X102" i="7"/>
  <c r="W102" i="7"/>
  <c r="V102" i="7"/>
  <c r="U102" i="7"/>
  <c r="T102" i="7"/>
  <c r="V118" i="7"/>
  <c r="U118" i="7"/>
  <c r="T118" i="7"/>
  <c r="S118" i="7"/>
  <c r="AD118" i="7"/>
  <c r="R118" i="7"/>
  <c r="AC118" i="7"/>
  <c r="Q118" i="7"/>
  <c r="AA118" i="7"/>
  <c r="Z118" i="7"/>
  <c r="Y118" i="7"/>
  <c r="X118" i="7"/>
  <c r="W118" i="7"/>
  <c r="I112" i="7"/>
  <c r="I106" i="7"/>
  <c r="I111" i="7"/>
  <c r="Z116" i="7"/>
  <c r="Y116" i="7"/>
  <c r="X116" i="7"/>
  <c r="W116" i="7"/>
  <c r="V116" i="7"/>
  <c r="U116" i="7"/>
  <c r="T116" i="7"/>
  <c r="S116" i="7"/>
  <c r="AD116" i="7"/>
  <c r="R116" i="7"/>
  <c r="AC116" i="7"/>
  <c r="Q116" i="7"/>
  <c r="AA116" i="7"/>
  <c r="Y110" i="7"/>
  <c r="X110" i="7"/>
  <c r="W110" i="7"/>
  <c r="V110" i="7"/>
  <c r="U110" i="7"/>
  <c r="T110" i="7"/>
  <c r="AA110" i="7"/>
  <c r="S110" i="7"/>
  <c r="AD110" i="7"/>
  <c r="R110" i="7"/>
  <c r="AC110" i="7"/>
  <c r="Q110" i="7"/>
  <c r="Z104" i="7"/>
  <c r="Y104" i="7"/>
  <c r="X104" i="7"/>
  <c r="W104" i="7"/>
  <c r="V104" i="7"/>
  <c r="U104" i="7"/>
  <c r="T104" i="7"/>
  <c r="AA104" i="7"/>
  <c r="AD104" i="7"/>
  <c r="R104" i="7"/>
  <c r="Q104" i="7"/>
  <c r="AB104" i="7"/>
  <c r="I123" i="7"/>
  <c r="I117" i="7"/>
  <c r="I102" i="7"/>
  <c r="H76" i="12" s="1"/>
  <c r="I116" i="7"/>
  <c r="I110" i="7"/>
  <c r="I104" i="7"/>
  <c r="Z122" i="7"/>
  <c r="Y122" i="7"/>
  <c r="X122" i="7"/>
  <c r="W122" i="7"/>
  <c r="V122" i="7"/>
  <c r="U122" i="7"/>
  <c r="T122" i="7"/>
  <c r="AA122" i="7"/>
  <c r="S122" i="7"/>
  <c r="AD122" i="7"/>
  <c r="R122" i="7"/>
  <c r="AC122" i="7"/>
  <c r="Q122" i="7"/>
  <c r="AB122" i="7"/>
  <c r="AD111" i="7"/>
  <c r="R111" i="7"/>
  <c r="Q111" i="7"/>
  <c r="AB111" i="7"/>
  <c r="AA111" i="7"/>
  <c r="Z111" i="7"/>
  <c r="Y111" i="7"/>
  <c r="X111" i="7"/>
  <c r="W111" i="7"/>
  <c r="V111" i="7"/>
  <c r="U111" i="7"/>
  <c r="T111" i="7"/>
  <c r="AD123" i="7"/>
  <c r="R123" i="7"/>
  <c r="AC123" i="7"/>
  <c r="Q123" i="7"/>
  <c r="AB123" i="7"/>
  <c r="AA123" i="7"/>
  <c r="Z123" i="7"/>
  <c r="Y123" i="7"/>
  <c r="X123" i="7"/>
  <c r="W123" i="7"/>
  <c r="V123" i="7"/>
  <c r="U123" i="7"/>
  <c r="T123" i="7"/>
  <c r="S123" i="7"/>
  <c r="AD117" i="7"/>
  <c r="R117" i="7"/>
  <c r="AC117" i="7"/>
  <c r="Q117" i="7"/>
  <c r="AB117" i="7"/>
  <c r="AA117" i="7"/>
  <c r="Z117" i="7"/>
  <c r="Y117" i="7"/>
  <c r="X117" i="7"/>
  <c r="W117" i="7"/>
  <c r="V117" i="7"/>
  <c r="U117" i="7"/>
  <c r="T117" i="7"/>
  <c r="S117" i="7"/>
  <c r="I105" i="7"/>
  <c r="I115" i="7"/>
  <c r="I109" i="7"/>
  <c r="I103" i="7"/>
  <c r="I108" i="7"/>
  <c r="V100" i="7"/>
  <c r="W100" i="7"/>
  <c r="T100" i="7"/>
  <c r="S100" i="7"/>
  <c r="AD100" i="7"/>
  <c r="R100" i="7"/>
  <c r="Q100" i="7"/>
  <c r="AA100" i="7"/>
  <c r="Z100" i="7"/>
  <c r="Y100" i="7"/>
  <c r="I121" i="7"/>
  <c r="I118" i="7"/>
  <c r="I100" i="7"/>
  <c r="H74" i="12" s="1"/>
  <c r="AD105" i="7"/>
  <c r="R105" i="7"/>
  <c r="Q105" i="7"/>
  <c r="AB105" i="7"/>
  <c r="AA105" i="7"/>
  <c r="Z105" i="7"/>
  <c r="Y105" i="7"/>
  <c r="X105" i="7"/>
  <c r="W105" i="7"/>
  <c r="V105" i="7"/>
  <c r="U105" i="7"/>
  <c r="T105" i="7"/>
  <c r="S105" i="7"/>
  <c r="V121" i="7"/>
  <c r="U121" i="7"/>
  <c r="T121" i="7"/>
  <c r="S121" i="7"/>
  <c r="AD121" i="7"/>
  <c r="R121" i="7"/>
  <c r="AC121" i="7"/>
  <c r="Q121" i="7"/>
  <c r="AA121" i="7"/>
  <c r="Z121" i="7"/>
  <c r="Y121" i="7"/>
  <c r="W121" i="7"/>
  <c r="X121" i="7"/>
  <c r="V115" i="7"/>
  <c r="U115" i="7"/>
  <c r="T115" i="7"/>
  <c r="S115" i="7"/>
  <c r="AD115" i="7"/>
  <c r="R115" i="7"/>
  <c r="AC115" i="7"/>
  <c r="Q115" i="7"/>
  <c r="AA115" i="7"/>
  <c r="Z115" i="7"/>
  <c r="Y115" i="7"/>
  <c r="X115" i="7"/>
  <c r="W115" i="7"/>
  <c r="V109" i="7"/>
  <c r="U109" i="7"/>
  <c r="T109" i="7"/>
  <c r="S109" i="7"/>
  <c r="AD109" i="7"/>
  <c r="R109" i="7"/>
  <c r="Q109" i="7"/>
  <c r="AA109" i="7"/>
  <c r="Z109" i="7"/>
  <c r="Y109" i="7"/>
  <c r="X109" i="7"/>
  <c r="V103" i="7"/>
  <c r="U103" i="7"/>
  <c r="T103" i="7"/>
  <c r="AD103" i="7"/>
  <c r="R103" i="7"/>
  <c r="AC103" i="7"/>
  <c r="AB103" i="7"/>
  <c r="W103" i="7"/>
  <c r="AA103" i="7"/>
  <c r="Z103" i="7"/>
  <c r="Y103" i="7"/>
  <c r="X103" i="7"/>
  <c r="Z119" i="7"/>
  <c r="Y119" i="7"/>
  <c r="X119" i="7"/>
  <c r="W119" i="7"/>
  <c r="V119" i="7"/>
  <c r="U119" i="7"/>
  <c r="T119" i="7"/>
  <c r="S119" i="7"/>
  <c r="AD119" i="7"/>
  <c r="R119" i="7"/>
  <c r="AC119" i="7"/>
  <c r="Q119" i="7"/>
  <c r="AA119" i="7"/>
  <c r="Z113" i="7"/>
  <c r="Y113" i="7"/>
  <c r="X113" i="7"/>
  <c r="W113" i="7"/>
  <c r="V113" i="7"/>
  <c r="U113" i="7"/>
  <c r="T113" i="7"/>
  <c r="S113" i="7"/>
  <c r="AD113" i="7"/>
  <c r="R113" i="7"/>
  <c r="AC113" i="7"/>
  <c r="Q113" i="7"/>
  <c r="AB113" i="7"/>
  <c r="AA113" i="7"/>
  <c r="Z107" i="7"/>
  <c r="Y107" i="7"/>
  <c r="X107" i="7"/>
  <c r="V107" i="7"/>
  <c r="U107" i="7"/>
  <c r="T107" i="7"/>
  <c r="AD107" i="7"/>
  <c r="R107" i="7"/>
  <c r="AC107" i="7"/>
  <c r="Q107" i="7"/>
  <c r="AA107" i="7"/>
  <c r="I101" i="7"/>
  <c r="H75" i="12" s="1"/>
  <c r="I120" i="7"/>
  <c r="I114" i="7"/>
  <c r="I119" i="7"/>
  <c r="I113" i="7"/>
  <c r="I107" i="7"/>
  <c r="Z101" i="7"/>
  <c r="X101" i="7"/>
  <c r="V101" i="7"/>
  <c r="U101" i="7"/>
  <c r="T101" i="7"/>
  <c r="S101" i="7"/>
  <c r="R101" i="7"/>
  <c r="AC101" i="7"/>
  <c r="Q101" i="7"/>
  <c r="AA101" i="7"/>
  <c r="AD120" i="7"/>
  <c r="R120" i="7"/>
  <c r="AC120" i="7"/>
  <c r="Q120" i="7"/>
  <c r="AB120" i="7"/>
  <c r="AA120" i="7"/>
  <c r="Z120" i="7"/>
  <c r="Y120" i="7"/>
  <c r="X120" i="7"/>
  <c r="W120" i="7"/>
  <c r="V120" i="7"/>
  <c r="U120" i="7"/>
  <c r="T120" i="7"/>
  <c r="S120" i="7"/>
  <c r="AD114" i="7"/>
  <c r="R114" i="7"/>
  <c r="AC114" i="7"/>
  <c r="Q114" i="7"/>
  <c r="AA114" i="7"/>
  <c r="Z114" i="7"/>
  <c r="Y114" i="7"/>
  <c r="X114" i="7"/>
  <c r="S114" i="7"/>
  <c r="W114" i="7"/>
  <c r="V114" i="7"/>
  <c r="U114" i="7"/>
  <c r="T114" i="7"/>
  <c r="Z168" i="5"/>
  <c r="Y168" i="5"/>
  <c r="X168" i="5"/>
  <c r="W168" i="5"/>
  <c r="V168" i="5"/>
  <c r="U168" i="5"/>
  <c r="T168" i="5"/>
  <c r="S168" i="5"/>
  <c r="AD168" i="5"/>
  <c r="R168" i="5"/>
  <c r="AA168" i="5"/>
  <c r="Q168" i="5"/>
  <c r="AB168" i="5"/>
  <c r="I186" i="5"/>
  <c r="I180" i="5"/>
  <c r="I174" i="5"/>
  <c r="I168" i="5"/>
  <c r="I176" i="5"/>
  <c r="V176" i="5"/>
  <c r="U176" i="5"/>
  <c r="T176" i="5"/>
  <c r="S176" i="5"/>
  <c r="AD176" i="5"/>
  <c r="R176" i="5"/>
  <c r="Q176" i="5"/>
  <c r="AB176" i="5"/>
  <c r="AA176" i="5"/>
  <c r="Z176" i="5"/>
  <c r="Y176" i="5"/>
  <c r="X176" i="5"/>
  <c r="W176" i="5"/>
  <c r="V170" i="5"/>
  <c r="U170" i="5"/>
  <c r="T170" i="5"/>
  <c r="S170" i="5"/>
  <c r="AD170" i="5"/>
  <c r="R170" i="5"/>
  <c r="Q170" i="5"/>
  <c r="AB170" i="5"/>
  <c r="AA170" i="5"/>
  <c r="Z170" i="5"/>
  <c r="Y170" i="5"/>
  <c r="X170" i="5"/>
  <c r="W170" i="5"/>
  <c r="I175" i="5"/>
  <c r="I169" i="5"/>
  <c r="I187" i="5"/>
  <c r="I181" i="5"/>
  <c r="I170" i="5"/>
  <c r="V185" i="5"/>
  <c r="U185" i="5"/>
  <c r="T185" i="5"/>
  <c r="S185" i="5"/>
  <c r="AD185" i="5"/>
  <c r="R185" i="5"/>
  <c r="AC185" i="5"/>
  <c r="Q185" i="5"/>
  <c r="AB185" i="5"/>
  <c r="AA185" i="5"/>
  <c r="Z185" i="5"/>
  <c r="W185" i="5"/>
  <c r="Y185" i="5"/>
  <c r="X185" i="5"/>
  <c r="V179" i="5"/>
  <c r="U179" i="5"/>
  <c r="T179" i="5"/>
  <c r="S179" i="5"/>
  <c r="AD179" i="5"/>
  <c r="R179" i="5"/>
  <c r="AC179" i="5"/>
  <c r="Q179" i="5"/>
  <c r="AB179" i="5"/>
  <c r="AA179" i="5"/>
  <c r="Z179" i="5"/>
  <c r="Y179" i="5"/>
  <c r="X179" i="5"/>
  <c r="W179" i="5"/>
  <c r="Z180" i="5"/>
  <c r="AA180" i="5"/>
  <c r="Y180" i="5"/>
  <c r="X180" i="5"/>
  <c r="W180" i="5"/>
  <c r="V180" i="5"/>
  <c r="U180" i="5"/>
  <c r="T180" i="5"/>
  <c r="S180" i="5"/>
  <c r="AD180" i="5"/>
  <c r="R180" i="5"/>
  <c r="AC180" i="5"/>
  <c r="Q180" i="5"/>
  <c r="AB180" i="5"/>
  <c r="AD175" i="5"/>
  <c r="R175" i="5"/>
  <c r="AC175" i="5"/>
  <c r="Q175" i="5"/>
  <c r="AB175" i="5"/>
  <c r="AA175" i="5"/>
  <c r="Z175" i="5"/>
  <c r="Y175" i="5"/>
  <c r="X175" i="5"/>
  <c r="W175" i="5"/>
  <c r="V175" i="5"/>
  <c r="T175" i="5"/>
  <c r="S175" i="5"/>
  <c r="AD169" i="5"/>
  <c r="Q169" i="5"/>
  <c r="AB169" i="5"/>
  <c r="AA169" i="5"/>
  <c r="Z169" i="5"/>
  <c r="Y169" i="5"/>
  <c r="X169" i="5"/>
  <c r="W169" i="5"/>
  <c r="S169" i="5"/>
  <c r="V169" i="5"/>
  <c r="U169" i="5"/>
  <c r="T169" i="5"/>
  <c r="I185" i="5"/>
  <c r="I179" i="5"/>
  <c r="AD187" i="5"/>
  <c r="R187" i="5"/>
  <c r="AC187" i="5"/>
  <c r="Q187" i="5"/>
  <c r="AB187" i="5"/>
  <c r="AA187" i="5"/>
  <c r="Z187" i="5"/>
  <c r="Y187" i="5"/>
  <c r="X187" i="5"/>
  <c r="W187" i="5"/>
  <c r="V187" i="5"/>
  <c r="U187" i="5"/>
  <c r="T187" i="5"/>
  <c r="S187" i="5"/>
  <c r="AD181" i="5"/>
  <c r="R181" i="5"/>
  <c r="AC181" i="5"/>
  <c r="Q181" i="5"/>
  <c r="AB181" i="5"/>
  <c r="AA181" i="5"/>
  <c r="Z181" i="5"/>
  <c r="Y181" i="5"/>
  <c r="S181" i="5"/>
  <c r="X181" i="5"/>
  <c r="W181" i="5"/>
  <c r="V181" i="5"/>
  <c r="U181" i="5"/>
  <c r="T181" i="5"/>
  <c r="Z174" i="5"/>
  <c r="Y174" i="5"/>
  <c r="X174" i="5"/>
  <c r="W174" i="5"/>
  <c r="V174" i="5"/>
  <c r="U174" i="5"/>
  <c r="T174" i="5"/>
  <c r="AD174" i="5"/>
  <c r="R174" i="5"/>
  <c r="AC174" i="5"/>
  <c r="Q174" i="5"/>
  <c r="AA174" i="5"/>
  <c r="AB174" i="5"/>
  <c r="Z183" i="5"/>
  <c r="Y183" i="5"/>
  <c r="X183" i="5"/>
  <c r="W183" i="5"/>
  <c r="V183" i="5"/>
  <c r="U183" i="5"/>
  <c r="T183" i="5"/>
  <c r="S183" i="5"/>
  <c r="AD183" i="5"/>
  <c r="R183" i="5"/>
  <c r="AC183" i="5"/>
  <c r="Q183" i="5"/>
  <c r="AB183" i="5"/>
  <c r="AA183" i="5"/>
  <c r="Z177" i="5"/>
  <c r="Y177" i="5"/>
  <c r="X177" i="5"/>
  <c r="W177" i="5"/>
  <c r="AA177" i="5"/>
  <c r="V177" i="5"/>
  <c r="U177" i="5"/>
  <c r="T177" i="5"/>
  <c r="S177" i="5"/>
  <c r="AD177" i="5"/>
  <c r="R177" i="5"/>
  <c r="AC177" i="5"/>
  <c r="Q177" i="5"/>
  <c r="AB177" i="5"/>
  <c r="Z171" i="5"/>
  <c r="Y171" i="5"/>
  <c r="X171" i="5"/>
  <c r="W171" i="5"/>
  <c r="V171" i="5"/>
  <c r="AA171" i="5"/>
  <c r="U171" i="5"/>
  <c r="T171" i="5"/>
  <c r="S171" i="5"/>
  <c r="AD171" i="5"/>
  <c r="R171" i="5"/>
  <c r="Q171" i="5"/>
  <c r="AB171" i="5"/>
  <c r="I164" i="5"/>
  <c r="H68" i="12" s="1"/>
  <c r="AD164" i="5"/>
  <c r="I167" i="5"/>
  <c r="I183" i="5"/>
  <c r="I177" i="5"/>
  <c r="I171" i="5"/>
  <c r="V173" i="5"/>
  <c r="T173" i="5"/>
  <c r="S173" i="5"/>
  <c r="AD173" i="5"/>
  <c r="R173" i="5"/>
  <c r="AC173" i="5"/>
  <c r="Q173" i="5"/>
  <c r="AB173" i="5"/>
  <c r="AA173" i="5"/>
  <c r="Z173" i="5"/>
  <c r="W173" i="5"/>
  <c r="Y173" i="5"/>
  <c r="X173" i="5"/>
  <c r="Z186" i="5"/>
  <c r="Y186" i="5"/>
  <c r="X186" i="5"/>
  <c r="W186" i="5"/>
  <c r="V186" i="5"/>
  <c r="U186" i="5"/>
  <c r="T186" i="5"/>
  <c r="S186" i="5"/>
  <c r="AA186" i="5"/>
  <c r="AD186" i="5"/>
  <c r="R186" i="5"/>
  <c r="AC186" i="5"/>
  <c r="Q186" i="5"/>
  <c r="AB186" i="5"/>
  <c r="V164" i="5"/>
  <c r="U164" i="5"/>
  <c r="T164" i="5"/>
  <c r="S164" i="5"/>
  <c r="R164" i="5"/>
  <c r="AC164" i="5"/>
  <c r="Q164" i="5"/>
  <c r="Z164" i="5"/>
  <c r="Y164" i="5"/>
  <c r="X164" i="5"/>
  <c r="I173" i="5"/>
  <c r="V167" i="5"/>
  <c r="U167" i="5"/>
  <c r="T167" i="5"/>
  <c r="S167" i="5"/>
  <c r="AD167" i="5"/>
  <c r="R167" i="5"/>
  <c r="AC167" i="5"/>
  <c r="Q167" i="5"/>
  <c r="AB167" i="5"/>
  <c r="AA167" i="5"/>
  <c r="Z167" i="5"/>
  <c r="Y167" i="5"/>
  <c r="X167" i="5"/>
  <c r="W167" i="5"/>
  <c r="I172" i="5"/>
  <c r="I166" i="5"/>
  <c r="H70" i="12" s="1"/>
  <c r="I182" i="5"/>
  <c r="Z165" i="5"/>
  <c r="Y165" i="5"/>
  <c r="X165" i="5"/>
  <c r="V165" i="5"/>
  <c r="T165" i="5"/>
  <c r="S165" i="5"/>
  <c r="AA165" i="5"/>
  <c r="AD165" i="5"/>
  <c r="AC165" i="5"/>
  <c r="Q165" i="5"/>
  <c r="I184" i="5"/>
  <c r="I178" i="5"/>
  <c r="R165" i="5"/>
  <c r="I165" i="5"/>
  <c r="H69" i="12" s="1"/>
  <c r="AD172" i="5"/>
  <c r="R172" i="5"/>
  <c r="AC172" i="5"/>
  <c r="Q172" i="5"/>
  <c r="AB172" i="5"/>
  <c r="Z172" i="5"/>
  <c r="Y172" i="5"/>
  <c r="X172" i="5"/>
  <c r="W172" i="5"/>
  <c r="V172" i="5"/>
  <c r="U172" i="5"/>
  <c r="T172" i="5"/>
  <c r="S172" i="5"/>
  <c r="AD166" i="5"/>
  <c r="R166" i="5"/>
  <c r="AC166" i="5"/>
  <c r="Q166" i="5"/>
  <c r="AB166" i="5"/>
  <c r="AA166" i="5"/>
  <c r="Z166" i="5"/>
  <c r="Y166" i="5"/>
  <c r="X166" i="5"/>
  <c r="W166" i="5"/>
  <c r="V166" i="5"/>
  <c r="S166" i="5"/>
  <c r="T166" i="5"/>
  <c r="V182" i="5"/>
  <c r="U182" i="5"/>
  <c r="T182" i="5"/>
  <c r="S182" i="5"/>
  <c r="AD182" i="5"/>
  <c r="R182" i="5"/>
  <c r="AC182" i="5"/>
  <c r="Q182" i="5"/>
  <c r="AB182" i="5"/>
  <c r="AA182" i="5"/>
  <c r="Z182" i="5"/>
  <c r="Y182" i="5"/>
  <c r="X182" i="5"/>
  <c r="W182" i="5"/>
  <c r="AD184" i="5"/>
  <c r="R184" i="5"/>
  <c r="AC184" i="5"/>
  <c r="Q184" i="5"/>
  <c r="AB184" i="5"/>
  <c r="AA184" i="5"/>
  <c r="Z184" i="5"/>
  <c r="Y184" i="5"/>
  <c r="X184" i="5"/>
  <c r="W184" i="5"/>
  <c r="V184" i="5"/>
  <c r="U184" i="5"/>
  <c r="T184" i="5"/>
  <c r="S184" i="5"/>
  <c r="AD178" i="5"/>
  <c r="R178" i="5"/>
  <c r="AC178" i="5"/>
  <c r="Q178" i="5"/>
  <c r="S178" i="5"/>
  <c r="AB178" i="5"/>
  <c r="AA178" i="5"/>
  <c r="Z178" i="5"/>
  <c r="Y178" i="5"/>
  <c r="X178" i="5"/>
  <c r="W178" i="5"/>
  <c r="V178" i="5"/>
  <c r="T178" i="5"/>
  <c r="I103" i="6"/>
  <c r="I122" i="6"/>
  <c r="I116" i="6"/>
  <c r="AD102" i="6"/>
  <c r="R102" i="6"/>
  <c r="AC102" i="6"/>
  <c r="Q102" i="6"/>
  <c r="Z102" i="6"/>
  <c r="Y102" i="6"/>
  <c r="X102" i="6"/>
  <c r="T102" i="6"/>
  <c r="W102" i="6"/>
  <c r="V102" i="6"/>
  <c r="U102" i="6"/>
  <c r="S102" i="6"/>
  <c r="V103" i="6"/>
  <c r="X103" i="6"/>
  <c r="U103" i="6"/>
  <c r="T103" i="6"/>
  <c r="S103" i="6"/>
  <c r="AD103" i="6"/>
  <c r="R103" i="6"/>
  <c r="AC103" i="6"/>
  <c r="Q103" i="6"/>
  <c r="Z103" i="6"/>
  <c r="Y103" i="6"/>
  <c r="Z107" i="6"/>
  <c r="Y107" i="6"/>
  <c r="X107" i="6"/>
  <c r="AB107" i="6"/>
  <c r="W107" i="6"/>
  <c r="V107" i="6"/>
  <c r="U107" i="6"/>
  <c r="T107" i="6"/>
  <c r="S107" i="6"/>
  <c r="AD107" i="6"/>
  <c r="R107" i="6"/>
  <c r="Q107" i="6"/>
  <c r="AA107" i="6"/>
  <c r="I101" i="6"/>
  <c r="H72" i="12" s="1"/>
  <c r="I111" i="6"/>
  <c r="I105" i="6"/>
  <c r="AD100" i="6"/>
  <c r="I100" i="6"/>
  <c r="H71" i="12" s="1"/>
  <c r="I118" i="6"/>
  <c r="I112" i="6"/>
  <c r="I120" i="6"/>
  <c r="I102" i="6"/>
  <c r="H73" i="12" s="1"/>
  <c r="AD111" i="6"/>
  <c r="R111" i="6"/>
  <c r="AC111" i="6"/>
  <c r="Q111" i="6"/>
  <c r="AB111" i="6"/>
  <c r="T111" i="6"/>
  <c r="AA111" i="6"/>
  <c r="Z111" i="6"/>
  <c r="X111" i="6"/>
  <c r="U111" i="6"/>
  <c r="AD105" i="6"/>
  <c r="R105" i="6"/>
  <c r="AC105" i="6"/>
  <c r="Q105" i="6"/>
  <c r="AA105" i="6"/>
  <c r="Z105" i="6"/>
  <c r="Y105" i="6"/>
  <c r="T105" i="6"/>
  <c r="X105" i="6"/>
  <c r="W105" i="6"/>
  <c r="V105" i="6"/>
  <c r="U105" i="6"/>
  <c r="S105" i="6"/>
  <c r="V100" i="6"/>
  <c r="U100" i="6"/>
  <c r="R100" i="6"/>
  <c r="AC100" i="6"/>
  <c r="AA100" i="6"/>
  <c r="Z100" i="6"/>
  <c r="Y100" i="6"/>
  <c r="X100" i="6"/>
  <c r="U118" i="6"/>
  <c r="T118" i="6"/>
  <c r="S118" i="6"/>
  <c r="AD118" i="6"/>
  <c r="R118" i="6"/>
  <c r="AC118" i="6"/>
  <c r="Q118" i="6"/>
  <c r="AB118" i="6"/>
  <c r="AA118" i="6"/>
  <c r="Z118" i="6"/>
  <c r="Y118" i="6"/>
  <c r="W118" i="6"/>
  <c r="X118" i="6"/>
  <c r="V112" i="6"/>
  <c r="X112" i="6"/>
  <c r="U112" i="6"/>
  <c r="T112" i="6"/>
  <c r="S112" i="6"/>
  <c r="AD112" i="6"/>
  <c r="R112" i="6"/>
  <c r="AC112" i="6"/>
  <c r="Q112" i="6"/>
  <c r="AA112" i="6"/>
  <c r="Z112" i="6"/>
  <c r="Y112" i="6"/>
  <c r="W112" i="6"/>
  <c r="AD120" i="6"/>
  <c r="R120" i="6"/>
  <c r="AC120" i="6"/>
  <c r="Q120" i="6"/>
  <c r="AB120" i="6"/>
  <c r="AA120" i="6"/>
  <c r="Z120" i="6"/>
  <c r="Y120" i="6"/>
  <c r="T120" i="6"/>
  <c r="X120" i="6"/>
  <c r="W120" i="6"/>
  <c r="V120" i="6"/>
  <c r="U120" i="6"/>
  <c r="S120" i="6"/>
  <c r="Z116" i="6"/>
  <c r="Y116" i="6"/>
  <c r="X116" i="6"/>
  <c r="AB116" i="6"/>
  <c r="W116" i="6"/>
  <c r="V116" i="6"/>
  <c r="U116" i="6"/>
  <c r="T116" i="6"/>
  <c r="S116" i="6"/>
  <c r="AD116" i="6"/>
  <c r="R116" i="6"/>
  <c r="AC116" i="6"/>
  <c r="Q116" i="6"/>
  <c r="AA116" i="6"/>
  <c r="Z119" i="6"/>
  <c r="Y119" i="6"/>
  <c r="X119" i="6"/>
  <c r="AB119" i="6"/>
  <c r="W119" i="6"/>
  <c r="U119" i="6"/>
  <c r="T119" i="6"/>
  <c r="S119" i="6"/>
  <c r="AD119" i="6"/>
  <c r="R119" i="6"/>
  <c r="AC119" i="6"/>
  <c r="Q119" i="6"/>
  <c r="AA119" i="6"/>
  <c r="I114" i="6"/>
  <c r="Z110" i="6"/>
  <c r="Y110" i="6"/>
  <c r="X110" i="6"/>
  <c r="W110" i="6"/>
  <c r="V110" i="6"/>
  <c r="U110" i="6"/>
  <c r="T110" i="6"/>
  <c r="AD110" i="6"/>
  <c r="R110" i="6"/>
  <c r="AC110" i="6"/>
  <c r="Q110" i="6"/>
  <c r="AA110" i="6"/>
  <c r="AB110" i="6"/>
  <c r="Z104" i="6"/>
  <c r="X104" i="6"/>
  <c r="W104" i="6"/>
  <c r="V104" i="6"/>
  <c r="AB104" i="6"/>
  <c r="T104" i="6"/>
  <c r="AD104" i="6"/>
  <c r="R104" i="6"/>
  <c r="Q104" i="6"/>
  <c r="AA104" i="6"/>
  <c r="I123" i="6"/>
  <c r="I119" i="6"/>
  <c r="I110" i="6"/>
  <c r="I104" i="6"/>
  <c r="AD114" i="6"/>
  <c r="R114" i="6"/>
  <c r="AC114" i="6"/>
  <c r="Q114" i="6"/>
  <c r="AB114" i="6"/>
  <c r="Z114" i="6"/>
  <c r="Y114" i="6"/>
  <c r="X114" i="6"/>
  <c r="W114" i="6"/>
  <c r="T114" i="6"/>
  <c r="U114" i="6"/>
  <c r="S114" i="6"/>
  <c r="AD123" i="6"/>
  <c r="R123" i="6"/>
  <c r="AC123" i="6"/>
  <c r="Q123" i="6"/>
  <c r="AB123" i="6"/>
  <c r="AA123" i="6"/>
  <c r="Z123" i="6"/>
  <c r="Y123" i="6"/>
  <c r="X123" i="6"/>
  <c r="W123" i="6"/>
  <c r="T123" i="6"/>
  <c r="V123" i="6"/>
  <c r="U123" i="6"/>
  <c r="S123" i="6"/>
  <c r="V106" i="6"/>
  <c r="U106" i="6"/>
  <c r="T106" i="6"/>
  <c r="S106" i="6"/>
  <c r="X106" i="6"/>
  <c r="AD106" i="6"/>
  <c r="Q106" i="6"/>
  <c r="AB106" i="6"/>
  <c r="AA106" i="6"/>
  <c r="Z106" i="6"/>
  <c r="Y106" i="6"/>
  <c r="W106" i="6"/>
  <c r="Z122" i="6"/>
  <c r="Y122" i="6"/>
  <c r="X122" i="6"/>
  <c r="W122" i="6"/>
  <c r="V122" i="6"/>
  <c r="U122" i="6"/>
  <c r="T122" i="6"/>
  <c r="S122" i="6"/>
  <c r="AD122" i="6"/>
  <c r="R122" i="6"/>
  <c r="AB122" i="6"/>
  <c r="AC122" i="6"/>
  <c r="Q122" i="6"/>
  <c r="AA122" i="6"/>
  <c r="Z113" i="6"/>
  <c r="Y113" i="6"/>
  <c r="X113" i="6"/>
  <c r="W113" i="6"/>
  <c r="V113" i="6"/>
  <c r="U113" i="6"/>
  <c r="T113" i="6"/>
  <c r="S113" i="6"/>
  <c r="AD113" i="6"/>
  <c r="R113" i="6"/>
  <c r="AC113" i="6"/>
  <c r="Q113" i="6"/>
  <c r="AB113" i="6"/>
  <c r="AA113" i="6"/>
  <c r="I121" i="6"/>
  <c r="I115" i="6"/>
  <c r="I109" i="6"/>
  <c r="I117" i="6"/>
  <c r="I113" i="6"/>
  <c r="Z101" i="6"/>
  <c r="Y101" i="6"/>
  <c r="X101" i="6"/>
  <c r="W101" i="6"/>
  <c r="V101" i="6"/>
  <c r="U101" i="6"/>
  <c r="T101" i="6"/>
  <c r="S101" i="6"/>
  <c r="AD101" i="6"/>
  <c r="AC101" i="6"/>
  <c r="Q101" i="6"/>
  <c r="AA101" i="6"/>
  <c r="AD108" i="6"/>
  <c r="R108" i="6"/>
  <c r="AC108" i="6"/>
  <c r="Q108" i="6"/>
  <c r="T108" i="6"/>
  <c r="AB108" i="6"/>
  <c r="AA108" i="6"/>
  <c r="Z108" i="6"/>
  <c r="X108" i="6"/>
  <c r="V108" i="6"/>
  <c r="U108" i="6"/>
  <c r="S108" i="6"/>
  <c r="U121" i="6"/>
  <c r="X121" i="6"/>
  <c r="T121" i="6"/>
  <c r="S121" i="6"/>
  <c r="AD121" i="6"/>
  <c r="R121" i="6"/>
  <c r="AC121" i="6"/>
  <c r="Q121" i="6"/>
  <c r="AB121" i="6"/>
  <c r="AA121" i="6"/>
  <c r="Z121" i="6"/>
  <c r="Y121" i="6"/>
  <c r="W121" i="6"/>
  <c r="V115" i="6"/>
  <c r="U115" i="6"/>
  <c r="T115" i="6"/>
  <c r="S115" i="6"/>
  <c r="AD115" i="6"/>
  <c r="R115" i="6"/>
  <c r="AC115" i="6"/>
  <c r="Q115" i="6"/>
  <c r="X115" i="6"/>
  <c r="AB115" i="6"/>
  <c r="AA115" i="6"/>
  <c r="Z115" i="6"/>
  <c r="Y115" i="6"/>
  <c r="W115" i="6"/>
  <c r="U109" i="6"/>
  <c r="T109" i="6"/>
  <c r="S109" i="6"/>
  <c r="AD109" i="6"/>
  <c r="R109" i="6"/>
  <c r="AC109" i="6"/>
  <c r="Q109" i="6"/>
  <c r="X109" i="6"/>
  <c r="Z109" i="6"/>
  <c r="Y109" i="6"/>
  <c r="W109" i="6"/>
  <c r="AD117" i="6"/>
  <c r="R117" i="6"/>
  <c r="AC117" i="6"/>
  <c r="Q117" i="6"/>
  <c r="AB117" i="6"/>
  <c r="AA117" i="6"/>
  <c r="Z117" i="6"/>
  <c r="Y117" i="6"/>
  <c r="X117" i="6"/>
  <c r="T117" i="6"/>
  <c r="W117" i="6"/>
  <c r="V117" i="6"/>
  <c r="U117" i="6"/>
  <c r="S117" i="6"/>
  <c r="Z141" i="9"/>
  <c r="Y141" i="9"/>
  <c r="X141" i="9"/>
  <c r="W141" i="9"/>
  <c r="V141" i="9"/>
  <c r="U141" i="9"/>
  <c r="AD141" i="9"/>
  <c r="R141" i="9"/>
  <c r="AC141" i="9"/>
  <c r="Q141" i="9"/>
  <c r="AB141" i="9"/>
  <c r="T141" i="9"/>
  <c r="I162" i="9"/>
  <c r="I159" i="9"/>
  <c r="AA144" i="9"/>
  <c r="I144" i="9"/>
  <c r="AA141" i="9"/>
  <c r="I141" i="9"/>
  <c r="I139" i="9"/>
  <c r="V143" i="9"/>
  <c r="U143" i="9"/>
  <c r="T143" i="9"/>
  <c r="S143" i="9"/>
  <c r="AD143" i="9"/>
  <c r="R143" i="9"/>
  <c r="Q143" i="9"/>
  <c r="Z143" i="9"/>
  <c r="Y143" i="9"/>
  <c r="X143" i="9"/>
  <c r="W143" i="9"/>
  <c r="AB143" i="9"/>
  <c r="V128" i="9"/>
  <c r="U128" i="9"/>
  <c r="T128" i="9"/>
  <c r="S128" i="9"/>
  <c r="AD128" i="9"/>
  <c r="R128" i="9"/>
  <c r="AC128" i="9"/>
  <c r="Q128" i="9"/>
  <c r="Z128" i="9"/>
  <c r="Y128" i="9"/>
  <c r="X128" i="9"/>
  <c r="W128" i="9"/>
  <c r="V125" i="9"/>
  <c r="U125" i="9"/>
  <c r="T125" i="9"/>
  <c r="S125" i="9"/>
  <c r="AD125" i="9"/>
  <c r="R125" i="9"/>
  <c r="Q125" i="9"/>
  <c r="AA125" i="9"/>
  <c r="Z125" i="9"/>
  <c r="X125" i="9"/>
  <c r="W125" i="9"/>
  <c r="AB125" i="9"/>
  <c r="V158" i="9"/>
  <c r="U158" i="9"/>
  <c r="T158" i="9"/>
  <c r="S158" i="9"/>
  <c r="AD158" i="9"/>
  <c r="R158" i="9"/>
  <c r="AC158" i="9"/>
  <c r="Q158" i="9"/>
  <c r="AA158" i="9"/>
  <c r="Z158" i="9"/>
  <c r="Y158" i="9"/>
  <c r="X158" i="9"/>
  <c r="W158" i="9"/>
  <c r="AB158" i="9"/>
  <c r="AD151" i="9"/>
  <c r="R151" i="9"/>
  <c r="Q151" i="9"/>
  <c r="AB151" i="9"/>
  <c r="AA151" i="9"/>
  <c r="Z151" i="9"/>
  <c r="Y151" i="9"/>
  <c r="W151" i="9"/>
  <c r="V151" i="9"/>
  <c r="U151" i="9"/>
  <c r="T151" i="9"/>
  <c r="X151" i="9"/>
  <c r="AD139" i="9"/>
  <c r="R139" i="9"/>
  <c r="Q139" i="9"/>
  <c r="AB139" i="9"/>
  <c r="AA139" i="9"/>
  <c r="Z139" i="9"/>
  <c r="Y139" i="9"/>
  <c r="W139" i="9"/>
  <c r="V139" i="9"/>
  <c r="U139" i="9"/>
  <c r="T139" i="9"/>
  <c r="S139" i="9"/>
  <c r="X139" i="9"/>
  <c r="AA143" i="9"/>
  <c r="I143" i="9"/>
  <c r="Z126" i="9"/>
  <c r="Y126" i="9"/>
  <c r="X126" i="9"/>
  <c r="W126" i="9"/>
  <c r="V126" i="9"/>
  <c r="U126" i="9"/>
  <c r="S126" i="9"/>
  <c r="AD126" i="9"/>
  <c r="R126" i="9"/>
  <c r="AC126" i="9"/>
  <c r="AB126" i="9"/>
  <c r="T126" i="9"/>
  <c r="I163" i="9"/>
  <c r="Z156" i="9"/>
  <c r="Y156" i="9"/>
  <c r="X156" i="9"/>
  <c r="W156" i="9"/>
  <c r="V156" i="9"/>
  <c r="U156" i="9"/>
  <c r="AD156" i="9"/>
  <c r="R156" i="9"/>
  <c r="AC156" i="9"/>
  <c r="Q156" i="9"/>
  <c r="AB156" i="9"/>
  <c r="AA156" i="9"/>
  <c r="T156" i="9"/>
  <c r="Z153" i="9"/>
  <c r="Y153" i="9"/>
  <c r="X153" i="9"/>
  <c r="W153" i="9"/>
  <c r="V153" i="9"/>
  <c r="U153" i="9"/>
  <c r="AD153" i="9"/>
  <c r="R153" i="9"/>
  <c r="AC153" i="9"/>
  <c r="Q153" i="9"/>
  <c r="AB153" i="9"/>
  <c r="AA153" i="9"/>
  <c r="T153" i="9"/>
  <c r="AA137" i="9"/>
  <c r="I137" i="9"/>
  <c r="I142" i="9"/>
  <c r="AC142" i="9"/>
  <c r="I155" i="9"/>
  <c r="I148" i="9"/>
  <c r="I145" i="9"/>
  <c r="AC145" i="9"/>
  <c r="Z132" i="9"/>
  <c r="X132" i="9"/>
  <c r="W132" i="9"/>
  <c r="V132" i="9"/>
  <c r="U132" i="9"/>
  <c r="S132" i="9"/>
  <c r="AD132" i="9"/>
  <c r="R132" i="9"/>
  <c r="Q132" i="9"/>
  <c r="AB132" i="9"/>
  <c r="AA132" i="9"/>
  <c r="T132" i="9"/>
  <c r="Z144" i="9"/>
  <c r="Y144" i="9"/>
  <c r="X144" i="9"/>
  <c r="W144" i="9"/>
  <c r="V144" i="9"/>
  <c r="U144" i="9"/>
  <c r="S144" i="9"/>
  <c r="AD144" i="9"/>
  <c r="AC144" i="9"/>
  <c r="Q144" i="9"/>
  <c r="AB144" i="9"/>
  <c r="T144" i="9"/>
  <c r="AA126" i="9"/>
  <c r="I126" i="9"/>
  <c r="H64" i="12" s="1"/>
  <c r="S156" i="9"/>
  <c r="I156" i="9"/>
  <c r="S153" i="9"/>
  <c r="I153" i="9"/>
  <c r="AC132" i="9"/>
  <c r="I132" i="9"/>
  <c r="I151" i="9"/>
  <c r="S151" i="9"/>
  <c r="AD163" i="9"/>
  <c r="R163" i="9"/>
  <c r="AC163" i="9"/>
  <c r="Q163" i="9"/>
  <c r="AB163" i="9"/>
  <c r="AA163" i="9"/>
  <c r="Z163" i="9"/>
  <c r="Y163" i="9"/>
  <c r="W163" i="9"/>
  <c r="V163" i="9"/>
  <c r="U163" i="9"/>
  <c r="T163" i="9"/>
  <c r="S163" i="9"/>
  <c r="X163" i="9"/>
  <c r="V137" i="9"/>
  <c r="U137" i="9"/>
  <c r="T137" i="9"/>
  <c r="S137" i="9"/>
  <c r="AD137" i="9"/>
  <c r="R137" i="9"/>
  <c r="AC137" i="9"/>
  <c r="Q137" i="9"/>
  <c r="Y137" i="9"/>
  <c r="X137" i="9"/>
  <c r="W137" i="9"/>
  <c r="AB137" i="9"/>
  <c r="AD142" i="9"/>
  <c r="R142" i="9"/>
  <c r="Q142" i="9"/>
  <c r="AB142" i="9"/>
  <c r="Z142" i="9"/>
  <c r="Y142" i="9"/>
  <c r="W142" i="9"/>
  <c r="V142" i="9"/>
  <c r="U142" i="9"/>
  <c r="T142" i="9"/>
  <c r="S142" i="9"/>
  <c r="X142" i="9"/>
  <c r="V155" i="9"/>
  <c r="U155" i="9"/>
  <c r="T155" i="9"/>
  <c r="S155" i="9"/>
  <c r="AD155" i="9"/>
  <c r="R155" i="9"/>
  <c r="AC155" i="9"/>
  <c r="Q155" i="9"/>
  <c r="AA155" i="9"/>
  <c r="Z155" i="9"/>
  <c r="Y155" i="9"/>
  <c r="X155" i="9"/>
  <c r="W155" i="9"/>
  <c r="AB155" i="9"/>
  <c r="AD148" i="9"/>
  <c r="R148" i="9"/>
  <c r="AC148" i="9"/>
  <c r="Q148" i="9"/>
  <c r="AB148" i="9"/>
  <c r="Z148" i="9"/>
  <c r="Y148" i="9"/>
  <c r="W148" i="9"/>
  <c r="V148" i="9"/>
  <c r="U148" i="9"/>
  <c r="T148" i="9"/>
  <c r="S148" i="9"/>
  <c r="X148" i="9"/>
  <c r="AD145" i="9"/>
  <c r="R145" i="9"/>
  <c r="Q145" i="9"/>
  <c r="AB145" i="9"/>
  <c r="Z145" i="9"/>
  <c r="Y145" i="9"/>
  <c r="W145" i="9"/>
  <c r="V145" i="9"/>
  <c r="U145" i="9"/>
  <c r="T145" i="9"/>
  <c r="S145" i="9"/>
  <c r="AA128" i="9"/>
  <c r="I128" i="9"/>
  <c r="I130" i="9"/>
  <c r="AC130" i="9"/>
  <c r="I127" i="9"/>
  <c r="AA127" i="9"/>
  <c r="I160" i="9"/>
  <c r="I157" i="9"/>
  <c r="Z150" i="9"/>
  <c r="Y150" i="9"/>
  <c r="X150" i="9"/>
  <c r="W150" i="9"/>
  <c r="U150" i="9"/>
  <c r="AD150" i="9"/>
  <c r="R150" i="9"/>
  <c r="AC150" i="9"/>
  <c r="Q150" i="9"/>
  <c r="AB150" i="9"/>
  <c r="T150" i="9"/>
  <c r="I133" i="9"/>
  <c r="AC133" i="9"/>
  <c r="S149" i="9"/>
  <c r="I149" i="9"/>
  <c r="S152" i="9"/>
  <c r="I152" i="9"/>
  <c r="Z138" i="9"/>
  <c r="Y138" i="9"/>
  <c r="X138" i="9"/>
  <c r="W138" i="9"/>
  <c r="V138" i="9"/>
  <c r="U138" i="9"/>
  <c r="S138" i="9"/>
  <c r="AD138" i="9"/>
  <c r="R138" i="9"/>
  <c r="AB138" i="9"/>
  <c r="T138" i="9"/>
  <c r="I136" i="9"/>
  <c r="AC136" i="9"/>
  <c r="Z162" i="9"/>
  <c r="Y162" i="9"/>
  <c r="X162" i="9"/>
  <c r="W162" i="9"/>
  <c r="V162" i="9"/>
  <c r="U162" i="9"/>
  <c r="S162" i="9"/>
  <c r="AD162" i="9"/>
  <c r="R162" i="9"/>
  <c r="AC162" i="9"/>
  <c r="Q162" i="9"/>
  <c r="AB162" i="9"/>
  <c r="AA162" i="9"/>
  <c r="T162" i="9"/>
  <c r="S150" i="9"/>
  <c r="I150" i="9"/>
  <c r="AC138" i="9"/>
  <c r="I138" i="9"/>
  <c r="I158" i="9"/>
  <c r="AD130" i="9"/>
  <c r="R130" i="9"/>
  <c r="Q130" i="9"/>
  <c r="AB130" i="9"/>
  <c r="Z130" i="9"/>
  <c r="W130" i="9"/>
  <c r="V130" i="9"/>
  <c r="U130" i="9"/>
  <c r="T130" i="9"/>
  <c r="S130" i="9"/>
  <c r="X130" i="9"/>
  <c r="AD127" i="9"/>
  <c r="R127" i="9"/>
  <c r="AC127" i="9"/>
  <c r="Q127" i="9"/>
  <c r="AB127" i="9"/>
  <c r="Z127" i="9"/>
  <c r="W127" i="9"/>
  <c r="V127" i="9"/>
  <c r="U127" i="9"/>
  <c r="T127" i="9"/>
  <c r="S127" i="9"/>
  <c r="X127" i="9"/>
  <c r="AD160" i="9"/>
  <c r="R160" i="9"/>
  <c r="AC160" i="9"/>
  <c r="Q160" i="9"/>
  <c r="AB160" i="9"/>
  <c r="AA160" i="9"/>
  <c r="Z160" i="9"/>
  <c r="Y160" i="9"/>
  <c r="W160" i="9"/>
  <c r="V160" i="9"/>
  <c r="U160" i="9"/>
  <c r="T160" i="9"/>
  <c r="S160" i="9"/>
  <c r="X160" i="9"/>
  <c r="AD157" i="9"/>
  <c r="R157" i="9"/>
  <c r="AC157" i="9"/>
  <c r="Q157" i="9"/>
  <c r="AB157" i="9"/>
  <c r="AA157" i="9"/>
  <c r="Z157" i="9"/>
  <c r="Y157" i="9"/>
  <c r="W157" i="9"/>
  <c r="V157" i="9"/>
  <c r="U157" i="9"/>
  <c r="T157" i="9"/>
  <c r="S157" i="9"/>
  <c r="X157" i="9"/>
  <c r="AD133" i="9"/>
  <c r="Q133" i="9"/>
  <c r="AB133" i="9"/>
  <c r="AA133" i="9"/>
  <c r="Z133" i="9"/>
  <c r="Y133" i="9"/>
  <c r="W133" i="9"/>
  <c r="V133" i="9"/>
  <c r="U133" i="9"/>
  <c r="T133" i="9"/>
  <c r="S133" i="9"/>
  <c r="X133" i="9"/>
  <c r="V149" i="9"/>
  <c r="U149" i="9"/>
  <c r="T149" i="9"/>
  <c r="AD149" i="9"/>
  <c r="R149" i="9"/>
  <c r="Q149" i="9"/>
  <c r="AA149" i="9"/>
  <c r="Z149" i="9"/>
  <c r="Y149" i="9"/>
  <c r="X149" i="9"/>
  <c r="W149" i="9"/>
  <c r="AB149" i="9"/>
  <c r="V152" i="9"/>
  <c r="U152" i="9"/>
  <c r="T152" i="9"/>
  <c r="AD152" i="9"/>
  <c r="R152" i="9"/>
  <c r="AC152" i="9"/>
  <c r="Q152" i="9"/>
  <c r="Z152" i="9"/>
  <c r="Y152" i="9"/>
  <c r="X152" i="9"/>
  <c r="W152" i="9"/>
  <c r="AB152" i="9"/>
  <c r="AD136" i="9"/>
  <c r="R136" i="9"/>
  <c r="Q136" i="9"/>
  <c r="AA136" i="9"/>
  <c r="Z136" i="9"/>
  <c r="Y136" i="9"/>
  <c r="W136" i="9"/>
  <c r="V136" i="9"/>
  <c r="U136" i="9"/>
  <c r="T136" i="9"/>
  <c r="S136" i="9"/>
  <c r="X136" i="9"/>
  <c r="AC125" i="9"/>
  <c r="I125" i="9"/>
  <c r="H63" i="12" s="1"/>
  <c r="AA134" i="9"/>
  <c r="I134" i="9"/>
  <c r="AC131" i="9"/>
  <c r="I131" i="9"/>
  <c r="I124" i="9"/>
  <c r="H62" i="12" s="1"/>
  <c r="AA124" i="9"/>
  <c r="I161" i="9"/>
  <c r="I154" i="9"/>
  <c r="S154" i="9"/>
  <c r="Z147" i="9"/>
  <c r="Y147" i="9"/>
  <c r="X147" i="9"/>
  <c r="W147" i="9"/>
  <c r="V147" i="9"/>
  <c r="U147" i="9"/>
  <c r="S147" i="9"/>
  <c r="AD147" i="9"/>
  <c r="R147" i="9"/>
  <c r="Q147" i="9"/>
  <c r="AB147" i="9"/>
  <c r="T147" i="9"/>
  <c r="AC140" i="9"/>
  <c r="I140" i="9"/>
  <c r="AA146" i="9"/>
  <c r="I146" i="9"/>
  <c r="Z135" i="9"/>
  <c r="Y135" i="9"/>
  <c r="X135" i="9"/>
  <c r="W135" i="9"/>
  <c r="V135" i="9"/>
  <c r="U135" i="9"/>
  <c r="AD135" i="9"/>
  <c r="R135" i="9"/>
  <c r="Q135" i="9"/>
  <c r="AA135" i="9"/>
  <c r="T135" i="9"/>
  <c r="Z129" i="9"/>
  <c r="Y129" i="9"/>
  <c r="X129" i="9"/>
  <c r="W129" i="9"/>
  <c r="V129" i="9"/>
  <c r="U129" i="9"/>
  <c r="S129" i="9"/>
  <c r="AD129" i="9"/>
  <c r="R129" i="9"/>
  <c r="AC129" i="9"/>
  <c r="Q129" i="9"/>
  <c r="AB129" i="9"/>
  <c r="T129" i="9"/>
  <c r="I147" i="9"/>
  <c r="AC135" i="9"/>
  <c r="I135" i="9"/>
  <c r="I129" i="9"/>
  <c r="Z159" i="9"/>
  <c r="Y159" i="9"/>
  <c r="X159" i="9"/>
  <c r="W159" i="9"/>
  <c r="V159" i="9"/>
  <c r="U159" i="9"/>
  <c r="S159" i="9"/>
  <c r="AD159" i="9"/>
  <c r="R159" i="9"/>
  <c r="AC159" i="9"/>
  <c r="Q159" i="9"/>
  <c r="AB159" i="9"/>
  <c r="AA159" i="9"/>
  <c r="T159" i="9"/>
  <c r="V134" i="9"/>
  <c r="U134" i="9"/>
  <c r="T134" i="9"/>
  <c r="S134" i="9"/>
  <c r="AD134" i="9"/>
  <c r="R134" i="9"/>
  <c r="AC134" i="9"/>
  <c r="Z134" i="9"/>
  <c r="Y134" i="9"/>
  <c r="X134" i="9"/>
  <c r="W134" i="9"/>
  <c r="AB134" i="9"/>
  <c r="V131" i="9"/>
  <c r="U131" i="9"/>
  <c r="T131" i="9"/>
  <c r="S131" i="9"/>
  <c r="AD131" i="9"/>
  <c r="Q131" i="9"/>
  <c r="AA131" i="9"/>
  <c r="Z131" i="9"/>
  <c r="Y131" i="9"/>
  <c r="X131" i="9"/>
  <c r="W131" i="9"/>
  <c r="AB131" i="9"/>
  <c r="AD124" i="9"/>
  <c r="R124" i="9"/>
  <c r="Q124" i="9"/>
  <c r="AB124" i="9"/>
  <c r="Z124" i="9"/>
  <c r="Y124" i="9"/>
  <c r="W124" i="9"/>
  <c r="V124" i="9"/>
  <c r="U124" i="9"/>
  <c r="T124" i="9"/>
  <c r="S124" i="9"/>
  <c r="X124" i="9"/>
  <c r="V161" i="9"/>
  <c r="U161" i="9"/>
  <c r="T161" i="9"/>
  <c r="S161" i="9"/>
  <c r="AD161" i="9"/>
  <c r="R161" i="9"/>
  <c r="AC161" i="9"/>
  <c r="Q161" i="9"/>
  <c r="AA161" i="9"/>
  <c r="Z161" i="9"/>
  <c r="Y161" i="9"/>
  <c r="X161" i="9"/>
  <c r="W161" i="9"/>
  <c r="AB161" i="9"/>
  <c r="AD154" i="9"/>
  <c r="R154" i="9"/>
  <c r="AC154" i="9"/>
  <c r="Q154" i="9"/>
  <c r="AB154" i="9"/>
  <c r="AA154" i="9"/>
  <c r="Z154" i="9"/>
  <c r="Y154" i="9"/>
  <c r="W154" i="9"/>
  <c r="V154" i="9"/>
  <c r="U154" i="9"/>
  <c r="T154" i="9"/>
  <c r="X154" i="9"/>
  <c r="V140" i="9"/>
  <c r="U140" i="9"/>
  <c r="T140" i="9"/>
  <c r="AD140" i="9"/>
  <c r="R140" i="9"/>
  <c r="Q140" i="9"/>
  <c r="AA140" i="9"/>
  <c r="Z140" i="9"/>
  <c r="Y140" i="9"/>
  <c r="X140" i="9"/>
  <c r="W140" i="9"/>
  <c r="AB140" i="9"/>
  <c r="V146" i="9"/>
  <c r="U146" i="9"/>
  <c r="T146" i="9"/>
  <c r="S146" i="9"/>
  <c r="AD146" i="9"/>
  <c r="R146" i="9"/>
  <c r="Q146" i="9"/>
  <c r="Z146" i="9"/>
  <c r="Y146" i="9"/>
  <c r="X146" i="9"/>
  <c r="W146" i="9"/>
  <c r="AB146" i="9"/>
  <c r="I131" i="8"/>
  <c r="I130" i="8"/>
  <c r="Z162" i="8"/>
  <c r="Y162" i="8"/>
  <c r="X162" i="8"/>
  <c r="W162" i="8"/>
  <c r="V162" i="8"/>
  <c r="T162" i="8"/>
  <c r="S162" i="8"/>
  <c r="AD162" i="8"/>
  <c r="R162" i="8"/>
  <c r="Q162" i="8"/>
  <c r="AB162" i="8"/>
  <c r="AA162" i="8"/>
  <c r="U162" i="8"/>
  <c r="I163" i="8"/>
  <c r="AC163" i="8"/>
  <c r="Z126" i="8"/>
  <c r="X126" i="8"/>
  <c r="W126" i="8"/>
  <c r="V126" i="8"/>
  <c r="T126" i="8"/>
  <c r="S126" i="8"/>
  <c r="AD126" i="8"/>
  <c r="AB126" i="8"/>
  <c r="AC126" i="8"/>
  <c r="Y126" i="8"/>
  <c r="U126" i="8"/>
  <c r="Q126" i="8"/>
  <c r="X138" i="8"/>
  <c r="W138" i="8"/>
  <c r="V138" i="8"/>
  <c r="T138" i="8"/>
  <c r="S138" i="8"/>
  <c r="AD138" i="8"/>
  <c r="R138" i="8"/>
  <c r="AC138" i="8"/>
  <c r="Y138" i="8"/>
  <c r="U138" i="8"/>
  <c r="Q138" i="8"/>
  <c r="I140" i="8"/>
  <c r="I128" i="8"/>
  <c r="Z144" i="8"/>
  <c r="X144" i="8"/>
  <c r="W144" i="8"/>
  <c r="V144" i="8"/>
  <c r="T144" i="8"/>
  <c r="S144" i="8"/>
  <c r="AD144" i="8"/>
  <c r="R144" i="8"/>
  <c r="AA144" i="8"/>
  <c r="Y144" i="8"/>
  <c r="U144" i="8"/>
  <c r="Q144" i="8"/>
  <c r="Z147" i="8"/>
  <c r="X147" i="8"/>
  <c r="W147" i="8"/>
  <c r="V147" i="8"/>
  <c r="T147" i="8"/>
  <c r="S147" i="8"/>
  <c r="AD147" i="8"/>
  <c r="R147" i="8"/>
  <c r="AB147" i="8"/>
  <c r="Q147" i="8"/>
  <c r="U147" i="8"/>
  <c r="Y147" i="8"/>
  <c r="Z135" i="8"/>
  <c r="X135" i="8"/>
  <c r="W135" i="8"/>
  <c r="V135" i="8"/>
  <c r="T135" i="8"/>
  <c r="S135" i="8"/>
  <c r="AD135" i="8"/>
  <c r="R135" i="8"/>
  <c r="AB135" i="8"/>
  <c r="Q135" i="8"/>
  <c r="U135" i="8"/>
  <c r="I124" i="8"/>
  <c r="H59" i="12" s="1"/>
  <c r="AC162" i="8"/>
  <c r="I162" i="8"/>
  <c r="I144" i="8"/>
  <c r="AC135" i="8"/>
  <c r="I135" i="8"/>
  <c r="Z159" i="8"/>
  <c r="X159" i="8"/>
  <c r="W159" i="8"/>
  <c r="V159" i="8"/>
  <c r="T159" i="8"/>
  <c r="AD159" i="8"/>
  <c r="R159" i="8"/>
  <c r="AB159" i="8"/>
  <c r="AA159" i="8"/>
  <c r="Q159" i="8"/>
  <c r="U159" i="8"/>
  <c r="Y159" i="8"/>
  <c r="I126" i="8"/>
  <c r="H61" i="12" s="1"/>
  <c r="I138" i="8"/>
  <c r="AA147" i="8"/>
  <c r="I147" i="8"/>
  <c r="AD163" i="8"/>
  <c r="R163" i="8"/>
  <c r="Q163" i="8"/>
  <c r="AB163" i="8"/>
  <c r="AA163" i="8"/>
  <c r="Z163" i="8"/>
  <c r="Y163" i="8"/>
  <c r="X163" i="8"/>
  <c r="W163" i="8"/>
  <c r="V163" i="8"/>
  <c r="U163" i="8"/>
  <c r="T163" i="8"/>
  <c r="S163" i="8"/>
  <c r="V140" i="8"/>
  <c r="T140" i="8"/>
  <c r="S140" i="8"/>
  <c r="AD140" i="8"/>
  <c r="R140" i="8"/>
  <c r="AA140" i="8"/>
  <c r="Z140" i="8"/>
  <c r="X140" i="8"/>
  <c r="W140" i="8"/>
  <c r="Y140" i="8"/>
  <c r="U140" i="8"/>
  <c r="Q140" i="8"/>
  <c r="V128" i="8"/>
  <c r="T128" i="8"/>
  <c r="S128" i="8"/>
  <c r="AD128" i="8"/>
  <c r="R128" i="8"/>
  <c r="AB128" i="8"/>
  <c r="AA128" i="8"/>
  <c r="Z128" i="8"/>
  <c r="X128" i="8"/>
  <c r="W128" i="8"/>
  <c r="Q128" i="8"/>
  <c r="U128" i="8"/>
  <c r="AD124" i="8"/>
  <c r="R124" i="8"/>
  <c r="Z124" i="8"/>
  <c r="X124" i="8"/>
  <c r="W124" i="8"/>
  <c r="V124" i="8"/>
  <c r="T124" i="8"/>
  <c r="S124" i="8"/>
  <c r="AC124" i="8"/>
  <c r="Y124" i="8"/>
  <c r="U124" i="8"/>
  <c r="Q124" i="8"/>
  <c r="I143" i="8"/>
  <c r="AA143" i="8"/>
  <c r="I133" i="8"/>
  <c r="AC133" i="8"/>
  <c r="Z132" i="8"/>
  <c r="X132" i="8"/>
  <c r="W132" i="8"/>
  <c r="V132" i="8"/>
  <c r="T132" i="8"/>
  <c r="S132" i="8"/>
  <c r="AD132" i="8"/>
  <c r="R132" i="8"/>
  <c r="AB132" i="8"/>
  <c r="Y132" i="8"/>
  <c r="U132" i="8"/>
  <c r="Q132" i="8"/>
  <c r="I132" i="8"/>
  <c r="I149" i="8"/>
  <c r="AC149" i="8"/>
  <c r="I161" i="8"/>
  <c r="AC161" i="8"/>
  <c r="I152" i="8"/>
  <c r="V152" i="8"/>
  <c r="I136" i="8"/>
  <c r="AC136" i="8"/>
  <c r="AC156" i="8"/>
  <c r="I156" i="8"/>
  <c r="AD133" i="8"/>
  <c r="R133" i="8"/>
  <c r="AB133" i="8"/>
  <c r="Z133" i="8"/>
  <c r="X133" i="8"/>
  <c r="W133" i="8"/>
  <c r="V133" i="8"/>
  <c r="T133" i="8"/>
  <c r="S133" i="8"/>
  <c r="U133" i="8"/>
  <c r="Q133" i="8"/>
  <c r="V149" i="8"/>
  <c r="T149" i="8"/>
  <c r="S149" i="8"/>
  <c r="AD149" i="8"/>
  <c r="R149" i="8"/>
  <c r="AB149" i="8"/>
  <c r="AA149" i="8"/>
  <c r="Z149" i="8"/>
  <c r="X149" i="8"/>
  <c r="Y149" i="8"/>
  <c r="U149" i="8"/>
  <c r="Q149" i="8"/>
  <c r="V161" i="8"/>
  <c r="T161" i="8"/>
  <c r="S161" i="8"/>
  <c r="AD161" i="8"/>
  <c r="R161" i="8"/>
  <c r="AB161" i="8"/>
  <c r="Z161" i="8"/>
  <c r="Y161" i="8"/>
  <c r="X161" i="8"/>
  <c r="W161" i="8"/>
  <c r="U161" i="8"/>
  <c r="Q161" i="8"/>
  <c r="T152" i="8"/>
  <c r="S152" i="8"/>
  <c r="AD152" i="8"/>
  <c r="R152" i="8"/>
  <c r="AB152" i="8"/>
  <c r="AA152" i="8"/>
  <c r="Z152" i="8"/>
  <c r="X152" i="8"/>
  <c r="W152" i="8"/>
  <c r="AC152" i="8"/>
  <c r="Q152" i="8"/>
  <c r="Y152" i="8"/>
  <c r="U152" i="8"/>
  <c r="AD157" i="8"/>
  <c r="R157" i="8"/>
  <c r="AB157" i="8"/>
  <c r="Z157" i="8"/>
  <c r="X157" i="8"/>
  <c r="W157" i="8"/>
  <c r="V157" i="8"/>
  <c r="T157" i="8"/>
  <c r="S157" i="8"/>
  <c r="Y157" i="8"/>
  <c r="U157" i="8"/>
  <c r="Q157" i="8"/>
  <c r="AD160" i="8"/>
  <c r="R160" i="8"/>
  <c r="AB160" i="8"/>
  <c r="AA160" i="8"/>
  <c r="Z160" i="8"/>
  <c r="X160" i="8"/>
  <c r="W160" i="8"/>
  <c r="V160" i="8"/>
  <c r="T160" i="8"/>
  <c r="Y160" i="8"/>
  <c r="U160" i="8"/>
  <c r="Q160" i="8"/>
  <c r="AD136" i="8"/>
  <c r="AB136" i="8"/>
  <c r="AA136" i="8"/>
  <c r="Z136" i="8"/>
  <c r="X136" i="8"/>
  <c r="W136" i="8"/>
  <c r="V136" i="8"/>
  <c r="T136" i="8"/>
  <c r="S136" i="8"/>
  <c r="Y136" i="8"/>
  <c r="U136" i="8"/>
  <c r="V143" i="8"/>
  <c r="T143" i="8"/>
  <c r="S143" i="8"/>
  <c r="AD143" i="8"/>
  <c r="R143" i="8"/>
  <c r="Z143" i="8"/>
  <c r="X143" i="8"/>
  <c r="W143" i="8"/>
  <c r="AC143" i="8"/>
  <c r="Y143" i="8"/>
  <c r="Q143" i="8"/>
  <c r="I157" i="8"/>
  <c r="AC157" i="8"/>
  <c r="I134" i="8"/>
  <c r="AC134" i="8"/>
  <c r="I137" i="8"/>
  <c r="I125" i="8"/>
  <c r="H60" i="12" s="1"/>
  <c r="AA125" i="8"/>
  <c r="Z129" i="8"/>
  <c r="X129" i="8"/>
  <c r="W129" i="8"/>
  <c r="V129" i="8"/>
  <c r="T129" i="8"/>
  <c r="S129" i="8"/>
  <c r="AD129" i="8"/>
  <c r="R129" i="8"/>
  <c r="AB129" i="8"/>
  <c r="AA129" i="8"/>
  <c r="Y129" i="8"/>
  <c r="Q129" i="8"/>
  <c r="I145" i="8"/>
  <c r="I151" i="8"/>
  <c r="AC151" i="8"/>
  <c r="I148" i="8"/>
  <c r="AA148" i="8"/>
  <c r="I154" i="8"/>
  <c r="AC154" i="8"/>
  <c r="I142" i="8"/>
  <c r="Z156" i="8"/>
  <c r="X156" i="8"/>
  <c r="W156" i="8"/>
  <c r="V156" i="8"/>
  <c r="T156" i="8"/>
  <c r="S156" i="8"/>
  <c r="AD156" i="8"/>
  <c r="R156" i="8"/>
  <c r="AB156" i="8"/>
  <c r="AA156" i="8"/>
  <c r="Y156" i="8"/>
  <c r="U156" i="8"/>
  <c r="Q156" i="8"/>
  <c r="I129" i="8"/>
  <c r="I160" i="8"/>
  <c r="AC160" i="8"/>
  <c r="I146" i="8"/>
  <c r="AC146" i="8"/>
  <c r="V146" i="8"/>
  <c r="T146" i="8"/>
  <c r="S146" i="8"/>
  <c r="AD146" i="8"/>
  <c r="Z146" i="8"/>
  <c r="X146" i="8"/>
  <c r="W146" i="8"/>
  <c r="Y146" i="8"/>
  <c r="U146" i="8"/>
  <c r="Q146" i="8"/>
  <c r="V134" i="8"/>
  <c r="T134" i="8"/>
  <c r="AD134" i="8"/>
  <c r="R134" i="8"/>
  <c r="Z134" i="8"/>
  <c r="X134" i="8"/>
  <c r="W134" i="8"/>
  <c r="Y134" i="8"/>
  <c r="U134" i="8"/>
  <c r="Q134" i="8"/>
  <c r="V137" i="8"/>
  <c r="T137" i="8"/>
  <c r="AD137" i="8"/>
  <c r="R137" i="8"/>
  <c r="AB137" i="8"/>
  <c r="Z137" i="8"/>
  <c r="X137" i="8"/>
  <c r="W137" i="8"/>
  <c r="Y137" i="8"/>
  <c r="U137" i="8"/>
  <c r="Q137" i="8"/>
  <c r="V125" i="8"/>
  <c r="T125" i="8"/>
  <c r="S125" i="8"/>
  <c r="AD125" i="8"/>
  <c r="AB125" i="8"/>
  <c r="Z125" i="8"/>
  <c r="X125" i="8"/>
  <c r="W125" i="8"/>
  <c r="Y125" i="8"/>
  <c r="U125" i="8"/>
  <c r="Q125" i="8"/>
  <c r="AD145" i="8"/>
  <c r="R145" i="8"/>
  <c r="AB145" i="8"/>
  <c r="AA145" i="8"/>
  <c r="Z145" i="8"/>
  <c r="X145" i="8"/>
  <c r="W145" i="8"/>
  <c r="V145" i="8"/>
  <c r="T145" i="8"/>
  <c r="S145" i="8"/>
  <c r="U145" i="8"/>
  <c r="Q145" i="8"/>
  <c r="AD151" i="8"/>
  <c r="R151" i="8"/>
  <c r="AB151" i="8"/>
  <c r="AA151" i="8"/>
  <c r="Z151" i="8"/>
  <c r="X151" i="8"/>
  <c r="W151" i="8"/>
  <c r="V151" i="8"/>
  <c r="T151" i="8"/>
  <c r="S151" i="8"/>
  <c r="Y151" i="8"/>
  <c r="U151" i="8"/>
  <c r="Q151" i="8"/>
  <c r="AD148" i="8"/>
  <c r="R148" i="8"/>
  <c r="AB148" i="8"/>
  <c r="Z148" i="8"/>
  <c r="X148" i="8"/>
  <c r="W148" i="8"/>
  <c r="V148" i="8"/>
  <c r="T148" i="8"/>
  <c r="S148" i="8"/>
  <c r="AC148" i="8"/>
  <c r="Y148" i="8"/>
  <c r="U148" i="8"/>
  <c r="Q148" i="8"/>
  <c r="AD154" i="8"/>
  <c r="R154" i="8"/>
  <c r="AB154" i="8"/>
  <c r="Z154" i="8"/>
  <c r="X154" i="8"/>
  <c r="W154" i="8"/>
  <c r="V154" i="8"/>
  <c r="T154" i="8"/>
  <c r="S154" i="8"/>
  <c r="U154" i="8"/>
  <c r="Q154" i="8"/>
  <c r="Y154" i="8"/>
  <c r="AD142" i="8"/>
  <c r="AB142" i="8"/>
  <c r="Z142" i="8"/>
  <c r="X142" i="8"/>
  <c r="W142" i="8"/>
  <c r="V142" i="8"/>
  <c r="T142" i="8"/>
  <c r="S142" i="8"/>
  <c r="U142" i="8"/>
  <c r="Q142" i="8"/>
  <c r="Y142" i="8"/>
  <c r="AC142" i="8"/>
  <c r="I127" i="8"/>
  <c r="Z153" i="8"/>
  <c r="X153" i="8"/>
  <c r="W153" i="8"/>
  <c r="V153" i="8"/>
  <c r="T153" i="8"/>
  <c r="S153" i="8"/>
  <c r="AD153" i="8"/>
  <c r="R153" i="8"/>
  <c r="AB153" i="8"/>
  <c r="AC153" i="8"/>
  <c r="Y153" i="8"/>
  <c r="U153" i="8"/>
  <c r="Q153" i="8"/>
  <c r="I158" i="8"/>
  <c r="S158" i="8"/>
  <c r="AA141" i="8"/>
  <c r="I141" i="8"/>
  <c r="AC159" i="8"/>
  <c r="I159" i="8"/>
  <c r="Z150" i="8"/>
  <c r="X150" i="8"/>
  <c r="W150" i="8"/>
  <c r="V150" i="8"/>
  <c r="T150" i="8"/>
  <c r="S150" i="8"/>
  <c r="AD150" i="8"/>
  <c r="R150" i="8"/>
  <c r="AB150" i="8"/>
  <c r="Y150" i="8"/>
  <c r="U150" i="8"/>
  <c r="Q150" i="8"/>
  <c r="Z141" i="8"/>
  <c r="X141" i="8"/>
  <c r="W141" i="8"/>
  <c r="V141" i="8"/>
  <c r="T141" i="8"/>
  <c r="AD141" i="8"/>
  <c r="AC141" i="8"/>
  <c r="Y141" i="8"/>
  <c r="U141" i="8"/>
  <c r="Q141" i="8"/>
  <c r="I155" i="8"/>
  <c r="AC155" i="8"/>
  <c r="I139" i="8"/>
  <c r="AC150" i="8"/>
  <c r="I150" i="8"/>
  <c r="AA153" i="8"/>
  <c r="I153" i="8"/>
  <c r="V131" i="8"/>
  <c r="T131" i="8"/>
  <c r="S131" i="8"/>
  <c r="AD131" i="8"/>
  <c r="R131" i="8"/>
  <c r="AB131" i="8"/>
  <c r="Z131" i="8"/>
  <c r="X131" i="8"/>
  <c r="W131" i="8"/>
  <c r="AC131" i="8"/>
  <c r="Y131" i="8"/>
  <c r="U131" i="8"/>
  <c r="V155" i="8"/>
  <c r="T155" i="8"/>
  <c r="S155" i="8"/>
  <c r="AD155" i="8"/>
  <c r="R155" i="8"/>
  <c r="AB155" i="8"/>
  <c r="AA155" i="8"/>
  <c r="Z155" i="8"/>
  <c r="X155" i="8"/>
  <c r="W155" i="8"/>
  <c r="Y155" i="8"/>
  <c r="U155" i="8"/>
  <c r="Q155" i="8"/>
  <c r="AD130" i="8"/>
  <c r="R130" i="8"/>
  <c r="Z130" i="8"/>
  <c r="X130" i="8"/>
  <c r="W130" i="8"/>
  <c r="V130" i="8"/>
  <c r="T130" i="8"/>
  <c r="S130" i="8"/>
  <c r="U130" i="8"/>
  <c r="Q130" i="8"/>
  <c r="Y130" i="8"/>
  <c r="AC130" i="8"/>
  <c r="V158" i="8"/>
  <c r="T158" i="8"/>
  <c r="AD158" i="8"/>
  <c r="R158" i="8"/>
  <c r="AB158" i="8"/>
  <c r="AA158" i="8"/>
  <c r="Z158" i="8"/>
  <c r="X158" i="8"/>
  <c r="W158" i="8"/>
  <c r="AC158" i="8"/>
  <c r="Y158" i="8"/>
  <c r="U158" i="8"/>
  <c r="Q158" i="8"/>
  <c r="AD139" i="8"/>
  <c r="R139" i="8"/>
  <c r="AB139" i="8"/>
  <c r="AA139" i="8"/>
  <c r="Z139" i="8"/>
  <c r="X139" i="8"/>
  <c r="W139" i="8"/>
  <c r="V139" i="8"/>
  <c r="T139" i="8"/>
  <c r="Y139" i="8"/>
  <c r="U139" i="8"/>
  <c r="Q139" i="8"/>
  <c r="AD127" i="8"/>
  <c r="R127" i="8"/>
  <c r="Z127" i="8"/>
  <c r="X127" i="8"/>
  <c r="W127" i="8"/>
  <c r="V127" i="8"/>
  <c r="T127" i="8"/>
  <c r="S127" i="8"/>
  <c r="AC127" i="8"/>
  <c r="Y127" i="8"/>
  <c r="U127" i="8"/>
  <c r="Q127" i="8"/>
  <c r="I151" i="3"/>
  <c r="R151" i="3"/>
  <c r="I139" i="3"/>
  <c r="AC139" i="3"/>
  <c r="Q147" i="3"/>
  <c r="X147" i="3"/>
  <c r="S147" i="3"/>
  <c r="AD147" i="3"/>
  <c r="Z147" i="3"/>
  <c r="U147" i="3"/>
  <c r="W147" i="3"/>
  <c r="T147" i="3"/>
  <c r="AB147" i="3"/>
  <c r="Y147" i="3"/>
  <c r="AD158" i="3"/>
  <c r="S158" i="3"/>
  <c r="Y158" i="3"/>
  <c r="AB158" i="3"/>
  <c r="V158" i="3"/>
  <c r="W158" i="3"/>
  <c r="Z158" i="3"/>
  <c r="X158" i="3"/>
  <c r="U158" i="3"/>
  <c r="T158" i="3"/>
  <c r="Q158" i="3"/>
  <c r="AD134" i="3"/>
  <c r="Y134" i="3"/>
  <c r="R134" i="3"/>
  <c r="V134" i="3"/>
  <c r="T134" i="3"/>
  <c r="Q134" i="3"/>
  <c r="AB134" i="3"/>
  <c r="U134" i="3"/>
  <c r="W134" i="3"/>
  <c r="Z134" i="3"/>
  <c r="X134" i="3"/>
  <c r="Y157" i="3"/>
  <c r="X157" i="3"/>
  <c r="W157" i="3"/>
  <c r="V157" i="3"/>
  <c r="AD157" i="3"/>
  <c r="S157" i="3"/>
  <c r="U157" i="3"/>
  <c r="Z157" i="3"/>
  <c r="Q157" i="3"/>
  <c r="AB157" i="3"/>
  <c r="T157" i="3"/>
  <c r="D58" i="12"/>
  <c r="AA126" i="3"/>
  <c r="I126" i="3"/>
  <c r="H58" i="12" s="1"/>
  <c r="Z160" i="3"/>
  <c r="T160" i="3"/>
  <c r="AA160" i="3"/>
  <c r="AD160" i="3"/>
  <c r="R160" i="3"/>
  <c r="Q160" i="3"/>
  <c r="AB160" i="3"/>
  <c r="W160" i="3"/>
  <c r="U160" i="3"/>
  <c r="Y160" i="3"/>
  <c r="X160" i="3"/>
  <c r="V160" i="3"/>
  <c r="T163" i="3"/>
  <c r="U163" i="3"/>
  <c r="Y163" i="3"/>
  <c r="X163" i="3"/>
  <c r="W163" i="3"/>
  <c r="V163" i="3"/>
  <c r="S163" i="3"/>
  <c r="AD163" i="3"/>
  <c r="R163" i="3"/>
  <c r="AC163" i="3"/>
  <c r="Q163" i="3"/>
  <c r="AB163" i="3"/>
  <c r="Z163" i="3"/>
  <c r="AA151" i="3"/>
  <c r="U151" i="3"/>
  <c r="T151" i="3"/>
  <c r="AD151" i="3"/>
  <c r="Y151" i="3"/>
  <c r="AB151" i="3"/>
  <c r="Z151" i="3"/>
  <c r="X151" i="3"/>
  <c r="W151" i="3"/>
  <c r="V151" i="3"/>
  <c r="S151" i="3"/>
  <c r="U139" i="3"/>
  <c r="T139" i="3"/>
  <c r="AD139" i="3"/>
  <c r="R139" i="3"/>
  <c r="AB139" i="3"/>
  <c r="Z139" i="3"/>
  <c r="X139" i="3"/>
  <c r="Y139" i="3"/>
  <c r="W139" i="3"/>
  <c r="S139" i="3"/>
  <c r="V139" i="3"/>
  <c r="AA127" i="3"/>
  <c r="I127" i="3"/>
  <c r="I148" i="3"/>
  <c r="AA148" i="3"/>
  <c r="I159" i="3"/>
  <c r="AA159" i="3"/>
  <c r="I153" i="3"/>
  <c r="AA153" i="3"/>
  <c r="R154" i="3"/>
  <c r="I154" i="3"/>
  <c r="I157" i="3"/>
  <c r="AA157" i="3"/>
  <c r="I149" i="3"/>
  <c r="F56" i="12"/>
  <c r="AD124" i="3"/>
  <c r="X124" i="3"/>
  <c r="Q124" i="3"/>
  <c r="AB124" i="3"/>
  <c r="Y124" i="3"/>
  <c r="Z124" i="3"/>
  <c r="W124" i="3"/>
  <c r="V124" i="3"/>
  <c r="T124" i="3"/>
  <c r="R124" i="3"/>
  <c r="S124" i="3"/>
  <c r="AC161" i="3"/>
  <c r="I161" i="3"/>
  <c r="I137" i="3"/>
  <c r="AA137" i="3"/>
  <c r="D57" i="12"/>
  <c r="I125" i="3"/>
  <c r="H57" i="12" s="1"/>
  <c r="Z148" i="3"/>
  <c r="X148" i="3"/>
  <c r="W148" i="3"/>
  <c r="AD148" i="3"/>
  <c r="T148" i="3"/>
  <c r="R148" i="3"/>
  <c r="S148" i="3"/>
  <c r="Y148" i="3"/>
  <c r="Q148" i="3"/>
  <c r="U148" i="3"/>
  <c r="AB148" i="3"/>
  <c r="W159" i="3"/>
  <c r="Y159" i="3"/>
  <c r="X159" i="3"/>
  <c r="Z159" i="3"/>
  <c r="V159" i="3"/>
  <c r="U159" i="3"/>
  <c r="T159" i="3"/>
  <c r="Q159" i="3"/>
  <c r="AC159" i="3"/>
  <c r="AB159" i="3"/>
  <c r="S159" i="3"/>
  <c r="AD159" i="3"/>
  <c r="R159" i="3"/>
  <c r="S153" i="3"/>
  <c r="AD153" i="3"/>
  <c r="R153" i="3"/>
  <c r="Q153" i="3"/>
  <c r="Z153" i="3"/>
  <c r="U153" i="3"/>
  <c r="Y153" i="3"/>
  <c r="X153" i="3"/>
  <c r="V153" i="3"/>
  <c r="W153" i="3"/>
  <c r="AB153" i="3"/>
  <c r="T153" i="3"/>
  <c r="AA154" i="3"/>
  <c r="W154" i="3"/>
  <c r="V154" i="3"/>
  <c r="T154" i="3"/>
  <c r="S154" i="3"/>
  <c r="AD154" i="3"/>
  <c r="U154" i="3"/>
  <c r="Y154" i="3"/>
  <c r="Q154" i="3"/>
  <c r="AB154" i="3"/>
  <c r="Z154" i="3"/>
  <c r="X154" i="3"/>
  <c r="Q126" i="3"/>
  <c r="F58" i="12"/>
  <c r="S126" i="3"/>
  <c r="AD126" i="3"/>
  <c r="R126" i="3"/>
  <c r="Z126" i="3"/>
  <c r="Y126" i="3"/>
  <c r="X126" i="3"/>
  <c r="U126" i="3"/>
  <c r="T126" i="3"/>
  <c r="W126" i="3"/>
  <c r="V126" i="3"/>
  <c r="D56" i="12"/>
  <c r="I124" i="3"/>
  <c r="H56" i="12" s="1"/>
  <c r="AA124" i="3"/>
  <c r="Z136" i="3"/>
  <c r="U136" i="3"/>
  <c r="X136" i="3"/>
  <c r="W136" i="3"/>
  <c r="V136" i="3"/>
  <c r="T136" i="3"/>
  <c r="AD136" i="3"/>
  <c r="S136" i="3"/>
  <c r="Q136" i="3"/>
  <c r="AB136" i="3"/>
  <c r="Y136" i="3"/>
  <c r="X161" i="3"/>
  <c r="S161" i="3"/>
  <c r="AB161" i="3"/>
  <c r="AA161" i="3"/>
  <c r="U161" i="3"/>
  <c r="Z161" i="3"/>
  <c r="W161" i="3"/>
  <c r="V161" i="3"/>
  <c r="T161" i="3"/>
  <c r="Y161" i="3"/>
  <c r="AD161" i="3"/>
  <c r="R161" i="3"/>
  <c r="Q161" i="3"/>
  <c r="X149" i="3"/>
  <c r="Q149" i="3"/>
  <c r="AB149" i="3"/>
  <c r="Y149" i="3"/>
  <c r="Z149" i="3"/>
  <c r="W149" i="3"/>
  <c r="V149" i="3"/>
  <c r="S149" i="3"/>
  <c r="T149" i="3"/>
  <c r="AD149" i="3"/>
  <c r="R149" i="3"/>
  <c r="AC149" i="3"/>
  <c r="S137" i="3"/>
  <c r="T137" i="3"/>
  <c r="U137" i="3"/>
  <c r="AD137" i="3"/>
  <c r="Y137" i="3"/>
  <c r="X137" i="3"/>
  <c r="Q137" i="3"/>
  <c r="Z137" i="3"/>
  <c r="W137" i="3"/>
  <c r="V137" i="3"/>
  <c r="X129" i="3"/>
  <c r="T129" i="3"/>
  <c r="V129" i="3"/>
  <c r="U129" i="3"/>
  <c r="AD129" i="3"/>
  <c r="W129" i="3"/>
  <c r="AB129" i="3"/>
  <c r="Z129" i="3"/>
  <c r="Q129" i="3"/>
  <c r="Y129" i="3"/>
  <c r="S129" i="3"/>
  <c r="W127" i="3"/>
  <c r="V127" i="3"/>
  <c r="S127" i="3"/>
  <c r="U127" i="3"/>
  <c r="AD127" i="3"/>
  <c r="T127" i="3"/>
  <c r="R127" i="3"/>
  <c r="Q127" i="3"/>
  <c r="X127" i="3"/>
  <c r="AB127" i="3"/>
  <c r="Y127" i="3"/>
  <c r="AC128" i="3"/>
  <c r="F57" i="12"/>
  <c r="R125" i="3"/>
  <c r="AB125" i="3"/>
  <c r="Q125" i="3"/>
  <c r="Z125" i="3"/>
  <c r="Y125" i="3"/>
  <c r="AD125" i="3"/>
  <c r="W125" i="3"/>
  <c r="X125" i="3"/>
  <c r="V125" i="3"/>
  <c r="S125" i="3"/>
  <c r="U125" i="3"/>
  <c r="T125" i="3"/>
  <c r="AC145" i="3"/>
  <c r="I145" i="3"/>
  <c r="I162" i="3"/>
  <c r="R162" i="3"/>
  <c r="I140" i="3"/>
  <c r="AC140" i="3"/>
  <c r="AA147" i="3"/>
  <c r="I147" i="3"/>
  <c r="AA141" i="3"/>
  <c r="I141" i="3"/>
  <c r="U145" i="3"/>
  <c r="T145" i="3"/>
  <c r="S145" i="3"/>
  <c r="Y145" i="3"/>
  <c r="X145" i="3"/>
  <c r="V145" i="3"/>
  <c r="W145" i="3"/>
  <c r="AD145" i="3"/>
  <c r="R145" i="3"/>
  <c r="Q145" i="3"/>
  <c r="AB145" i="3"/>
  <c r="AB135" i="3"/>
  <c r="W135" i="3"/>
  <c r="Z135" i="3"/>
  <c r="T135" i="3"/>
  <c r="Y135" i="3"/>
  <c r="X135" i="3"/>
  <c r="V135" i="3"/>
  <c r="U135" i="3"/>
  <c r="S135" i="3"/>
  <c r="AD135" i="3"/>
  <c r="Q135" i="3"/>
  <c r="V162" i="3"/>
  <c r="Q162" i="3"/>
  <c r="AC162" i="3"/>
  <c r="AD162" i="3"/>
  <c r="Z162" i="3"/>
  <c r="AB162" i="3"/>
  <c r="AA162" i="3"/>
  <c r="W162" i="3"/>
  <c r="Y162" i="3"/>
  <c r="T162" i="3"/>
  <c r="X162" i="3"/>
  <c r="U162" i="3"/>
  <c r="S162" i="3"/>
  <c r="I150" i="3"/>
  <c r="U150" i="3"/>
  <c r="AD140" i="3"/>
  <c r="S140" i="3"/>
  <c r="X140" i="3"/>
  <c r="AB140" i="3"/>
  <c r="Y140" i="3"/>
  <c r="Z140" i="3"/>
  <c r="W140" i="3"/>
  <c r="V140" i="3"/>
  <c r="T140" i="3"/>
  <c r="U140" i="3"/>
  <c r="Q140" i="3"/>
  <c r="AD133" i="3"/>
  <c r="U133" i="3"/>
  <c r="Y133" i="3"/>
  <c r="AB133" i="3"/>
  <c r="Z133" i="3"/>
  <c r="X133" i="3"/>
  <c r="W133" i="3"/>
  <c r="V133" i="3"/>
  <c r="T133" i="3"/>
  <c r="Z130" i="3"/>
  <c r="U130" i="3"/>
  <c r="R130" i="3"/>
  <c r="Q130" i="3"/>
  <c r="AB130" i="3"/>
  <c r="Y130" i="3"/>
  <c r="X130" i="3"/>
  <c r="W130" i="3"/>
  <c r="T130" i="3"/>
  <c r="AD130" i="3"/>
  <c r="AB141" i="3"/>
  <c r="X141" i="3"/>
  <c r="V141" i="3"/>
  <c r="W141" i="3"/>
  <c r="U141" i="3"/>
  <c r="R141" i="3"/>
  <c r="T141" i="3"/>
  <c r="AD141" i="3"/>
  <c r="Q141" i="3"/>
  <c r="Y141" i="3"/>
  <c r="Z141" i="3"/>
  <c r="AD128" i="3"/>
  <c r="U128" i="3"/>
  <c r="T128" i="3"/>
  <c r="R128" i="3"/>
  <c r="Q128" i="3"/>
  <c r="S128" i="3"/>
  <c r="AB128" i="3"/>
  <c r="Y128" i="3"/>
  <c r="Z128" i="3"/>
  <c r="V128" i="3"/>
  <c r="X128" i="3"/>
  <c r="W128" i="3"/>
  <c r="I146" i="3"/>
  <c r="I163" i="3"/>
  <c r="AA163" i="3"/>
  <c r="I156" i="3"/>
  <c r="R156" i="3"/>
  <c r="AC144" i="3"/>
  <c r="I144" i="3"/>
  <c r="I152" i="3"/>
  <c r="AA152" i="3"/>
  <c r="I155" i="3"/>
  <c r="AA155" i="3"/>
  <c r="I143" i="3"/>
  <c r="AA143" i="3"/>
  <c r="V131" i="3"/>
  <c r="Y131" i="3"/>
  <c r="U131" i="3"/>
  <c r="T131" i="3"/>
  <c r="R131" i="3"/>
  <c r="AB131" i="3"/>
  <c r="Q131" i="3"/>
  <c r="AD131" i="3"/>
  <c r="Z131" i="3"/>
  <c r="X131" i="3"/>
  <c r="W131" i="3"/>
  <c r="S131" i="3"/>
  <c r="I142" i="3"/>
  <c r="AA142" i="3"/>
  <c r="R150" i="3"/>
  <c r="T150" i="3"/>
  <c r="W150" i="3"/>
  <c r="S150" i="3"/>
  <c r="AD150" i="3"/>
  <c r="AB150" i="3"/>
  <c r="X150" i="3"/>
  <c r="AA150" i="3"/>
  <c r="Z150" i="3"/>
  <c r="V150" i="3"/>
  <c r="I138" i="3"/>
  <c r="AA138" i="3"/>
  <c r="X143" i="3"/>
  <c r="S143" i="3"/>
  <c r="AD143" i="3"/>
  <c r="V143" i="3"/>
  <c r="Y143" i="3"/>
  <c r="R143" i="3"/>
  <c r="U143" i="3"/>
  <c r="T143" i="3"/>
  <c r="Q143" i="3"/>
  <c r="W143" i="3"/>
  <c r="AB143" i="3"/>
  <c r="Z143" i="3"/>
  <c r="Z142" i="3"/>
  <c r="AB142" i="3"/>
  <c r="V142" i="3"/>
  <c r="Y142" i="3"/>
  <c r="X142" i="3"/>
  <c r="W142" i="3"/>
  <c r="Q142" i="3"/>
  <c r="T142" i="3"/>
  <c r="U142" i="3"/>
  <c r="AD142" i="3"/>
  <c r="S142" i="3"/>
  <c r="AD146" i="3"/>
  <c r="Y146" i="3"/>
  <c r="S146" i="3"/>
  <c r="R146" i="3"/>
  <c r="X146" i="3"/>
  <c r="AB146" i="3"/>
  <c r="Z146" i="3"/>
  <c r="Q146" i="3"/>
  <c r="W146" i="3"/>
  <c r="V146" i="3"/>
  <c r="U146" i="3"/>
  <c r="T146" i="3"/>
  <c r="V138" i="3"/>
  <c r="W138" i="3"/>
  <c r="Q138" i="3"/>
  <c r="X138" i="3"/>
  <c r="U138" i="3"/>
  <c r="T138" i="3"/>
  <c r="S138" i="3"/>
  <c r="AD138" i="3"/>
  <c r="Z138" i="3"/>
  <c r="Y138" i="3"/>
  <c r="W156" i="3"/>
  <c r="AC156" i="3"/>
  <c r="V156" i="3"/>
  <c r="Q156" i="3"/>
  <c r="S156" i="3"/>
  <c r="AD156" i="3"/>
  <c r="Y156" i="3"/>
  <c r="AB156" i="3"/>
  <c r="Z156" i="3"/>
  <c r="X156" i="3"/>
  <c r="T156" i="3"/>
  <c r="U156" i="3"/>
  <c r="V144" i="3"/>
  <c r="Q144" i="3"/>
  <c r="W144" i="3"/>
  <c r="T144" i="3"/>
  <c r="S144" i="3"/>
  <c r="AD144" i="3"/>
  <c r="AB144" i="3"/>
  <c r="R144" i="3"/>
  <c r="Y144" i="3"/>
  <c r="X144" i="3"/>
  <c r="U144" i="3"/>
  <c r="V132" i="3"/>
  <c r="W132" i="3"/>
  <c r="Q132" i="3"/>
  <c r="Y132" i="3"/>
  <c r="X132" i="3"/>
  <c r="U132" i="3"/>
  <c r="S132" i="3"/>
  <c r="T132" i="3"/>
  <c r="AD132" i="3"/>
  <c r="AB132" i="3"/>
  <c r="Z132" i="3"/>
  <c r="Y152" i="3"/>
  <c r="S152" i="3"/>
  <c r="R152" i="3"/>
  <c r="AD152" i="3"/>
  <c r="Z152" i="3"/>
  <c r="T152" i="3"/>
  <c r="X152" i="3"/>
  <c r="W152" i="3"/>
  <c r="V152" i="3"/>
  <c r="U152" i="3"/>
  <c r="AC152" i="3"/>
  <c r="AB152" i="3"/>
  <c r="Q152" i="3"/>
  <c r="X155" i="3"/>
  <c r="AC155" i="3"/>
  <c r="Q155" i="3"/>
  <c r="Z155" i="3"/>
  <c r="S155" i="3"/>
  <c r="AB155" i="3"/>
  <c r="W155" i="3"/>
  <c r="Y155" i="3"/>
  <c r="T155" i="3"/>
  <c r="V155" i="3"/>
  <c r="AD155" i="3"/>
  <c r="U155" i="3"/>
  <c r="R155" i="3"/>
  <c r="R158" i="3"/>
  <c r="I158" i="3"/>
  <c r="S160" i="3"/>
  <c r="I160" i="3"/>
  <c r="I136" i="3"/>
  <c r="I106" i="6" l="1"/>
  <c r="D102" i="6"/>
  <c r="AB102" i="6" s="1"/>
  <c r="I181" i="18"/>
  <c r="I161" i="15"/>
  <c r="I153" i="15"/>
  <c r="P127" i="15"/>
  <c r="Y127" i="15"/>
  <c r="Z127" i="15"/>
  <c r="AB127" i="15"/>
  <c r="AJ127" i="15"/>
  <c r="AE127" i="15"/>
  <c r="D165" i="5"/>
  <c r="AB165" i="5" s="1"/>
  <c r="I186" i="18"/>
  <c r="I200" i="18"/>
  <c r="D125" i="9"/>
  <c r="Y125" i="9" s="1"/>
  <c r="D126" i="9"/>
  <c r="Q126" i="9" s="1"/>
  <c r="I131" i="16"/>
  <c r="I142" i="16"/>
  <c r="I143" i="15"/>
  <c r="C143" i="15"/>
  <c r="C144" i="15" s="1"/>
  <c r="I145" i="15" s="1"/>
  <c r="R127" i="15"/>
  <c r="T127" i="15"/>
  <c r="W127" i="15"/>
  <c r="AG127" i="15"/>
  <c r="U127" i="15"/>
  <c r="X127" i="15"/>
  <c r="AH127" i="15"/>
  <c r="AC127" i="15"/>
  <c r="AF127" i="15"/>
  <c r="S127" i="15"/>
  <c r="AK127" i="15"/>
  <c r="AA127" i="15"/>
  <c r="V127" i="15"/>
  <c r="Q127" i="15"/>
  <c r="AI127" i="15"/>
  <c r="I201" i="19"/>
  <c r="I182" i="19"/>
  <c r="I171" i="19"/>
  <c r="I180" i="19"/>
  <c r="I176" i="19"/>
  <c r="I174" i="19"/>
  <c r="I185" i="19"/>
  <c r="I197" i="19"/>
  <c r="I167" i="19"/>
  <c r="I192" i="18"/>
  <c r="I184" i="18"/>
  <c r="I165" i="18"/>
  <c r="I195" i="18"/>
  <c r="I176" i="18"/>
  <c r="I197" i="18"/>
  <c r="I167" i="18"/>
  <c r="I193" i="18"/>
  <c r="I160" i="16"/>
  <c r="I124" i="16"/>
  <c r="I140" i="16"/>
  <c r="I162" i="16"/>
  <c r="I137" i="16"/>
  <c r="I127" i="16"/>
  <c r="I154" i="16"/>
  <c r="I156" i="16"/>
  <c r="I149" i="16"/>
  <c r="I147" i="16"/>
  <c r="I144" i="16"/>
  <c r="D129" i="8"/>
  <c r="I141" i="15"/>
  <c r="I131" i="15"/>
  <c r="I126" i="15"/>
  <c r="I140" i="15"/>
  <c r="I137" i="15"/>
  <c r="I158" i="15"/>
  <c r="I155" i="15"/>
  <c r="I133" i="15"/>
  <c r="I148" i="15"/>
  <c r="I125" i="14"/>
  <c r="I159" i="14"/>
  <c r="I135" i="14"/>
  <c r="I154" i="14"/>
  <c r="I132" i="14"/>
  <c r="I128" i="14"/>
  <c r="I156" i="14"/>
  <c r="I147" i="14"/>
  <c r="I139" i="14"/>
  <c r="I137" i="14"/>
  <c r="I161" i="14"/>
  <c r="I130" i="14"/>
  <c r="AI201" i="19"/>
  <c r="AA201" i="19"/>
  <c r="S201" i="19"/>
  <c r="AH201" i="19"/>
  <c r="Z201" i="19"/>
  <c r="R201" i="19"/>
  <c r="AG201" i="19"/>
  <c r="Y201" i="19"/>
  <c r="Q201" i="19"/>
  <c r="AF201" i="19"/>
  <c r="X201" i="19"/>
  <c r="P201" i="19"/>
  <c r="AE201" i="19"/>
  <c r="W201" i="19"/>
  <c r="AD201" i="19"/>
  <c r="V201" i="19"/>
  <c r="AJ201" i="19"/>
  <c r="AB201" i="19"/>
  <c r="T201" i="19"/>
  <c r="U201" i="19"/>
  <c r="AC201" i="19"/>
  <c r="AK201" i="19"/>
  <c r="I186" i="19"/>
  <c r="AE181" i="19"/>
  <c r="W181" i="19"/>
  <c r="AD181" i="19"/>
  <c r="V181" i="19"/>
  <c r="AK181" i="19"/>
  <c r="AC181" i="19"/>
  <c r="U181" i="19"/>
  <c r="AJ181" i="19"/>
  <c r="AB181" i="19"/>
  <c r="T181" i="19"/>
  <c r="AI181" i="19"/>
  <c r="AA181" i="19"/>
  <c r="S181" i="19"/>
  <c r="AF181" i="19"/>
  <c r="X181" i="19"/>
  <c r="P181" i="19"/>
  <c r="Q181" i="19"/>
  <c r="AH181" i="19"/>
  <c r="AG181" i="19"/>
  <c r="Z181" i="19"/>
  <c r="R181" i="19"/>
  <c r="Y181" i="19"/>
  <c r="AD200" i="19"/>
  <c r="V200" i="19"/>
  <c r="AK200" i="19"/>
  <c r="AC200" i="19"/>
  <c r="U200" i="19"/>
  <c r="AJ200" i="19"/>
  <c r="AB200" i="19"/>
  <c r="T200" i="19"/>
  <c r="AI200" i="19"/>
  <c r="AA200" i="19"/>
  <c r="S200" i="19"/>
  <c r="AH200" i="19"/>
  <c r="Z200" i="19"/>
  <c r="R200" i="19"/>
  <c r="AG200" i="19"/>
  <c r="Y200" i="19"/>
  <c r="Q200" i="19"/>
  <c r="AE200" i="19"/>
  <c r="W200" i="19"/>
  <c r="AF200" i="19"/>
  <c r="X200" i="19"/>
  <c r="P200" i="19"/>
  <c r="AF172" i="19"/>
  <c r="X172" i="19"/>
  <c r="P172" i="19"/>
  <c r="AE172" i="19"/>
  <c r="W172" i="19"/>
  <c r="AD172" i="19"/>
  <c r="V172" i="19"/>
  <c r="AK172" i="19"/>
  <c r="AC172" i="19"/>
  <c r="U172" i="19"/>
  <c r="AJ172" i="19"/>
  <c r="AB172" i="19"/>
  <c r="T172" i="19"/>
  <c r="AI172" i="19"/>
  <c r="AA172" i="19"/>
  <c r="S172" i="19"/>
  <c r="AG172" i="19"/>
  <c r="Y172" i="19"/>
  <c r="Q172" i="19"/>
  <c r="AH172" i="19"/>
  <c r="Z172" i="19"/>
  <c r="R172" i="19"/>
  <c r="I187" i="19"/>
  <c r="I173" i="19"/>
  <c r="I169" i="19"/>
  <c r="AK178" i="19"/>
  <c r="AJ178" i="19"/>
  <c r="AD178" i="19"/>
  <c r="V178" i="19"/>
  <c r="AC178" i="19"/>
  <c r="U178" i="19"/>
  <c r="AB178" i="19"/>
  <c r="T178" i="19"/>
  <c r="AI178" i="19"/>
  <c r="AA178" i="19"/>
  <c r="S178" i="19"/>
  <c r="AH178" i="19"/>
  <c r="Z178" i="19"/>
  <c r="R178" i="19"/>
  <c r="AG178" i="19"/>
  <c r="Y178" i="19"/>
  <c r="Q178" i="19"/>
  <c r="AE178" i="19"/>
  <c r="W178" i="19"/>
  <c r="AF178" i="19"/>
  <c r="P178" i="19"/>
  <c r="X178" i="19"/>
  <c r="I165" i="19"/>
  <c r="AE167" i="19"/>
  <c r="W167" i="19"/>
  <c r="AD167" i="19"/>
  <c r="V167" i="19"/>
  <c r="AK167" i="19"/>
  <c r="AC167" i="19"/>
  <c r="U167" i="19"/>
  <c r="AJ167" i="19"/>
  <c r="AB167" i="19"/>
  <c r="T167" i="19"/>
  <c r="AI167" i="19"/>
  <c r="AA167" i="19"/>
  <c r="S167" i="19"/>
  <c r="AH167" i="19"/>
  <c r="Z167" i="19"/>
  <c r="R167" i="19"/>
  <c r="AF167" i="19"/>
  <c r="X167" i="19"/>
  <c r="P167" i="19"/>
  <c r="AG167" i="19"/>
  <c r="Y167" i="19"/>
  <c r="Q167" i="19"/>
  <c r="AK195" i="19"/>
  <c r="AC195" i="19"/>
  <c r="U195" i="19"/>
  <c r="AJ195" i="19"/>
  <c r="AB195" i="19"/>
  <c r="T195" i="19"/>
  <c r="AI195" i="19"/>
  <c r="AA195" i="19"/>
  <c r="S195" i="19"/>
  <c r="AH195" i="19"/>
  <c r="Z195" i="19"/>
  <c r="R195" i="19"/>
  <c r="AG195" i="19"/>
  <c r="Y195" i="19"/>
  <c r="Q195" i="19"/>
  <c r="AF195" i="19"/>
  <c r="X195" i="19"/>
  <c r="P195" i="19"/>
  <c r="AD195" i="19"/>
  <c r="V195" i="19"/>
  <c r="AE195" i="19"/>
  <c r="W195" i="19"/>
  <c r="AI185" i="19"/>
  <c r="AA185" i="19"/>
  <c r="S185" i="19"/>
  <c r="AH185" i="19"/>
  <c r="Z185" i="19"/>
  <c r="R185" i="19"/>
  <c r="AG185" i="19"/>
  <c r="Y185" i="19"/>
  <c r="Q185" i="19"/>
  <c r="AF185" i="19"/>
  <c r="X185" i="19"/>
  <c r="P185" i="19"/>
  <c r="AE185" i="19"/>
  <c r="W185" i="19"/>
  <c r="AD185" i="19"/>
  <c r="V185" i="19"/>
  <c r="AJ185" i="19"/>
  <c r="AB185" i="19"/>
  <c r="T185" i="19"/>
  <c r="AK185" i="19"/>
  <c r="AC185" i="19"/>
  <c r="U185" i="19"/>
  <c r="I183" i="19"/>
  <c r="AF186" i="19"/>
  <c r="X186" i="19"/>
  <c r="P186" i="19"/>
  <c r="AE186" i="19"/>
  <c r="W186" i="19"/>
  <c r="AD186" i="19"/>
  <c r="V186" i="19"/>
  <c r="AK186" i="19"/>
  <c r="AC186" i="19"/>
  <c r="U186" i="19"/>
  <c r="AJ186" i="19"/>
  <c r="AB186" i="19"/>
  <c r="T186" i="19"/>
  <c r="AI186" i="19"/>
  <c r="AA186" i="19"/>
  <c r="S186" i="19"/>
  <c r="AG186" i="19"/>
  <c r="Y186" i="19"/>
  <c r="Q186" i="19"/>
  <c r="AH186" i="19"/>
  <c r="Z186" i="19"/>
  <c r="R186" i="19"/>
  <c r="I184" i="19"/>
  <c r="AJ190" i="19"/>
  <c r="AB190" i="19"/>
  <c r="T190" i="19"/>
  <c r="AI190" i="19"/>
  <c r="AA190" i="19"/>
  <c r="S190" i="19"/>
  <c r="AH190" i="19"/>
  <c r="Z190" i="19"/>
  <c r="R190" i="19"/>
  <c r="AG190" i="19"/>
  <c r="Y190" i="19"/>
  <c r="Q190" i="19"/>
  <c r="AF190" i="19"/>
  <c r="X190" i="19"/>
  <c r="P190" i="19"/>
  <c r="AE190" i="19"/>
  <c r="W190" i="19"/>
  <c r="AK190" i="19"/>
  <c r="AC190" i="19"/>
  <c r="U190" i="19"/>
  <c r="AD190" i="19"/>
  <c r="V190" i="19"/>
  <c r="AH174" i="19"/>
  <c r="Z174" i="19"/>
  <c r="R174" i="19"/>
  <c r="AG174" i="19"/>
  <c r="Y174" i="19"/>
  <c r="Q174" i="19"/>
  <c r="AF174" i="19"/>
  <c r="X174" i="19"/>
  <c r="P174" i="19"/>
  <c r="AE174" i="19"/>
  <c r="W174" i="19"/>
  <c r="AD174" i="19"/>
  <c r="V174" i="19"/>
  <c r="AK174" i="19"/>
  <c r="AC174" i="19"/>
  <c r="U174" i="19"/>
  <c r="AI174" i="19"/>
  <c r="AA174" i="19"/>
  <c r="S174" i="19"/>
  <c r="AJ174" i="19"/>
  <c r="AB174" i="19"/>
  <c r="T174" i="19"/>
  <c r="I177" i="19"/>
  <c r="AG169" i="19"/>
  <c r="Y169" i="19"/>
  <c r="Q169" i="19"/>
  <c r="AF169" i="19"/>
  <c r="X169" i="19"/>
  <c r="P169" i="19"/>
  <c r="AE169" i="19"/>
  <c r="W169" i="19"/>
  <c r="AD169" i="19"/>
  <c r="V169" i="19"/>
  <c r="AK169" i="19"/>
  <c r="AC169" i="19"/>
  <c r="U169" i="19"/>
  <c r="AJ169" i="19"/>
  <c r="AB169" i="19"/>
  <c r="T169" i="19"/>
  <c r="AH169" i="19"/>
  <c r="Z169" i="19"/>
  <c r="R169" i="19"/>
  <c r="AI169" i="19"/>
  <c r="AA169" i="19"/>
  <c r="S169" i="19"/>
  <c r="I179" i="19"/>
  <c r="AJ198" i="19"/>
  <c r="AB198" i="19"/>
  <c r="T198" i="19"/>
  <c r="AI198" i="19"/>
  <c r="AA198" i="19"/>
  <c r="S198" i="19"/>
  <c r="AH198" i="19"/>
  <c r="Z198" i="19"/>
  <c r="R198" i="19"/>
  <c r="AG198" i="19"/>
  <c r="Y198" i="19"/>
  <c r="Q198" i="19"/>
  <c r="AF198" i="19"/>
  <c r="X198" i="19"/>
  <c r="P198" i="19"/>
  <c r="AE198" i="19"/>
  <c r="W198" i="19"/>
  <c r="AK198" i="19"/>
  <c r="AC198" i="19"/>
  <c r="U198" i="19"/>
  <c r="AD198" i="19"/>
  <c r="V198" i="19"/>
  <c r="I202" i="19"/>
  <c r="AE189" i="19"/>
  <c r="W189" i="19"/>
  <c r="AD189" i="19"/>
  <c r="V189" i="19"/>
  <c r="AK189" i="19"/>
  <c r="AC189" i="19"/>
  <c r="U189" i="19"/>
  <c r="AJ189" i="19"/>
  <c r="AB189" i="19"/>
  <c r="T189" i="19"/>
  <c r="AI189" i="19"/>
  <c r="AA189" i="19"/>
  <c r="S189" i="19"/>
  <c r="AH189" i="19"/>
  <c r="Z189" i="19"/>
  <c r="R189" i="19"/>
  <c r="AF189" i="19"/>
  <c r="X189" i="19"/>
  <c r="P189" i="19"/>
  <c r="Y189" i="19"/>
  <c r="Q189" i="19"/>
  <c r="AG189" i="19"/>
  <c r="AG199" i="19"/>
  <c r="Y199" i="19"/>
  <c r="Q199" i="19"/>
  <c r="AF199" i="19"/>
  <c r="X199" i="19"/>
  <c r="P199" i="19"/>
  <c r="AE199" i="19"/>
  <c r="W199" i="19"/>
  <c r="AD199" i="19"/>
  <c r="V199" i="19"/>
  <c r="AK199" i="19"/>
  <c r="AC199" i="19"/>
  <c r="U199" i="19"/>
  <c r="AJ199" i="19"/>
  <c r="AB199" i="19"/>
  <c r="T199" i="19"/>
  <c r="AH199" i="19"/>
  <c r="Z199" i="19"/>
  <c r="R199" i="19"/>
  <c r="AI199" i="19"/>
  <c r="S199" i="19"/>
  <c r="AA199" i="19"/>
  <c r="I175" i="19"/>
  <c r="AG183" i="19"/>
  <c r="Y183" i="19"/>
  <c r="Q183" i="19"/>
  <c r="AF183" i="19"/>
  <c r="X183" i="19"/>
  <c r="P183" i="19"/>
  <c r="AE183" i="19"/>
  <c r="W183" i="19"/>
  <c r="AD183" i="19"/>
  <c r="V183" i="19"/>
  <c r="AK183" i="19"/>
  <c r="AC183" i="19"/>
  <c r="U183" i="19"/>
  <c r="AJ183" i="19"/>
  <c r="AB183" i="19"/>
  <c r="T183" i="19"/>
  <c r="AH183" i="19"/>
  <c r="Z183" i="19"/>
  <c r="R183" i="19"/>
  <c r="AI183" i="19"/>
  <c r="AA183" i="19"/>
  <c r="S183" i="19"/>
  <c r="AD184" i="19"/>
  <c r="V184" i="19"/>
  <c r="AK184" i="19"/>
  <c r="AC184" i="19"/>
  <c r="U184" i="19"/>
  <c r="AJ184" i="19"/>
  <c r="AB184" i="19"/>
  <c r="T184" i="19"/>
  <c r="AI184" i="19"/>
  <c r="AA184" i="19"/>
  <c r="S184" i="19"/>
  <c r="AH184" i="19"/>
  <c r="Z184" i="19"/>
  <c r="R184" i="19"/>
  <c r="AG184" i="19"/>
  <c r="Y184" i="19"/>
  <c r="Q184" i="19"/>
  <c r="AE184" i="19"/>
  <c r="W184" i="19"/>
  <c r="AF184" i="19"/>
  <c r="X184" i="19"/>
  <c r="P184" i="19"/>
  <c r="AK203" i="19"/>
  <c r="AC203" i="19"/>
  <c r="U203" i="19"/>
  <c r="AJ203" i="19"/>
  <c r="AB203" i="19"/>
  <c r="T203" i="19"/>
  <c r="AI203" i="19"/>
  <c r="AA203" i="19"/>
  <c r="S203" i="19"/>
  <c r="AH203" i="19"/>
  <c r="Z203" i="19"/>
  <c r="R203" i="19"/>
  <c r="AG203" i="19"/>
  <c r="Y203" i="19"/>
  <c r="Q203" i="19"/>
  <c r="AF203" i="19"/>
  <c r="X203" i="19"/>
  <c r="P203" i="19"/>
  <c r="AD203" i="19"/>
  <c r="V203" i="19"/>
  <c r="AE203" i="19"/>
  <c r="W203" i="19"/>
  <c r="I190" i="19"/>
  <c r="AG177" i="19"/>
  <c r="Y177" i="19"/>
  <c r="Q177" i="19"/>
  <c r="AF177" i="19"/>
  <c r="X177" i="19"/>
  <c r="P177" i="19"/>
  <c r="AE177" i="19"/>
  <c r="W177" i="19"/>
  <c r="AD177" i="19"/>
  <c r="V177" i="19"/>
  <c r="AK177" i="19"/>
  <c r="AC177" i="19"/>
  <c r="U177" i="19"/>
  <c r="AJ177" i="19"/>
  <c r="AB177" i="19"/>
  <c r="T177" i="19"/>
  <c r="AH177" i="19"/>
  <c r="Z177" i="19"/>
  <c r="R177" i="19"/>
  <c r="AA177" i="19"/>
  <c r="S177" i="19"/>
  <c r="AI177" i="19"/>
  <c r="I196" i="19"/>
  <c r="I198" i="19"/>
  <c r="AI193" i="19"/>
  <c r="AA193" i="19"/>
  <c r="S193" i="19"/>
  <c r="AH193" i="19"/>
  <c r="Z193" i="19"/>
  <c r="R193" i="19"/>
  <c r="AG193" i="19"/>
  <c r="Y193" i="19"/>
  <c r="Q193" i="19"/>
  <c r="AF193" i="19"/>
  <c r="X193" i="19"/>
  <c r="P193" i="19"/>
  <c r="AE193" i="19"/>
  <c r="W193" i="19"/>
  <c r="AD193" i="19"/>
  <c r="V193" i="19"/>
  <c r="AJ193" i="19"/>
  <c r="AB193" i="19"/>
  <c r="T193" i="19"/>
  <c r="AK193" i="19"/>
  <c r="AC193" i="19"/>
  <c r="U193" i="19"/>
  <c r="I166" i="19"/>
  <c r="AF202" i="19"/>
  <c r="X202" i="19"/>
  <c r="P202" i="19"/>
  <c r="AE202" i="19"/>
  <c r="W202" i="19"/>
  <c r="AD202" i="19"/>
  <c r="V202" i="19"/>
  <c r="AK202" i="19"/>
  <c r="AC202" i="19"/>
  <c r="U202" i="19"/>
  <c r="AJ202" i="19"/>
  <c r="AB202" i="19"/>
  <c r="T202" i="19"/>
  <c r="AI202" i="19"/>
  <c r="AA202" i="19"/>
  <c r="S202" i="19"/>
  <c r="AG202" i="19"/>
  <c r="Y202" i="19"/>
  <c r="Q202" i="19"/>
  <c r="AH202" i="19"/>
  <c r="Z202" i="19"/>
  <c r="R202" i="19"/>
  <c r="I203" i="19"/>
  <c r="AJ168" i="19"/>
  <c r="AB168" i="19"/>
  <c r="T168" i="19"/>
  <c r="AI168" i="19"/>
  <c r="AA168" i="19"/>
  <c r="S168" i="19"/>
  <c r="AH168" i="19"/>
  <c r="Z168" i="19"/>
  <c r="R168" i="19"/>
  <c r="AG168" i="19"/>
  <c r="Y168" i="19"/>
  <c r="Q168" i="19"/>
  <c r="AF168" i="19"/>
  <c r="X168" i="19"/>
  <c r="P168" i="19"/>
  <c r="AE168" i="19"/>
  <c r="W168" i="19"/>
  <c r="AK168" i="19"/>
  <c r="AC168" i="19"/>
  <c r="U168" i="19"/>
  <c r="V168" i="19"/>
  <c r="AD168" i="19"/>
  <c r="I191" i="19"/>
  <c r="AE175" i="19"/>
  <c r="W175" i="19"/>
  <c r="AD175" i="19"/>
  <c r="V175" i="19"/>
  <c r="AK175" i="19"/>
  <c r="AC175" i="19"/>
  <c r="U175" i="19"/>
  <c r="AJ175" i="19"/>
  <c r="AB175" i="19"/>
  <c r="T175" i="19"/>
  <c r="AI175" i="19"/>
  <c r="AA175" i="19"/>
  <c r="S175" i="19"/>
  <c r="AH175" i="19"/>
  <c r="Z175" i="19"/>
  <c r="R175" i="19"/>
  <c r="AF175" i="19"/>
  <c r="X175" i="19"/>
  <c r="P175" i="19"/>
  <c r="Q175" i="19"/>
  <c r="AG175" i="19"/>
  <c r="Y175" i="19"/>
  <c r="I164" i="19"/>
  <c r="AJ176" i="19"/>
  <c r="AB176" i="19"/>
  <c r="T176" i="19"/>
  <c r="AI176" i="19"/>
  <c r="AA176" i="19"/>
  <c r="S176" i="19"/>
  <c r="AH176" i="19"/>
  <c r="Z176" i="19"/>
  <c r="R176" i="19"/>
  <c r="AG176" i="19"/>
  <c r="Y176" i="19"/>
  <c r="Q176" i="19"/>
  <c r="AF176" i="19"/>
  <c r="X176" i="19"/>
  <c r="P176" i="19"/>
  <c r="AE176" i="19"/>
  <c r="W176" i="19"/>
  <c r="AK176" i="19"/>
  <c r="AC176" i="19"/>
  <c r="U176" i="19"/>
  <c r="AD176" i="19"/>
  <c r="V176" i="19"/>
  <c r="I181" i="19"/>
  <c r="AE197" i="19"/>
  <c r="W197" i="19"/>
  <c r="AD197" i="19"/>
  <c r="V197" i="19"/>
  <c r="AK197" i="19"/>
  <c r="AC197" i="19"/>
  <c r="U197" i="19"/>
  <c r="AJ197" i="19"/>
  <c r="AB197" i="19"/>
  <c r="T197" i="19"/>
  <c r="AI197" i="19"/>
  <c r="AA197" i="19"/>
  <c r="S197" i="19"/>
  <c r="AH197" i="19"/>
  <c r="Z197" i="19"/>
  <c r="R197" i="19"/>
  <c r="AF197" i="19"/>
  <c r="X197" i="19"/>
  <c r="P197" i="19"/>
  <c r="AG197" i="19"/>
  <c r="Y197" i="19"/>
  <c r="Q197" i="19"/>
  <c r="I200" i="19"/>
  <c r="AH188" i="19"/>
  <c r="Z188" i="19"/>
  <c r="R188" i="19"/>
  <c r="AG188" i="19"/>
  <c r="Y188" i="19"/>
  <c r="Q188" i="19"/>
  <c r="AF188" i="19"/>
  <c r="X188" i="19"/>
  <c r="P188" i="19"/>
  <c r="AE188" i="19"/>
  <c r="W188" i="19"/>
  <c r="AD188" i="19"/>
  <c r="V188" i="19"/>
  <c r="AK188" i="19"/>
  <c r="AC188" i="19"/>
  <c r="U188" i="19"/>
  <c r="AI188" i="19"/>
  <c r="AA188" i="19"/>
  <c r="S188" i="19"/>
  <c r="AJ188" i="19"/>
  <c r="AB188" i="19"/>
  <c r="T188" i="19"/>
  <c r="I194" i="19"/>
  <c r="I178" i="19"/>
  <c r="AH196" i="19"/>
  <c r="Z196" i="19"/>
  <c r="R196" i="19"/>
  <c r="AG196" i="19"/>
  <c r="Y196" i="19"/>
  <c r="Q196" i="19"/>
  <c r="AF196" i="19"/>
  <c r="X196" i="19"/>
  <c r="P196" i="19"/>
  <c r="AE196" i="19"/>
  <c r="W196" i="19"/>
  <c r="AD196" i="19"/>
  <c r="V196" i="19"/>
  <c r="AK196" i="19"/>
  <c r="AC196" i="19"/>
  <c r="U196" i="19"/>
  <c r="AI196" i="19"/>
  <c r="AA196" i="19"/>
  <c r="S196" i="19"/>
  <c r="AB196" i="19"/>
  <c r="T196" i="19"/>
  <c r="AJ196" i="19"/>
  <c r="AK179" i="19"/>
  <c r="AC179" i="19"/>
  <c r="U179" i="19"/>
  <c r="AI179" i="19"/>
  <c r="AA179" i="19"/>
  <c r="S179" i="19"/>
  <c r="AH179" i="19"/>
  <c r="Z179" i="19"/>
  <c r="R179" i="19"/>
  <c r="AG179" i="19"/>
  <c r="Y179" i="19"/>
  <c r="Q179" i="19"/>
  <c r="AD179" i="19"/>
  <c r="V179" i="19"/>
  <c r="P179" i="19"/>
  <c r="AJ179" i="19"/>
  <c r="AF179" i="19"/>
  <c r="AE179" i="19"/>
  <c r="AB179" i="19"/>
  <c r="X179" i="19"/>
  <c r="T179" i="19"/>
  <c r="W179" i="19"/>
  <c r="AH166" i="19"/>
  <c r="Z166" i="19"/>
  <c r="R166" i="19"/>
  <c r="AG166" i="19"/>
  <c r="Y166" i="19"/>
  <c r="Q166" i="19"/>
  <c r="AF166" i="19"/>
  <c r="X166" i="19"/>
  <c r="P166" i="19"/>
  <c r="AE166" i="19"/>
  <c r="W166" i="19"/>
  <c r="AD166" i="19"/>
  <c r="V166" i="19"/>
  <c r="AK166" i="19"/>
  <c r="AC166" i="19"/>
  <c r="U166" i="19"/>
  <c r="AI166" i="19"/>
  <c r="AA166" i="19"/>
  <c r="S166" i="19"/>
  <c r="T166" i="19"/>
  <c r="AJ166" i="19"/>
  <c r="AB166" i="19"/>
  <c r="AJ182" i="19"/>
  <c r="AB182" i="19"/>
  <c r="T182" i="19"/>
  <c r="AI182" i="19"/>
  <c r="AA182" i="19"/>
  <c r="S182" i="19"/>
  <c r="AH182" i="19"/>
  <c r="Z182" i="19"/>
  <c r="R182" i="19"/>
  <c r="AG182" i="19"/>
  <c r="Y182" i="19"/>
  <c r="Q182" i="19"/>
  <c r="AF182" i="19"/>
  <c r="X182" i="19"/>
  <c r="P182" i="19"/>
  <c r="AE182" i="19"/>
  <c r="W182" i="19"/>
  <c r="AK182" i="19"/>
  <c r="AC182" i="19"/>
  <c r="U182" i="19"/>
  <c r="V182" i="19"/>
  <c r="AD182" i="19"/>
  <c r="I168" i="19"/>
  <c r="AK173" i="19"/>
  <c r="AC173" i="19"/>
  <c r="U173" i="19"/>
  <c r="AJ173" i="19"/>
  <c r="AB173" i="19"/>
  <c r="T173" i="19"/>
  <c r="AI173" i="19"/>
  <c r="AA173" i="19"/>
  <c r="S173" i="19"/>
  <c r="AH173" i="19"/>
  <c r="Z173" i="19"/>
  <c r="R173" i="19"/>
  <c r="AG173" i="19"/>
  <c r="Y173" i="19"/>
  <c r="Q173" i="19"/>
  <c r="AF173" i="19"/>
  <c r="X173" i="19"/>
  <c r="P173" i="19"/>
  <c r="AD173" i="19"/>
  <c r="V173" i="19"/>
  <c r="W173" i="19"/>
  <c r="AE173" i="19"/>
  <c r="AG191" i="19"/>
  <c r="Y191" i="19"/>
  <c r="Q191" i="19"/>
  <c r="AF191" i="19"/>
  <c r="X191" i="19"/>
  <c r="P191" i="19"/>
  <c r="AE191" i="19"/>
  <c r="W191" i="19"/>
  <c r="AD191" i="19"/>
  <c r="V191" i="19"/>
  <c r="AK191" i="19"/>
  <c r="AC191" i="19"/>
  <c r="U191" i="19"/>
  <c r="AJ191" i="19"/>
  <c r="AB191" i="19"/>
  <c r="T191" i="19"/>
  <c r="AH191" i="19"/>
  <c r="Z191" i="19"/>
  <c r="R191" i="19"/>
  <c r="AI191" i="19"/>
  <c r="AA191" i="19"/>
  <c r="S191" i="19"/>
  <c r="AK165" i="19"/>
  <c r="AC165" i="19"/>
  <c r="U165" i="19"/>
  <c r="AJ165" i="19"/>
  <c r="AB165" i="19"/>
  <c r="T165" i="19"/>
  <c r="AI165" i="19"/>
  <c r="AA165" i="19"/>
  <c r="S165" i="19"/>
  <c r="AH165" i="19"/>
  <c r="Z165" i="19"/>
  <c r="R165" i="19"/>
  <c r="AG165" i="19"/>
  <c r="Y165" i="19"/>
  <c r="Q165" i="19"/>
  <c r="AF165" i="19"/>
  <c r="X165" i="19"/>
  <c r="P165" i="19"/>
  <c r="AD165" i="19"/>
  <c r="V165" i="19"/>
  <c r="AE165" i="19"/>
  <c r="W165" i="19"/>
  <c r="AF164" i="19"/>
  <c r="X164" i="19"/>
  <c r="P164" i="19"/>
  <c r="AE164" i="19"/>
  <c r="W164" i="19"/>
  <c r="AD164" i="19"/>
  <c r="V164" i="19"/>
  <c r="AK164" i="19"/>
  <c r="AC164" i="19"/>
  <c r="U164" i="19"/>
  <c r="AJ164" i="19"/>
  <c r="AB164" i="19"/>
  <c r="T164" i="19"/>
  <c r="AI164" i="19"/>
  <c r="AA164" i="19"/>
  <c r="S164" i="19"/>
  <c r="AG164" i="19"/>
  <c r="Y164" i="19"/>
  <c r="Q164" i="19"/>
  <c r="AH164" i="19"/>
  <c r="Z164" i="19"/>
  <c r="R164" i="19"/>
  <c r="I194" i="18"/>
  <c r="I203" i="18"/>
  <c r="I198" i="18"/>
  <c r="I189" i="18"/>
  <c r="AK178" i="18"/>
  <c r="AJ178" i="18"/>
  <c r="AH178" i="18"/>
  <c r="AG178" i="18"/>
  <c r="AF178" i="18"/>
  <c r="X178" i="18"/>
  <c r="P178" i="18"/>
  <c r="AE178" i="18"/>
  <c r="W178" i="18"/>
  <c r="AD178" i="18"/>
  <c r="V178" i="18"/>
  <c r="AC178" i="18"/>
  <c r="U178" i="18"/>
  <c r="AB178" i="18"/>
  <c r="T178" i="18"/>
  <c r="AA178" i="18"/>
  <c r="S178" i="18"/>
  <c r="Z178" i="18"/>
  <c r="R178" i="18"/>
  <c r="AI178" i="18"/>
  <c r="Y178" i="18"/>
  <c r="Q178" i="18"/>
  <c r="I191" i="18"/>
  <c r="AE173" i="18"/>
  <c r="W173" i="18"/>
  <c r="AD173" i="18"/>
  <c r="V173" i="18"/>
  <c r="AK173" i="18"/>
  <c r="AC173" i="18"/>
  <c r="U173" i="18"/>
  <c r="AJ173" i="18"/>
  <c r="AB173" i="18"/>
  <c r="T173" i="18"/>
  <c r="AI173" i="18"/>
  <c r="AA173" i="18"/>
  <c r="S173" i="18"/>
  <c r="AH173" i="18"/>
  <c r="Z173" i="18"/>
  <c r="R173" i="18"/>
  <c r="AG173" i="18"/>
  <c r="Y173" i="18"/>
  <c r="Q173" i="18"/>
  <c r="AF173" i="18"/>
  <c r="X173" i="18"/>
  <c r="P173" i="18"/>
  <c r="AJ174" i="18"/>
  <c r="AB174" i="18"/>
  <c r="T174" i="18"/>
  <c r="AI174" i="18"/>
  <c r="AA174" i="18"/>
  <c r="S174" i="18"/>
  <c r="AH174" i="18"/>
  <c r="Z174" i="18"/>
  <c r="R174" i="18"/>
  <c r="AG174" i="18"/>
  <c r="Y174" i="18"/>
  <c r="Q174" i="18"/>
  <c r="AF174" i="18"/>
  <c r="X174" i="18"/>
  <c r="P174" i="18"/>
  <c r="AE174" i="18"/>
  <c r="W174" i="18"/>
  <c r="AD174" i="18"/>
  <c r="V174" i="18"/>
  <c r="AK174" i="18"/>
  <c r="AC174" i="18"/>
  <c r="U174" i="18"/>
  <c r="I175" i="18"/>
  <c r="AI169" i="18"/>
  <c r="AA169" i="18"/>
  <c r="S169" i="18"/>
  <c r="AH169" i="18"/>
  <c r="Z169" i="18"/>
  <c r="R169" i="18"/>
  <c r="AG169" i="18"/>
  <c r="Y169" i="18"/>
  <c r="Q169" i="18"/>
  <c r="AF169" i="18"/>
  <c r="X169" i="18"/>
  <c r="P169" i="18"/>
  <c r="AE169" i="18"/>
  <c r="W169" i="18"/>
  <c r="AD169" i="18"/>
  <c r="V169" i="18"/>
  <c r="AK169" i="18"/>
  <c r="AC169" i="18"/>
  <c r="U169" i="18"/>
  <c r="AJ169" i="18"/>
  <c r="AB169" i="18"/>
  <c r="T169" i="18"/>
  <c r="I164" i="18"/>
  <c r="AD176" i="18"/>
  <c r="V176" i="18"/>
  <c r="AK176" i="18"/>
  <c r="AC176" i="18"/>
  <c r="U176" i="18"/>
  <c r="AJ176" i="18"/>
  <c r="AB176" i="18"/>
  <c r="T176" i="18"/>
  <c r="AI176" i="18"/>
  <c r="AA176" i="18"/>
  <c r="S176" i="18"/>
  <c r="AH176" i="18"/>
  <c r="Z176" i="18"/>
  <c r="R176" i="18"/>
  <c r="AG176" i="18"/>
  <c r="Y176" i="18"/>
  <c r="Q176" i="18"/>
  <c r="AF176" i="18"/>
  <c r="X176" i="18"/>
  <c r="P176" i="18"/>
  <c r="AE176" i="18"/>
  <c r="W176" i="18"/>
  <c r="AJ166" i="18"/>
  <c r="AB166" i="18"/>
  <c r="T166" i="18"/>
  <c r="AI166" i="18"/>
  <c r="AA166" i="18"/>
  <c r="S166" i="18"/>
  <c r="AH166" i="18"/>
  <c r="Z166" i="18"/>
  <c r="R166" i="18"/>
  <c r="AG166" i="18"/>
  <c r="Y166" i="18"/>
  <c r="Q166" i="18"/>
  <c r="AF166" i="18"/>
  <c r="X166" i="18"/>
  <c r="P166" i="18"/>
  <c r="AE166" i="18"/>
  <c r="W166" i="18"/>
  <c r="AD166" i="18"/>
  <c r="V166" i="18"/>
  <c r="AK166" i="18"/>
  <c r="AC166" i="18"/>
  <c r="U166" i="18"/>
  <c r="AG167" i="18"/>
  <c r="Y167" i="18"/>
  <c r="Q167" i="18"/>
  <c r="AF167" i="18"/>
  <c r="X167" i="18"/>
  <c r="P167" i="18"/>
  <c r="AE167" i="18"/>
  <c r="W167" i="18"/>
  <c r="AD167" i="18"/>
  <c r="V167" i="18"/>
  <c r="AK167" i="18"/>
  <c r="AC167" i="18"/>
  <c r="U167" i="18"/>
  <c r="AJ167" i="18"/>
  <c r="AB167" i="18"/>
  <c r="T167" i="18"/>
  <c r="AI167" i="18"/>
  <c r="AA167" i="18"/>
  <c r="S167" i="18"/>
  <c r="AH167" i="18"/>
  <c r="Z167" i="18"/>
  <c r="R167" i="18"/>
  <c r="AK171" i="18"/>
  <c r="AC171" i="18"/>
  <c r="U171" i="18"/>
  <c r="AJ171" i="18"/>
  <c r="AB171" i="18"/>
  <c r="T171" i="18"/>
  <c r="AI171" i="18"/>
  <c r="AA171" i="18"/>
  <c r="S171" i="18"/>
  <c r="AH171" i="18"/>
  <c r="Z171" i="18"/>
  <c r="R171" i="18"/>
  <c r="AG171" i="18"/>
  <c r="Y171" i="18"/>
  <c r="Q171" i="18"/>
  <c r="AF171" i="18"/>
  <c r="X171" i="18"/>
  <c r="P171" i="18"/>
  <c r="AE171" i="18"/>
  <c r="W171" i="18"/>
  <c r="AD171" i="18"/>
  <c r="V171" i="18"/>
  <c r="I174" i="18"/>
  <c r="AF194" i="18"/>
  <c r="X194" i="18"/>
  <c r="P194" i="18"/>
  <c r="AD194" i="18"/>
  <c r="V194" i="18"/>
  <c r="AK194" i="18"/>
  <c r="AC194" i="18"/>
  <c r="U194" i="18"/>
  <c r="AJ194" i="18"/>
  <c r="AB194" i="18"/>
  <c r="T194" i="18"/>
  <c r="AH194" i="18"/>
  <c r="Z194" i="18"/>
  <c r="R194" i="18"/>
  <c r="AG194" i="18"/>
  <c r="Y194" i="18"/>
  <c r="Q194" i="18"/>
  <c r="AI194" i="18"/>
  <c r="AE194" i="18"/>
  <c r="AA194" i="18"/>
  <c r="W194" i="18"/>
  <c r="S194" i="18"/>
  <c r="I182" i="18"/>
  <c r="I168" i="18"/>
  <c r="I169" i="18"/>
  <c r="I166" i="18"/>
  <c r="I183" i="18"/>
  <c r="AG191" i="18"/>
  <c r="Y191" i="18"/>
  <c r="Q191" i="18"/>
  <c r="AE191" i="18"/>
  <c r="W191" i="18"/>
  <c r="AD191" i="18"/>
  <c r="V191" i="18"/>
  <c r="AK191" i="18"/>
  <c r="AC191" i="18"/>
  <c r="U191" i="18"/>
  <c r="AI191" i="18"/>
  <c r="AA191" i="18"/>
  <c r="S191" i="18"/>
  <c r="AH191" i="18"/>
  <c r="Z191" i="18"/>
  <c r="R191" i="18"/>
  <c r="AB191" i="18"/>
  <c r="X191" i="18"/>
  <c r="T191" i="18"/>
  <c r="P191" i="18"/>
  <c r="AJ191" i="18"/>
  <c r="AF191" i="18"/>
  <c r="I171" i="18"/>
  <c r="AI185" i="18"/>
  <c r="AA185" i="18"/>
  <c r="S185" i="18"/>
  <c r="AG185" i="18"/>
  <c r="Y185" i="18"/>
  <c r="Q185" i="18"/>
  <c r="AF185" i="18"/>
  <c r="X185" i="18"/>
  <c r="P185" i="18"/>
  <c r="AE185" i="18"/>
  <c r="W185" i="18"/>
  <c r="AK185" i="18"/>
  <c r="AC185" i="18"/>
  <c r="U185" i="18"/>
  <c r="AJ185" i="18"/>
  <c r="AB185" i="18"/>
  <c r="T185" i="18"/>
  <c r="AD185" i="18"/>
  <c r="Z185" i="18"/>
  <c r="V185" i="18"/>
  <c r="R185" i="18"/>
  <c r="AH185" i="18"/>
  <c r="AD184" i="18"/>
  <c r="V184" i="18"/>
  <c r="AJ184" i="18"/>
  <c r="AB184" i="18"/>
  <c r="T184" i="18"/>
  <c r="AI184" i="18"/>
  <c r="AA184" i="18"/>
  <c r="S184" i="18"/>
  <c r="AH184" i="18"/>
  <c r="Z184" i="18"/>
  <c r="R184" i="18"/>
  <c r="AF184" i="18"/>
  <c r="X184" i="18"/>
  <c r="P184" i="18"/>
  <c r="AE184" i="18"/>
  <c r="W184" i="18"/>
  <c r="Y184" i="18"/>
  <c r="U184" i="18"/>
  <c r="Q184" i="18"/>
  <c r="AK184" i="18"/>
  <c r="AG184" i="18"/>
  <c r="AC184" i="18"/>
  <c r="AG175" i="18"/>
  <c r="Y175" i="18"/>
  <c r="Q175" i="18"/>
  <c r="AF175" i="18"/>
  <c r="X175" i="18"/>
  <c r="P175" i="18"/>
  <c r="AE175" i="18"/>
  <c r="W175" i="18"/>
  <c r="AD175" i="18"/>
  <c r="V175" i="18"/>
  <c r="AK175" i="18"/>
  <c r="AC175" i="18"/>
  <c r="U175" i="18"/>
  <c r="AJ175" i="18"/>
  <c r="AB175" i="18"/>
  <c r="T175" i="18"/>
  <c r="AI175" i="18"/>
  <c r="AA175" i="18"/>
  <c r="S175" i="18"/>
  <c r="AH175" i="18"/>
  <c r="Z175" i="18"/>
  <c r="R175" i="18"/>
  <c r="AH164" i="18"/>
  <c r="Z164" i="18"/>
  <c r="R164" i="18"/>
  <c r="AG164" i="18"/>
  <c r="Y164" i="18"/>
  <c r="Q164" i="18"/>
  <c r="AF164" i="18"/>
  <c r="X164" i="18"/>
  <c r="P164" i="18"/>
  <c r="AE164" i="18"/>
  <c r="W164" i="18"/>
  <c r="AD164" i="18"/>
  <c r="V164" i="18"/>
  <c r="AK164" i="18"/>
  <c r="AC164" i="18"/>
  <c r="U164" i="18"/>
  <c r="AJ164" i="18"/>
  <c r="AB164" i="18"/>
  <c r="T164" i="18"/>
  <c r="AI164" i="18"/>
  <c r="AA164" i="18"/>
  <c r="S164" i="18"/>
  <c r="AH172" i="18"/>
  <c r="Z172" i="18"/>
  <c r="R172" i="18"/>
  <c r="AG172" i="18"/>
  <c r="Y172" i="18"/>
  <c r="Q172" i="18"/>
  <c r="AF172" i="18"/>
  <c r="X172" i="18"/>
  <c r="P172" i="18"/>
  <c r="AE172" i="18"/>
  <c r="W172" i="18"/>
  <c r="AD172" i="18"/>
  <c r="V172" i="18"/>
  <c r="AK172" i="18"/>
  <c r="AC172" i="18"/>
  <c r="U172" i="18"/>
  <c r="AJ172" i="18"/>
  <c r="AB172" i="18"/>
  <c r="T172" i="18"/>
  <c r="AI172" i="18"/>
  <c r="AA172" i="18"/>
  <c r="S172" i="18"/>
  <c r="AH188" i="18"/>
  <c r="Z188" i="18"/>
  <c r="R188" i="18"/>
  <c r="AF188" i="18"/>
  <c r="X188" i="18"/>
  <c r="P188" i="18"/>
  <c r="AE188" i="18"/>
  <c r="W188" i="18"/>
  <c r="AD188" i="18"/>
  <c r="V188" i="18"/>
  <c r="AJ188" i="18"/>
  <c r="AB188" i="18"/>
  <c r="T188" i="18"/>
  <c r="AI188" i="18"/>
  <c r="AA188" i="18"/>
  <c r="S188" i="18"/>
  <c r="AK188" i="18"/>
  <c r="AG188" i="18"/>
  <c r="AC188" i="18"/>
  <c r="Y188" i="18"/>
  <c r="U188" i="18"/>
  <c r="Q188" i="18"/>
  <c r="AJ182" i="18"/>
  <c r="AB182" i="18"/>
  <c r="T182" i="18"/>
  <c r="AG182" i="18"/>
  <c r="Y182" i="18"/>
  <c r="Q182" i="18"/>
  <c r="AF182" i="18"/>
  <c r="X182" i="18"/>
  <c r="P182" i="18"/>
  <c r="AD182" i="18"/>
  <c r="V182" i="18"/>
  <c r="AK182" i="18"/>
  <c r="AC182" i="18"/>
  <c r="U182" i="18"/>
  <c r="AE182" i="18"/>
  <c r="AA182" i="18"/>
  <c r="Z182" i="18"/>
  <c r="W182" i="18"/>
  <c r="S182" i="18"/>
  <c r="R182" i="18"/>
  <c r="AI182" i="18"/>
  <c r="AH182" i="18"/>
  <c r="AD168" i="18"/>
  <c r="V168" i="18"/>
  <c r="AK168" i="18"/>
  <c r="AC168" i="18"/>
  <c r="U168" i="18"/>
  <c r="AJ168" i="18"/>
  <c r="AB168" i="18"/>
  <c r="T168" i="18"/>
  <c r="AI168" i="18"/>
  <c r="AA168" i="18"/>
  <c r="S168" i="18"/>
  <c r="AH168" i="18"/>
  <c r="Z168" i="18"/>
  <c r="R168" i="18"/>
  <c r="AG168" i="18"/>
  <c r="Y168" i="18"/>
  <c r="Q168" i="18"/>
  <c r="AF168" i="18"/>
  <c r="X168" i="18"/>
  <c r="P168" i="18"/>
  <c r="AE168" i="18"/>
  <c r="W168" i="18"/>
  <c r="AI201" i="18"/>
  <c r="AA201" i="18"/>
  <c r="S201" i="18"/>
  <c r="AG201" i="18"/>
  <c r="Y201" i="18"/>
  <c r="Q201" i="18"/>
  <c r="AF201" i="18"/>
  <c r="X201" i="18"/>
  <c r="P201" i="18"/>
  <c r="AE201" i="18"/>
  <c r="W201" i="18"/>
  <c r="AD201" i="18"/>
  <c r="V201" i="18"/>
  <c r="AK201" i="18"/>
  <c r="AC201" i="18"/>
  <c r="U201" i="18"/>
  <c r="AJ201" i="18"/>
  <c r="AB201" i="18"/>
  <c r="T201" i="18"/>
  <c r="AH201" i="18"/>
  <c r="Z201" i="18"/>
  <c r="R201" i="18"/>
  <c r="AF186" i="18"/>
  <c r="X186" i="18"/>
  <c r="P186" i="18"/>
  <c r="AD186" i="18"/>
  <c r="V186" i="18"/>
  <c r="AK186" i="18"/>
  <c r="AC186" i="18"/>
  <c r="U186" i="18"/>
  <c r="AJ186" i="18"/>
  <c r="AB186" i="18"/>
  <c r="T186" i="18"/>
  <c r="AH186" i="18"/>
  <c r="Z186" i="18"/>
  <c r="R186" i="18"/>
  <c r="AG186" i="18"/>
  <c r="Y186" i="18"/>
  <c r="Q186" i="18"/>
  <c r="AI186" i="18"/>
  <c r="AE186" i="18"/>
  <c r="AA186" i="18"/>
  <c r="W186" i="18"/>
  <c r="S186" i="18"/>
  <c r="AI177" i="18"/>
  <c r="AA177" i="18"/>
  <c r="S177" i="18"/>
  <c r="AH177" i="18"/>
  <c r="Z177" i="18"/>
  <c r="R177" i="18"/>
  <c r="AG177" i="18"/>
  <c r="Y177" i="18"/>
  <c r="Q177" i="18"/>
  <c r="AF177" i="18"/>
  <c r="X177" i="18"/>
  <c r="P177" i="18"/>
  <c r="AE177" i="18"/>
  <c r="W177" i="18"/>
  <c r="AD177" i="18"/>
  <c r="V177" i="18"/>
  <c r="AK177" i="18"/>
  <c r="AC177" i="18"/>
  <c r="U177" i="18"/>
  <c r="AJ177" i="18"/>
  <c r="AB177" i="18"/>
  <c r="T177" i="18"/>
  <c r="AG183" i="18"/>
  <c r="Y183" i="18"/>
  <c r="Q183" i="18"/>
  <c r="AD183" i="18"/>
  <c r="V183" i="18"/>
  <c r="AK183" i="18"/>
  <c r="AC183" i="18"/>
  <c r="U183" i="18"/>
  <c r="AI183" i="18"/>
  <c r="AA183" i="18"/>
  <c r="S183" i="18"/>
  <c r="AH183" i="18"/>
  <c r="Z183" i="18"/>
  <c r="R183" i="18"/>
  <c r="X183" i="18"/>
  <c r="W183" i="18"/>
  <c r="T183" i="18"/>
  <c r="P183" i="18"/>
  <c r="AJ183" i="18"/>
  <c r="AF183" i="18"/>
  <c r="AE183" i="18"/>
  <c r="AB183" i="18"/>
  <c r="I170" i="18"/>
  <c r="I185" i="18"/>
  <c r="AK195" i="18"/>
  <c r="AC195" i="18"/>
  <c r="U195" i="18"/>
  <c r="AI195" i="18"/>
  <c r="AA195" i="18"/>
  <c r="S195" i="18"/>
  <c r="AH195" i="18"/>
  <c r="Z195" i="18"/>
  <c r="R195" i="18"/>
  <c r="AG195" i="18"/>
  <c r="Y195" i="18"/>
  <c r="Q195" i="18"/>
  <c r="AE195" i="18"/>
  <c r="W195" i="18"/>
  <c r="AD195" i="18"/>
  <c r="V195" i="18"/>
  <c r="P195" i="18"/>
  <c r="AJ195" i="18"/>
  <c r="AF195" i="18"/>
  <c r="AB195" i="18"/>
  <c r="X195" i="18"/>
  <c r="T195" i="18"/>
  <c r="AF202" i="18"/>
  <c r="X202" i="18"/>
  <c r="P202" i="18"/>
  <c r="AD202" i="18"/>
  <c r="V202" i="18"/>
  <c r="AK202" i="18"/>
  <c r="AC202" i="18"/>
  <c r="U202" i="18"/>
  <c r="AJ202" i="18"/>
  <c r="AB202" i="18"/>
  <c r="T202" i="18"/>
  <c r="AI202" i="18"/>
  <c r="AA202" i="18"/>
  <c r="S202" i="18"/>
  <c r="AH202" i="18"/>
  <c r="Z202" i="18"/>
  <c r="R202" i="18"/>
  <c r="AG202" i="18"/>
  <c r="Y202" i="18"/>
  <c r="Q202" i="18"/>
  <c r="AE202" i="18"/>
  <c r="W202" i="18"/>
  <c r="I196" i="18"/>
  <c r="I190" i="18"/>
  <c r="I180" i="18"/>
  <c r="I177" i="18"/>
  <c r="AK187" i="18"/>
  <c r="AC187" i="18"/>
  <c r="U187" i="18"/>
  <c r="AI187" i="18"/>
  <c r="AA187" i="18"/>
  <c r="S187" i="18"/>
  <c r="AH187" i="18"/>
  <c r="Z187" i="18"/>
  <c r="R187" i="18"/>
  <c r="AG187" i="18"/>
  <c r="Y187" i="18"/>
  <c r="Q187" i="18"/>
  <c r="AE187" i="18"/>
  <c r="W187" i="18"/>
  <c r="AD187" i="18"/>
  <c r="V187" i="18"/>
  <c r="AJ187" i="18"/>
  <c r="AF187" i="18"/>
  <c r="AB187" i="18"/>
  <c r="X187" i="18"/>
  <c r="T187" i="18"/>
  <c r="P187" i="18"/>
  <c r="AE165" i="18"/>
  <c r="W165" i="18"/>
  <c r="AD165" i="18"/>
  <c r="V165" i="18"/>
  <c r="AK165" i="18"/>
  <c r="AC165" i="18"/>
  <c r="U165" i="18"/>
  <c r="AJ165" i="18"/>
  <c r="AB165" i="18"/>
  <c r="T165" i="18"/>
  <c r="AI165" i="18"/>
  <c r="AA165" i="18"/>
  <c r="S165" i="18"/>
  <c r="AH165" i="18"/>
  <c r="Z165" i="18"/>
  <c r="R165" i="18"/>
  <c r="AG165" i="18"/>
  <c r="Y165" i="18"/>
  <c r="Q165" i="18"/>
  <c r="AF165" i="18"/>
  <c r="X165" i="18"/>
  <c r="P165" i="18"/>
  <c r="AI193" i="18"/>
  <c r="AA193" i="18"/>
  <c r="S193" i="18"/>
  <c r="AG193" i="18"/>
  <c r="Y193" i="18"/>
  <c r="Q193" i="18"/>
  <c r="AF193" i="18"/>
  <c r="X193" i="18"/>
  <c r="P193" i="18"/>
  <c r="AE193" i="18"/>
  <c r="W193" i="18"/>
  <c r="AK193" i="18"/>
  <c r="AC193" i="18"/>
  <c r="U193" i="18"/>
  <c r="AJ193" i="18"/>
  <c r="AB193" i="18"/>
  <c r="T193" i="18"/>
  <c r="AH193" i="18"/>
  <c r="AD193" i="18"/>
  <c r="Z193" i="18"/>
  <c r="V193" i="18"/>
  <c r="R193" i="18"/>
  <c r="AH196" i="18"/>
  <c r="Z196" i="18"/>
  <c r="R196" i="18"/>
  <c r="AF196" i="18"/>
  <c r="X196" i="18"/>
  <c r="P196" i="18"/>
  <c r="AE196" i="18"/>
  <c r="W196" i="18"/>
  <c r="AD196" i="18"/>
  <c r="V196" i="18"/>
  <c r="AJ196" i="18"/>
  <c r="AB196" i="18"/>
  <c r="T196" i="18"/>
  <c r="AI196" i="18"/>
  <c r="AA196" i="18"/>
  <c r="S196" i="18"/>
  <c r="U196" i="18"/>
  <c r="Q196" i="18"/>
  <c r="AK196" i="18"/>
  <c r="AG196" i="18"/>
  <c r="AC196" i="18"/>
  <c r="Y196" i="18"/>
  <c r="AD192" i="18"/>
  <c r="V192" i="18"/>
  <c r="AJ192" i="18"/>
  <c r="AB192" i="18"/>
  <c r="T192" i="18"/>
  <c r="AI192" i="18"/>
  <c r="AA192" i="18"/>
  <c r="S192" i="18"/>
  <c r="AH192" i="18"/>
  <c r="Z192" i="18"/>
  <c r="R192" i="18"/>
  <c r="AF192" i="18"/>
  <c r="X192" i="18"/>
  <c r="P192" i="18"/>
  <c r="AE192" i="18"/>
  <c r="W192" i="18"/>
  <c r="AG192" i="18"/>
  <c r="AC192" i="18"/>
  <c r="Y192" i="18"/>
  <c r="U192" i="18"/>
  <c r="Q192" i="18"/>
  <c r="AK192" i="18"/>
  <c r="AK179" i="18"/>
  <c r="AC179" i="18"/>
  <c r="U179" i="18"/>
  <c r="AH179" i="18"/>
  <c r="Z179" i="18"/>
  <c r="R179" i="18"/>
  <c r="AG179" i="18"/>
  <c r="Y179" i="18"/>
  <c r="Q179" i="18"/>
  <c r="AE179" i="18"/>
  <c r="W179" i="18"/>
  <c r="AD179" i="18"/>
  <c r="V179" i="18"/>
  <c r="AA179" i="18"/>
  <c r="X179" i="18"/>
  <c r="T179" i="18"/>
  <c r="S179" i="18"/>
  <c r="AJ179" i="18"/>
  <c r="P179" i="18"/>
  <c r="AI179" i="18"/>
  <c r="AF179" i="18"/>
  <c r="AB179" i="18"/>
  <c r="I178" i="18"/>
  <c r="AH180" i="18"/>
  <c r="Z180" i="18"/>
  <c r="R180" i="18"/>
  <c r="AE180" i="18"/>
  <c r="W180" i="18"/>
  <c r="AD180" i="18"/>
  <c r="V180" i="18"/>
  <c r="AJ180" i="18"/>
  <c r="AB180" i="18"/>
  <c r="T180" i="18"/>
  <c r="AI180" i="18"/>
  <c r="AA180" i="18"/>
  <c r="S180" i="18"/>
  <c r="U180" i="18"/>
  <c r="Q180" i="18"/>
  <c r="AK180" i="18"/>
  <c r="P180" i="18"/>
  <c r="AG180" i="18"/>
  <c r="AF180" i="18"/>
  <c r="AC180" i="18"/>
  <c r="Y180" i="18"/>
  <c r="X180" i="18"/>
  <c r="AE197" i="18"/>
  <c r="W197" i="18"/>
  <c r="AK197" i="18"/>
  <c r="AC197" i="18"/>
  <c r="U197" i="18"/>
  <c r="AJ197" i="18"/>
  <c r="AB197" i="18"/>
  <c r="T197" i="18"/>
  <c r="AI197" i="18"/>
  <c r="AA197" i="18"/>
  <c r="S197" i="18"/>
  <c r="AG197" i="18"/>
  <c r="Y197" i="18"/>
  <c r="Q197" i="18"/>
  <c r="AF197" i="18"/>
  <c r="X197" i="18"/>
  <c r="P197" i="18"/>
  <c r="Z197" i="18"/>
  <c r="V197" i="18"/>
  <c r="R197" i="18"/>
  <c r="AH197" i="18"/>
  <c r="AD197" i="18"/>
  <c r="AG199" i="18"/>
  <c r="Y199" i="18"/>
  <c r="Q199" i="18"/>
  <c r="AE199" i="18"/>
  <c r="W199" i="18"/>
  <c r="AD199" i="18"/>
  <c r="V199" i="18"/>
  <c r="AK199" i="18"/>
  <c r="AC199" i="18"/>
  <c r="U199" i="18"/>
  <c r="AJ199" i="18"/>
  <c r="AB199" i="18"/>
  <c r="AI199" i="18"/>
  <c r="AA199" i="18"/>
  <c r="S199" i="18"/>
  <c r="AH199" i="18"/>
  <c r="Z199" i="18"/>
  <c r="R199" i="18"/>
  <c r="AF199" i="18"/>
  <c r="X199" i="18"/>
  <c r="T199" i="18"/>
  <c r="P199" i="18"/>
  <c r="I187" i="18"/>
  <c r="I173" i="18"/>
  <c r="AF170" i="18"/>
  <c r="X170" i="18"/>
  <c r="P170" i="18"/>
  <c r="AE170" i="18"/>
  <c r="W170" i="18"/>
  <c r="AD170" i="18"/>
  <c r="V170" i="18"/>
  <c r="AK170" i="18"/>
  <c r="AC170" i="18"/>
  <c r="U170" i="18"/>
  <c r="AJ170" i="18"/>
  <c r="AB170" i="18"/>
  <c r="T170" i="18"/>
  <c r="AI170" i="18"/>
  <c r="AA170" i="18"/>
  <c r="S170" i="18"/>
  <c r="AH170" i="18"/>
  <c r="Z170" i="18"/>
  <c r="R170" i="18"/>
  <c r="AG170" i="18"/>
  <c r="Y170" i="18"/>
  <c r="Q170" i="18"/>
  <c r="AE181" i="18"/>
  <c r="W181" i="18"/>
  <c r="AJ181" i="18"/>
  <c r="AB181" i="18"/>
  <c r="T181" i="18"/>
  <c r="AI181" i="18"/>
  <c r="AA181" i="18"/>
  <c r="S181" i="18"/>
  <c r="AG181" i="18"/>
  <c r="Y181" i="18"/>
  <c r="Q181" i="18"/>
  <c r="AF181" i="18"/>
  <c r="X181" i="18"/>
  <c r="P181" i="18"/>
  <c r="AK181" i="18"/>
  <c r="AH181" i="18"/>
  <c r="AD181" i="18"/>
  <c r="AC181" i="18"/>
  <c r="Z181" i="18"/>
  <c r="V181" i="18"/>
  <c r="U181" i="18"/>
  <c r="R181" i="18"/>
  <c r="AK203" i="18"/>
  <c r="AC203" i="18"/>
  <c r="U203" i="18"/>
  <c r="AJ203" i="18"/>
  <c r="AB203" i="18"/>
  <c r="T203" i="18"/>
  <c r="AI203" i="18"/>
  <c r="AA203" i="18"/>
  <c r="S203" i="18"/>
  <c r="AH203" i="18"/>
  <c r="Z203" i="18"/>
  <c r="R203" i="18"/>
  <c r="AG203" i="18"/>
  <c r="Y203" i="18"/>
  <c r="Q203" i="18"/>
  <c r="AF203" i="18"/>
  <c r="X203" i="18"/>
  <c r="P203" i="18"/>
  <c r="AE203" i="18"/>
  <c r="W203" i="18"/>
  <c r="AD203" i="18"/>
  <c r="V203" i="18"/>
  <c r="AJ190" i="18"/>
  <c r="AB190" i="18"/>
  <c r="T190" i="18"/>
  <c r="AH190" i="18"/>
  <c r="Z190" i="18"/>
  <c r="R190" i="18"/>
  <c r="AG190" i="18"/>
  <c r="Y190" i="18"/>
  <c r="Q190" i="18"/>
  <c r="AF190" i="18"/>
  <c r="X190" i="18"/>
  <c r="P190" i="18"/>
  <c r="AD190" i="18"/>
  <c r="V190" i="18"/>
  <c r="AK190" i="18"/>
  <c r="AC190" i="18"/>
  <c r="U190" i="18"/>
  <c r="W190" i="18"/>
  <c r="S190" i="18"/>
  <c r="AI190" i="18"/>
  <c r="AE190" i="18"/>
  <c r="AA190" i="18"/>
  <c r="AE189" i="18"/>
  <c r="W189" i="18"/>
  <c r="AK189" i="18"/>
  <c r="AC189" i="18"/>
  <c r="U189" i="18"/>
  <c r="AJ189" i="18"/>
  <c r="AB189" i="18"/>
  <c r="T189" i="18"/>
  <c r="AI189" i="18"/>
  <c r="AA189" i="18"/>
  <c r="S189" i="18"/>
  <c r="AG189" i="18"/>
  <c r="Y189" i="18"/>
  <c r="Q189" i="18"/>
  <c r="AF189" i="18"/>
  <c r="X189" i="18"/>
  <c r="P189" i="18"/>
  <c r="R189" i="18"/>
  <c r="AH189" i="18"/>
  <c r="AD189" i="18"/>
  <c r="Z189" i="18"/>
  <c r="V189" i="18"/>
  <c r="AD200" i="18"/>
  <c r="V200" i="18"/>
  <c r="AJ200" i="18"/>
  <c r="AB200" i="18"/>
  <c r="T200" i="18"/>
  <c r="AI200" i="18"/>
  <c r="AA200" i="18"/>
  <c r="S200" i="18"/>
  <c r="AH200" i="18"/>
  <c r="Z200" i="18"/>
  <c r="R200" i="18"/>
  <c r="AG200" i="18"/>
  <c r="Y200" i="18"/>
  <c r="Q200" i="18"/>
  <c r="AF200" i="18"/>
  <c r="X200" i="18"/>
  <c r="P200" i="18"/>
  <c r="AE200" i="18"/>
  <c r="W200" i="18"/>
  <c r="U200" i="18"/>
  <c r="AK200" i="18"/>
  <c r="AC200" i="18"/>
  <c r="AH137" i="16"/>
  <c r="Z137" i="16"/>
  <c r="R137" i="16"/>
  <c r="AG137" i="16"/>
  <c r="Y137" i="16"/>
  <c r="Q137" i="16"/>
  <c r="AF137" i="16"/>
  <c r="X137" i="16"/>
  <c r="P137" i="16"/>
  <c r="AE137" i="16"/>
  <c r="W137" i="16"/>
  <c r="AD137" i="16"/>
  <c r="V137" i="16"/>
  <c r="AK137" i="16"/>
  <c r="AC137" i="16"/>
  <c r="U137" i="16"/>
  <c r="AI137" i="16"/>
  <c r="AA137" i="16"/>
  <c r="S137" i="16"/>
  <c r="T137" i="16"/>
  <c r="AJ137" i="16"/>
  <c r="AB137" i="16"/>
  <c r="AF127" i="16"/>
  <c r="X127" i="16"/>
  <c r="P127" i="16"/>
  <c r="AE127" i="16"/>
  <c r="W127" i="16"/>
  <c r="AD127" i="16"/>
  <c r="V127" i="16"/>
  <c r="AK127" i="16"/>
  <c r="AC127" i="16"/>
  <c r="U127" i="16"/>
  <c r="AJ127" i="16"/>
  <c r="AB127" i="16"/>
  <c r="T127" i="16"/>
  <c r="AI127" i="16"/>
  <c r="AA127" i="16"/>
  <c r="S127" i="16"/>
  <c r="AG127" i="16"/>
  <c r="Y127" i="16"/>
  <c r="Q127" i="16"/>
  <c r="AH127" i="16"/>
  <c r="Z127" i="16"/>
  <c r="R127" i="16"/>
  <c r="AJ158" i="16"/>
  <c r="AB158" i="16"/>
  <c r="T158" i="16"/>
  <c r="AI158" i="16"/>
  <c r="AA158" i="16"/>
  <c r="S158" i="16"/>
  <c r="AH158" i="16"/>
  <c r="Z158" i="16"/>
  <c r="R158" i="16"/>
  <c r="AG158" i="16"/>
  <c r="Y158" i="16"/>
  <c r="Q158" i="16"/>
  <c r="AF158" i="16"/>
  <c r="X158" i="16"/>
  <c r="P158" i="16"/>
  <c r="AE158" i="16"/>
  <c r="W158" i="16"/>
  <c r="AK158" i="16"/>
  <c r="AC158" i="16"/>
  <c r="U158" i="16"/>
  <c r="AD158" i="16"/>
  <c r="V158" i="16"/>
  <c r="I138" i="16"/>
  <c r="AJ131" i="16"/>
  <c r="AB131" i="16"/>
  <c r="T131" i="16"/>
  <c r="AI131" i="16"/>
  <c r="AA131" i="16"/>
  <c r="S131" i="16"/>
  <c r="AH131" i="16"/>
  <c r="Z131" i="16"/>
  <c r="R131" i="16"/>
  <c r="AG131" i="16"/>
  <c r="Y131" i="16"/>
  <c r="Q131" i="16"/>
  <c r="AF131" i="16"/>
  <c r="X131" i="16"/>
  <c r="P131" i="16"/>
  <c r="AE131" i="16"/>
  <c r="W131" i="16"/>
  <c r="AK131" i="16"/>
  <c r="AC131" i="16"/>
  <c r="U131" i="16"/>
  <c r="AD131" i="16"/>
  <c r="V131" i="16"/>
  <c r="I153" i="16"/>
  <c r="I157" i="16"/>
  <c r="AG151" i="16"/>
  <c r="Y151" i="16"/>
  <c r="Q151" i="16"/>
  <c r="AF151" i="16"/>
  <c r="X151" i="16"/>
  <c r="P151" i="16"/>
  <c r="AE151" i="16"/>
  <c r="W151" i="16"/>
  <c r="AD151" i="16"/>
  <c r="V151" i="16"/>
  <c r="AK151" i="16"/>
  <c r="AC151" i="16"/>
  <c r="U151" i="16"/>
  <c r="AJ151" i="16"/>
  <c r="AB151" i="16"/>
  <c r="T151" i="16"/>
  <c r="AH151" i="16"/>
  <c r="Z151" i="16"/>
  <c r="R151" i="16"/>
  <c r="AI151" i="16"/>
  <c r="AA151" i="16"/>
  <c r="S151" i="16"/>
  <c r="AI134" i="16"/>
  <c r="AA134" i="16"/>
  <c r="S134" i="16"/>
  <c r="AH134" i="16"/>
  <c r="Z134" i="16"/>
  <c r="R134" i="16"/>
  <c r="AG134" i="16"/>
  <c r="Y134" i="16"/>
  <c r="Q134" i="16"/>
  <c r="AF134" i="16"/>
  <c r="X134" i="16"/>
  <c r="P134" i="16"/>
  <c r="AE134" i="16"/>
  <c r="W134" i="16"/>
  <c r="AD134" i="16"/>
  <c r="V134" i="16"/>
  <c r="AJ134" i="16"/>
  <c r="AB134" i="16"/>
  <c r="T134" i="16"/>
  <c r="AK134" i="16"/>
  <c r="AC134" i="16"/>
  <c r="U134" i="16"/>
  <c r="I129" i="16"/>
  <c r="AK147" i="16"/>
  <c r="AC147" i="16"/>
  <c r="U147" i="16"/>
  <c r="AJ147" i="16"/>
  <c r="AB147" i="16"/>
  <c r="T147" i="16"/>
  <c r="AI147" i="16"/>
  <c r="AA147" i="16"/>
  <c r="S147" i="16"/>
  <c r="AH147" i="16"/>
  <c r="Z147" i="16"/>
  <c r="R147" i="16"/>
  <c r="AG147" i="16"/>
  <c r="Y147" i="16"/>
  <c r="Q147" i="16"/>
  <c r="AF147" i="16"/>
  <c r="X147" i="16"/>
  <c r="P147" i="16"/>
  <c r="AD147" i="16"/>
  <c r="V147" i="16"/>
  <c r="W147" i="16"/>
  <c r="AE147" i="16"/>
  <c r="AK138" i="16"/>
  <c r="AE138" i="16"/>
  <c r="W138" i="16"/>
  <c r="AD138" i="16"/>
  <c r="V138" i="16"/>
  <c r="AC138" i="16"/>
  <c r="U138" i="16"/>
  <c r="AJ138" i="16"/>
  <c r="AB138" i="16"/>
  <c r="T138" i="16"/>
  <c r="AI138" i="16"/>
  <c r="AA138" i="16"/>
  <c r="S138" i="16"/>
  <c r="AH138" i="16"/>
  <c r="Z138" i="16"/>
  <c r="R138" i="16"/>
  <c r="AF138" i="16"/>
  <c r="X138" i="16"/>
  <c r="P138" i="16"/>
  <c r="AG138" i="16"/>
  <c r="Y138" i="16"/>
  <c r="Q138" i="16"/>
  <c r="I130" i="16"/>
  <c r="AH129" i="16"/>
  <c r="Z129" i="16"/>
  <c r="R129" i="16"/>
  <c r="AG129" i="16"/>
  <c r="Y129" i="16"/>
  <c r="Q129" i="16"/>
  <c r="AF129" i="16"/>
  <c r="X129" i="16"/>
  <c r="P129" i="16"/>
  <c r="AE129" i="16"/>
  <c r="W129" i="16"/>
  <c r="AD129" i="16"/>
  <c r="V129" i="16"/>
  <c r="AK129" i="16"/>
  <c r="AC129" i="16"/>
  <c r="U129" i="16"/>
  <c r="AI129" i="16"/>
  <c r="AA129" i="16"/>
  <c r="S129" i="16"/>
  <c r="AJ129" i="16"/>
  <c r="AB129" i="16"/>
  <c r="T129" i="16"/>
  <c r="AK128" i="16"/>
  <c r="AC128" i="16"/>
  <c r="U128" i="16"/>
  <c r="AJ128" i="16"/>
  <c r="AB128" i="16"/>
  <c r="T128" i="16"/>
  <c r="AI128" i="16"/>
  <c r="AA128" i="16"/>
  <c r="S128" i="16"/>
  <c r="AH128" i="16"/>
  <c r="Z128" i="16"/>
  <c r="R128" i="16"/>
  <c r="AG128" i="16"/>
  <c r="Y128" i="16"/>
  <c r="Q128" i="16"/>
  <c r="AF128" i="16"/>
  <c r="X128" i="16"/>
  <c r="P128" i="16"/>
  <c r="AD128" i="16"/>
  <c r="V128" i="16"/>
  <c r="W128" i="16"/>
  <c r="AE128" i="16"/>
  <c r="I133" i="16"/>
  <c r="I143" i="16"/>
  <c r="I141" i="16"/>
  <c r="AH156" i="16"/>
  <c r="Z156" i="16"/>
  <c r="R156" i="16"/>
  <c r="AG156" i="16"/>
  <c r="Y156" i="16"/>
  <c r="Q156" i="16"/>
  <c r="AF156" i="16"/>
  <c r="X156" i="16"/>
  <c r="P156" i="16"/>
  <c r="AE156" i="16"/>
  <c r="W156" i="16"/>
  <c r="AD156" i="16"/>
  <c r="V156" i="16"/>
  <c r="AK156" i="16"/>
  <c r="AC156" i="16"/>
  <c r="U156" i="16"/>
  <c r="AI156" i="16"/>
  <c r="AA156" i="16"/>
  <c r="S156" i="16"/>
  <c r="AB156" i="16"/>
  <c r="T156" i="16"/>
  <c r="AJ156" i="16"/>
  <c r="AE149" i="16"/>
  <c r="W149" i="16"/>
  <c r="AD149" i="16"/>
  <c r="V149" i="16"/>
  <c r="AK149" i="16"/>
  <c r="AC149" i="16"/>
  <c r="U149" i="16"/>
  <c r="AJ149" i="16"/>
  <c r="AB149" i="16"/>
  <c r="T149" i="16"/>
  <c r="AI149" i="16"/>
  <c r="AA149" i="16"/>
  <c r="S149" i="16"/>
  <c r="AH149" i="16"/>
  <c r="Z149" i="16"/>
  <c r="R149" i="16"/>
  <c r="AF149" i="16"/>
  <c r="X149" i="16"/>
  <c r="P149" i="16"/>
  <c r="Y149" i="16"/>
  <c r="Q149" i="16"/>
  <c r="AG149" i="16"/>
  <c r="AI126" i="16"/>
  <c r="AA126" i="16"/>
  <c r="S126" i="16"/>
  <c r="AH126" i="16"/>
  <c r="Z126" i="16"/>
  <c r="R126" i="16"/>
  <c r="AG126" i="16"/>
  <c r="Y126" i="16"/>
  <c r="Q126" i="16"/>
  <c r="AF126" i="16"/>
  <c r="X126" i="16"/>
  <c r="P126" i="16"/>
  <c r="AE126" i="16"/>
  <c r="W126" i="16"/>
  <c r="AD126" i="16"/>
  <c r="V126" i="16"/>
  <c r="AJ126" i="16"/>
  <c r="AB126" i="16"/>
  <c r="T126" i="16"/>
  <c r="AK126" i="16"/>
  <c r="AC126" i="16"/>
  <c r="U126" i="16"/>
  <c r="AD144" i="16"/>
  <c r="V144" i="16"/>
  <c r="AK144" i="16"/>
  <c r="AC144" i="16"/>
  <c r="U144" i="16"/>
  <c r="AJ144" i="16"/>
  <c r="AB144" i="16"/>
  <c r="T144" i="16"/>
  <c r="AI144" i="16"/>
  <c r="AA144" i="16"/>
  <c r="S144" i="16"/>
  <c r="AH144" i="16"/>
  <c r="Z144" i="16"/>
  <c r="R144" i="16"/>
  <c r="AG144" i="16"/>
  <c r="Y144" i="16"/>
  <c r="Q144" i="16"/>
  <c r="AE144" i="16"/>
  <c r="W144" i="16"/>
  <c r="AF144" i="16"/>
  <c r="X144" i="16"/>
  <c r="P144" i="16"/>
  <c r="I128" i="16"/>
  <c r="AI145" i="16"/>
  <c r="AA145" i="16"/>
  <c r="S145" i="16"/>
  <c r="AH145" i="16"/>
  <c r="Z145" i="16"/>
  <c r="R145" i="16"/>
  <c r="AG145" i="16"/>
  <c r="Y145" i="16"/>
  <c r="Q145" i="16"/>
  <c r="AF145" i="16"/>
  <c r="X145" i="16"/>
  <c r="P145" i="16"/>
  <c r="AE145" i="16"/>
  <c r="W145" i="16"/>
  <c r="AD145" i="16"/>
  <c r="V145" i="16"/>
  <c r="AJ145" i="16"/>
  <c r="AB145" i="16"/>
  <c r="T145" i="16"/>
  <c r="AK145" i="16"/>
  <c r="AC145" i="16"/>
  <c r="U145" i="16"/>
  <c r="AE157" i="16"/>
  <c r="W157" i="16"/>
  <c r="AD157" i="16"/>
  <c r="V157" i="16"/>
  <c r="AK157" i="16"/>
  <c r="AC157" i="16"/>
  <c r="U157" i="16"/>
  <c r="AJ157" i="16"/>
  <c r="AB157" i="16"/>
  <c r="T157" i="16"/>
  <c r="AI157" i="16"/>
  <c r="AA157" i="16"/>
  <c r="S157" i="16"/>
  <c r="AH157" i="16"/>
  <c r="Z157" i="16"/>
  <c r="R157" i="16"/>
  <c r="AF157" i="16"/>
  <c r="X157" i="16"/>
  <c r="P157" i="16"/>
  <c r="AG157" i="16"/>
  <c r="Y157" i="16"/>
  <c r="Q157" i="16"/>
  <c r="AD160" i="16"/>
  <c r="V160" i="16"/>
  <c r="AK160" i="16"/>
  <c r="AC160" i="16"/>
  <c r="U160" i="16"/>
  <c r="AJ160" i="16"/>
  <c r="AB160" i="16"/>
  <c r="T160" i="16"/>
  <c r="AI160" i="16"/>
  <c r="AA160" i="16"/>
  <c r="S160" i="16"/>
  <c r="AH160" i="16"/>
  <c r="Z160" i="16"/>
  <c r="R160" i="16"/>
  <c r="AG160" i="16"/>
  <c r="Y160" i="16"/>
  <c r="Q160" i="16"/>
  <c r="AE160" i="16"/>
  <c r="W160" i="16"/>
  <c r="AF160" i="16"/>
  <c r="X160" i="16"/>
  <c r="P160" i="16"/>
  <c r="AH140" i="16"/>
  <c r="Z140" i="16"/>
  <c r="R140" i="16"/>
  <c r="AG140" i="16"/>
  <c r="Y140" i="16"/>
  <c r="Q140" i="16"/>
  <c r="AF140" i="16"/>
  <c r="X140" i="16"/>
  <c r="P140" i="16"/>
  <c r="AE140" i="16"/>
  <c r="W140" i="16"/>
  <c r="AD140" i="16"/>
  <c r="V140" i="16"/>
  <c r="AK140" i="16"/>
  <c r="AC140" i="16"/>
  <c r="U140" i="16"/>
  <c r="AI140" i="16"/>
  <c r="AA140" i="16"/>
  <c r="S140" i="16"/>
  <c r="AJ140" i="16"/>
  <c r="T140" i="16"/>
  <c r="AB140" i="16"/>
  <c r="AG159" i="16"/>
  <c r="Y159" i="16"/>
  <c r="Q159" i="16"/>
  <c r="AF159" i="16"/>
  <c r="X159" i="16"/>
  <c r="P159" i="16"/>
  <c r="AE159" i="16"/>
  <c r="W159" i="16"/>
  <c r="AD159" i="16"/>
  <c r="V159" i="16"/>
  <c r="AK159" i="16"/>
  <c r="AC159" i="16"/>
  <c r="U159" i="16"/>
  <c r="AJ159" i="16"/>
  <c r="AB159" i="16"/>
  <c r="T159" i="16"/>
  <c r="AH159" i="16"/>
  <c r="Z159" i="16"/>
  <c r="R159" i="16"/>
  <c r="AI159" i="16"/>
  <c r="S159" i="16"/>
  <c r="AA159" i="16"/>
  <c r="AE130" i="16"/>
  <c r="W130" i="16"/>
  <c r="AD130" i="16"/>
  <c r="V130" i="16"/>
  <c r="AK130" i="16"/>
  <c r="AC130" i="16"/>
  <c r="U130" i="16"/>
  <c r="AJ130" i="16"/>
  <c r="AB130" i="16"/>
  <c r="T130" i="16"/>
  <c r="AI130" i="16"/>
  <c r="AA130" i="16"/>
  <c r="S130" i="16"/>
  <c r="AH130" i="16"/>
  <c r="Z130" i="16"/>
  <c r="R130" i="16"/>
  <c r="AF130" i="16"/>
  <c r="X130" i="16"/>
  <c r="P130" i="16"/>
  <c r="Q130" i="16"/>
  <c r="AG130" i="16"/>
  <c r="Y130" i="16"/>
  <c r="AK163" i="16"/>
  <c r="AC163" i="16"/>
  <c r="U163" i="16"/>
  <c r="AJ163" i="16"/>
  <c r="AB163" i="16"/>
  <c r="T163" i="16"/>
  <c r="AI163" i="16"/>
  <c r="AA163" i="16"/>
  <c r="S163" i="16"/>
  <c r="AH163" i="16"/>
  <c r="Z163" i="16"/>
  <c r="R163" i="16"/>
  <c r="AG163" i="16"/>
  <c r="Y163" i="16"/>
  <c r="Q163" i="16"/>
  <c r="AF163" i="16"/>
  <c r="X163" i="16"/>
  <c r="P163" i="16"/>
  <c r="AD163" i="16"/>
  <c r="V163" i="16"/>
  <c r="AE163" i="16"/>
  <c r="W163" i="16"/>
  <c r="I158" i="16"/>
  <c r="AK155" i="16"/>
  <c r="AC155" i="16"/>
  <c r="U155" i="16"/>
  <c r="AJ155" i="16"/>
  <c r="AB155" i="16"/>
  <c r="T155" i="16"/>
  <c r="AI155" i="16"/>
  <c r="AA155" i="16"/>
  <c r="S155" i="16"/>
  <c r="AH155" i="16"/>
  <c r="Z155" i="16"/>
  <c r="R155" i="16"/>
  <c r="AG155" i="16"/>
  <c r="Y155" i="16"/>
  <c r="Q155" i="16"/>
  <c r="AF155" i="16"/>
  <c r="X155" i="16"/>
  <c r="P155" i="16"/>
  <c r="AD155" i="16"/>
  <c r="V155" i="16"/>
  <c r="AE155" i="16"/>
  <c r="W155" i="16"/>
  <c r="I126" i="16"/>
  <c r="I159" i="16"/>
  <c r="I125" i="16"/>
  <c r="AD152" i="16"/>
  <c r="V152" i="16"/>
  <c r="AK152" i="16"/>
  <c r="AC152" i="16"/>
  <c r="U152" i="16"/>
  <c r="AJ152" i="16"/>
  <c r="AB152" i="16"/>
  <c r="T152" i="16"/>
  <c r="AI152" i="16"/>
  <c r="AA152" i="16"/>
  <c r="S152" i="16"/>
  <c r="AH152" i="16"/>
  <c r="Z152" i="16"/>
  <c r="R152" i="16"/>
  <c r="AG152" i="16"/>
  <c r="Y152" i="16"/>
  <c r="Q152" i="16"/>
  <c r="AE152" i="16"/>
  <c r="W152" i="16"/>
  <c r="AF152" i="16"/>
  <c r="P152" i="16"/>
  <c r="X152" i="16"/>
  <c r="I139" i="16"/>
  <c r="AG143" i="16"/>
  <c r="Y143" i="16"/>
  <c r="Q143" i="16"/>
  <c r="AF143" i="16"/>
  <c r="X143" i="16"/>
  <c r="P143" i="16"/>
  <c r="AE143" i="16"/>
  <c r="W143" i="16"/>
  <c r="AD143" i="16"/>
  <c r="V143" i="16"/>
  <c r="AK143" i="16"/>
  <c r="AC143" i="16"/>
  <c r="U143" i="16"/>
  <c r="AJ143" i="16"/>
  <c r="AB143" i="16"/>
  <c r="T143" i="16"/>
  <c r="AH143" i="16"/>
  <c r="Z143" i="16"/>
  <c r="R143" i="16"/>
  <c r="AI143" i="16"/>
  <c r="AA143" i="16"/>
  <c r="S143" i="16"/>
  <c r="AJ150" i="16"/>
  <c r="AB150" i="16"/>
  <c r="T150" i="16"/>
  <c r="AI150" i="16"/>
  <c r="AA150" i="16"/>
  <c r="S150" i="16"/>
  <c r="AH150" i="16"/>
  <c r="Z150" i="16"/>
  <c r="R150" i="16"/>
  <c r="AG150" i="16"/>
  <c r="Y150" i="16"/>
  <c r="Q150" i="16"/>
  <c r="AF150" i="16"/>
  <c r="X150" i="16"/>
  <c r="P150" i="16"/>
  <c r="AE150" i="16"/>
  <c r="W150" i="16"/>
  <c r="AK150" i="16"/>
  <c r="AC150" i="16"/>
  <c r="U150" i="16"/>
  <c r="AD150" i="16"/>
  <c r="V150" i="16"/>
  <c r="AE141" i="16"/>
  <c r="W141" i="16"/>
  <c r="AD141" i="16"/>
  <c r="V141" i="16"/>
  <c r="AK141" i="16"/>
  <c r="AC141" i="16"/>
  <c r="U141" i="16"/>
  <c r="AJ141" i="16"/>
  <c r="AB141" i="16"/>
  <c r="T141" i="16"/>
  <c r="AI141" i="16"/>
  <c r="AA141" i="16"/>
  <c r="S141" i="16"/>
  <c r="AH141" i="16"/>
  <c r="Z141" i="16"/>
  <c r="R141" i="16"/>
  <c r="AF141" i="16"/>
  <c r="X141" i="16"/>
  <c r="P141" i="16"/>
  <c r="AG141" i="16"/>
  <c r="Y141" i="16"/>
  <c r="Q141" i="16"/>
  <c r="I163" i="16"/>
  <c r="I146" i="16"/>
  <c r="I155" i="16"/>
  <c r="I148" i="16"/>
  <c r="AI161" i="16"/>
  <c r="AA161" i="16"/>
  <c r="S161" i="16"/>
  <c r="AH161" i="16"/>
  <c r="Z161" i="16"/>
  <c r="R161" i="16"/>
  <c r="AG161" i="16"/>
  <c r="Y161" i="16"/>
  <c r="Q161" i="16"/>
  <c r="AF161" i="16"/>
  <c r="X161" i="16"/>
  <c r="P161" i="16"/>
  <c r="AE161" i="16"/>
  <c r="W161" i="16"/>
  <c r="AD161" i="16"/>
  <c r="V161" i="16"/>
  <c r="AJ161" i="16"/>
  <c r="AB161" i="16"/>
  <c r="T161" i="16"/>
  <c r="U161" i="16"/>
  <c r="AC161" i="16"/>
  <c r="AK161" i="16"/>
  <c r="AK136" i="16"/>
  <c r="AC136" i="16"/>
  <c r="U136" i="16"/>
  <c r="AJ136" i="16"/>
  <c r="AB136" i="16"/>
  <c r="T136" i="16"/>
  <c r="AI136" i="16"/>
  <c r="AA136" i="16"/>
  <c r="S136" i="16"/>
  <c r="AH136" i="16"/>
  <c r="Z136" i="16"/>
  <c r="R136" i="16"/>
  <c r="AG136" i="16"/>
  <c r="Y136" i="16"/>
  <c r="Q136" i="16"/>
  <c r="AF136" i="16"/>
  <c r="X136" i="16"/>
  <c r="P136" i="16"/>
  <c r="AD136" i="16"/>
  <c r="V136" i="16"/>
  <c r="AE136" i="16"/>
  <c r="W136" i="16"/>
  <c r="AF135" i="16"/>
  <c r="X135" i="16"/>
  <c r="P135" i="16"/>
  <c r="AE135" i="16"/>
  <c r="W135" i="16"/>
  <c r="AD135" i="16"/>
  <c r="V135" i="16"/>
  <c r="AK135" i="16"/>
  <c r="AC135" i="16"/>
  <c r="U135" i="16"/>
  <c r="AJ135" i="16"/>
  <c r="AB135" i="16"/>
  <c r="T135" i="16"/>
  <c r="AI135" i="16"/>
  <c r="AA135" i="16"/>
  <c r="S135" i="16"/>
  <c r="AG135" i="16"/>
  <c r="Y135" i="16"/>
  <c r="Q135" i="16"/>
  <c r="Z135" i="16"/>
  <c r="AH135" i="16"/>
  <c r="R135" i="16"/>
  <c r="AG124" i="16"/>
  <c r="Y124" i="16"/>
  <c r="Q124" i="16"/>
  <c r="AF124" i="16"/>
  <c r="X124" i="16"/>
  <c r="P124" i="16"/>
  <c r="AE124" i="16"/>
  <c r="W124" i="16"/>
  <c r="AD124" i="16"/>
  <c r="V124" i="16"/>
  <c r="AK124" i="16"/>
  <c r="AC124" i="16"/>
  <c r="U124" i="16"/>
  <c r="AJ124" i="16"/>
  <c r="AB124" i="16"/>
  <c r="T124" i="16"/>
  <c r="AH124" i="16"/>
  <c r="Z124" i="16"/>
  <c r="R124" i="16"/>
  <c r="AI124" i="16"/>
  <c r="AA124" i="16"/>
  <c r="S124" i="16"/>
  <c r="I132" i="16"/>
  <c r="AK139" i="16"/>
  <c r="AC139" i="16"/>
  <c r="U139" i="16"/>
  <c r="AI139" i="16"/>
  <c r="AA139" i="16"/>
  <c r="S139" i="16"/>
  <c r="AH139" i="16"/>
  <c r="Z139" i="16"/>
  <c r="R139" i="16"/>
  <c r="AG139" i="16"/>
  <c r="Y139" i="16"/>
  <c r="Q139" i="16"/>
  <c r="AF139" i="16"/>
  <c r="X139" i="16"/>
  <c r="AD139" i="16"/>
  <c r="V139" i="16"/>
  <c r="AJ139" i="16"/>
  <c r="AE139" i="16"/>
  <c r="AB139" i="16"/>
  <c r="W139" i="16"/>
  <c r="T139" i="16"/>
  <c r="P139" i="16"/>
  <c r="I151" i="16"/>
  <c r="I161" i="16"/>
  <c r="I136" i="16"/>
  <c r="AF154" i="16"/>
  <c r="X154" i="16"/>
  <c r="P154" i="16"/>
  <c r="AE154" i="16"/>
  <c r="W154" i="16"/>
  <c r="AD154" i="16"/>
  <c r="V154" i="16"/>
  <c r="AK154" i="16"/>
  <c r="AC154" i="16"/>
  <c r="U154" i="16"/>
  <c r="AJ154" i="16"/>
  <c r="AB154" i="16"/>
  <c r="T154" i="16"/>
  <c r="AI154" i="16"/>
  <c r="AA154" i="16"/>
  <c r="S154" i="16"/>
  <c r="AG154" i="16"/>
  <c r="Y154" i="16"/>
  <c r="Q154" i="16"/>
  <c r="R154" i="16"/>
  <c r="Z154" i="16"/>
  <c r="AH154" i="16"/>
  <c r="I145" i="16"/>
  <c r="AF162" i="16"/>
  <c r="X162" i="16"/>
  <c r="P162" i="16"/>
  <c r="AE162" i="16"/>
  <c r="W162" i="16"/>
  <c r="AD162" i="16"/>
  <c r="V162" i="16"/>
  <c r="AK162" i="16"/>
  <c r="AC162" i="16"/>
  <c r="U162" i="16"/>
  <c r="AJ162" i="16"/>
  <c r="AB162" i="16"/>
  <c r="T162" i="16"/>
  <c r="AI162" i="16"/>
  <c r="AA162" i="16"/>
  <c r="S162" i="16"/>
  <c r="AG162" i="16"/>
  <c r="Y162" i="16"/>
  <c r="Q162" i="16"/>
  <c r="AH162" i="16"/>
  <c r="Z162" i="16"/>
  <c r="R162" i="16"/>
  <c r="AD125" i="16"/>
  <c r="V125" i="16"/>
  <c r="AK125" i="16"/>
  <c r="AC125" i="16"/>
  <c r="U125" i="16"/>
  <c r="AJ125" i="16"/>
  <c r="AB125" i="16"/>
  <c r="T125" i="16"/>
  <c r="AI125" i="16"/>
  <c r="AA125" i="16"/>
  <c r="S125" i="16"/>
  <c r="AH125" i="16"/>
  <c r="Z125" i="16"/>
  <c r="R125" i="16"/>
  <c r="AG125" i="16"/>
  <c r="Y125" i="16"/>
  <c r="Q125" i="16"/>
  <c r="AE125" i="16"/>
  <c r="W125" i="16"/>
  <c r="X125" i="16"/>
  <c r="P125" i="16"/>
  <c r="AF125" i="16"/>
  <c r="AI153" i="16"/>
  <c r="AA153" i="16"/>
  <c r="S153" i="16"/>
  <c r="AH153" i="16"/>
  <c r="Z153" i="16"/>
  <c r="R153" i="16"/>
  <c r="AG153" i="16"/>
  <c r="Y153" i="16"/>
  <c r="Q153" i="16"/>
  <c r="AF153" i="16"/>
  <c r="X153" i="16"/>
  <c r="P153" i="16"/>
  <c r="AE153" i="16"/>
  <c r="W153" i="16"/>
  <c r="AD153" i="16"/>
  <c r="V153" i="16"/>
  <c r="AJ153" i="16"/>
  <c r="AB153" i="16"/>
  <c r="T153" i="16"/>
  <c r="AK153" i="16"/>
  <c r="AC153" i="16"/>
  <c r="U153" i="16"/>
  <c r="I150" i="16"/>
  <c r="AF146" i="16"/>
  <c r="X146" i="16"/>
  <c r="P146" i="16"/>
  <c r="AE146" i="16"/>
  <c r="W146" i="16"/>
  <c r="AD146" i="16"/>
  <c r="V146" i="16"/>
  <c r="AK146" i="16"/>
  <c r="AC146" i="16"/>
  <c r="U146" i="16"/>
  <c r="AJ146" i="16"/>
  <c r="AB146" i="16"/>
  <c r="T146" i="16"/>
  <c r="AI146" i="16"/>
  <c r="AA146" i="16"/>
  <c r="S146" i="16"/>
  <c r="AG146" i="16"/>
  <c r="Y146" i="16"/>
  <c r="Q146" i="16"/>
  <c r="AH146" i="16"/>
  <c r="Z146" i="16"/>
  <c r="R146" i="16"/>
  <c r="I135" i="16"/>
  <c r="AH148" i="16"/>
  <c r="Z148" i="16"/>
  <c r="R148" i="16"/>
  <c r="AG148" i="16"/>
  <c r="Y148" i="16"/>
  <c r="Q148" i="16"/>
  <c r="AF148" i="16"/>
  <c r="X148" i="16"/>
  <c r="P148" i="16"/>
  <c r="AE148" i="16"/>
  <c r="W148" i="16"/>
  <c r="AD148" i="16"/>
  <c r="V148" i="16"/>
  <c r="AK148" i="16"/>
  <c r="AC148" i="16"/>
  <c r="U148" i="16"/>
  <c r="AI148" i="16"/>
  <c r="AA148" i="16"/>
  <c r="S148" i="16"/>
  <c r="AJ148" i="16"/>
  <c r="AB148" i="16"/>
  <c r="T148" i="16"/>
  <c r="AH156" i="15"/>
  <c r="Z156" i="15"/>
  <c r="R156" i="15"/>
  <c r="AG156" i="15"/>
  <c r="Y156" i="15"/>
  <c r="Q156" i="15"/>
  <c r="AF156" i="15"/>
  <c r="X156" i="15"/>
  <c r="P156" i="15"/>
  <c r="AE156" i="15"/>
  <c r="W156" i="15"/>
  <c r="AD156" i="15"/>
  <c r="V156" i="15"/>
  <c r="AC156" i="15"/>
  <c r="AB156" i="15"/>
  <c r="AA156" i="15"/>
  <c r="U156" i="15"/>
  <c r="T156" i="15"/>
  <c r="AK156" i="15"/>
  <c r="S156" i="15"/>
  <c r="AJ156" i="15"/>
  <c r="AI156" i="15"/>
  <c r="AD125" i="15"/>
  <c r="V125" i="15"/>
  <c r="AK125" i="15"/>
  <c r="AC125" i="15"/>
  <c r="U125" i="15"/>
  <c r="AJ125" i="15"/>
  <c r="AB125" i="15"/>
  <c r="T125" i="15"/>
  <c r="AI125" i="15"/>
  <c r="AA125" i="15"/>
  <c r="S125" i="15"/>
  <c r="AH125" i="15"/>
  <c r="Z125" i="15"/>
  <c r="R125" i="15"/>
  <c r="AG125" i="15"/>
  <c r="Y125" i="15"/>
  <c r="Q125" i="15"/>
  <c r="X125" i="15"/>
  <c r="W125" i="15"/>
  <c r="P125" i="15"/>
  <c r="AE125" i="15"/>
  <c r="AF125" i="15"/>
  <c r="AJ158" i="15"/>
  <c r="AB158" i="15"/>
  <c r="T158" i="15"/>
  <c r="AI158" i="15"/>
  <c r="AA158" i="15"/>
  <c r="S158" i="15"/>
  <c r="AH158" i="15"/>
  <c r="Z158" i="15"/>
  <c r="R158" i="15"/>
  <c r="AG158" i="15"/>
  <c r="Y158" i="15"/>
  <c r="Q158" i="15"/>
  <c r="AF158" i="15"/>
  <c r="X158" i="15"/>
  <c r="P158" i="15"/>
  <c r="U158" i="15"/>
  <c r="AK158" i="15"/>
  <c r="AE158" i="15"/>
  <c r="AD158" i="15"/>
  <c r="AC158" i="15"/>
  <c r="W158" i="15"/>
  <c r="V158" i="15"/>
  <c r="I134" i="15"/>
  <c r="AE141" i="15"/>
  <c r="W141" i="15"/>
  <c r="AD141" i="15"/>
  <c r="V141" i="15"/>
  <c r="AK141" i="15"/>
  <c r="AC141" i="15"/>
  <c r="U141" i="15"/>
  <c r="AJ141" i="15"/>
  <c r="AB141" i="15"/>
  <c r="T141" i="15"/>
  <c r="AI141" i="15"/>
  <c r="AA141" i="15"/>
  <c r="S141" i="15"/>
  <c r="AF141" i="15"/>
  <c r="Z141" i="15"/>
  <c r="Y141" i="15"/>
  <c r="X141" i="15"/>
  <c r="R141" i="15"/>
  <c r="Q141" i="15"/>
  <c r="P141" i="15"/>
  <c r="AG141" i="15"/>
  <c r="AH141" i="15"/>
  <c r="I127" i="15"/>
  <c r="AJ131" i="15"/>
  <c r="AB131" i="15"/>
  <c r="T131" i="15"/>
  <c r="AI131" i="15"/>
  <c r="AA131" i="15"/>
  <c r="S131" i="15"/>
  <c r="AH131" i="15"/>
  <c r="Z131" i="15"/>
  <c r="R131" i="15"/>
  <c r="AG131" i="15"/>
  <c r="Y131" i="15"/>
  <c r="Q131" i="15"/>
  <c r="AF131" i="15"/>
  <c r="X131" i="15"/>
  <c r="P131" i="15"/>
  <c r="AE131" i="15"/>
  <c r="W131" i="15"/>
  <c r="V131" i="15"/>
  <c r="U131" i="15"/>
  <c r="AK131" i="15"/>
  <c r="AC131" i="15"/>
  <c r="AD131" i="15"/>
  <c r="I160" i="15"/>
  <c r="AE149" i="15"/>
  <c r="W149" i="15"/>
  <c r="AD149" i="15"/>
  <c r="V149" i="15"/>
  <c r="AK149" i="15"/>
  <c r="AC149" i="15"/>
  <c r="U149" i="15"/>
  <c r="AJ149" i="15"/>
  <c r="AB149" i="15"/>
  <c r="T149" i="15"/>
  <c r="AI149" i="15"/>
  <c r="AA149" i="15"/>
  <c r="S149" i="15"/>
  <c r="Z149" i="15"/>
  <c r="Y149" i="15"/>
  <c r="X149" i="15"/>
  <c r="R149" i="15"/>
  <c r="Q149" i="15"/>
  <c r="AH149" i="15"/>
  <c r="P149" i="15"/>
  <c r="AG149" i="15"/>
  <c r="AF149" i="15"/>
  <c r="I156" i="15"/>
  <c r="AD152" i="15"/>
  <c r="V152" i="15"/>
  <c r="AK152" i="15"/>
  <c r="AC152" i="15"/>
  <c r="U152" i="15"/>
  <c r="AJ152" i="15"/>
  <c r="AB152" i="15"/>
  <c r="T152" i="15"/>
  <c r="AI152" i="15"/>
  <c r="AA152" i="15"/>
  <c r="S152" i="15"/>
  <c r="AH152" i="15"/>
  <c r="Z152" i="15"/>
  <c r="R152" i="15"/>
  <c r="AF152" i="15"/>
  <c r="AE152" i="15"/>
  <c r="Y152" i="15"/>
  <c r="X152" i="15"/>
  <c r="W152" i="15"/>
  <c r="Q152" i="15"/>
  <c r="AG152" i="15"/>
  <c r="P152" i="15"/>
  <c r="I138" i="15"/>
  <c r="AD160" i="15"/>
  <c r="V160" i="15"/>
  <c r="AK160" i="15"/>
  <c r="AC160" i="15"/>
  <c r="U160" i="15"/>
  <c r="AJ160" i="15"/>
  <c r="AB160" i="15"/>
  <c r="T160" i="15"/>
  <c r="AI160" i="15"/>
  <c r="AA160" i="15"/>
  <c r="S160" i="15"/>
  <c r="AH160" i="15"/>
  <c r="Z160" i="15"/>
  <c r="R160" i="15"/>
  <c r="AE160" i="15"/>
  <c r="Y160" i="15"/>
  <c r="X160" i="15"/>
  <c r="W160" i="15"/>
  <c r="Q160" i="15"/>
  <c r="P160" i="15"/>
  <c r="AF160" i="15"/>
  <c r="AG160" i="15"/>
  <c r="I132" i="15"/>
  <c r="AK147" i="15"/>
  <c r="AC147" i="15"/>
  <c r="U147" i="15"/>
  <c r="AJ147" i="15"/>
  <c r="AB147" i="15"/>
  <c r="T147" i="15"/>
  <c r="AI147" i="15"/>
  <c r="AA147" i="15"/>
  <c r="S147" i="15"/>
  <c r="AH147" i="15"/>
  <c r="Z147" i="15"/>
  <c r="R147" i="15"/>
  <c r="AG147" i="15"/>
  <c r="Y147" i="15"/>
  <c r="Q147" i="15"/>
  <c r="P147" i="15"/>
  <c r="AF147" i="15"/>
  <c r="AE147" i="15"/>
  <c r="AD147" i="15"/>
  <c r="X147" i="15"/>
  <c r="W147" i="15"/>
  <c r="V147" i="15"/>
  <c r="AH137" i="15"/>
  <c r="Z137" i="15"/>
  <c r="R137" i="15"/>
  <c r="AG137" i="15"/>
  <c r="Y137" i="15"/>
  <c r="Q137" i="15"/>
  <c r="AF137" i="15"/>
  <c r="X137" i="15"/>
  <c r="P137" i="15"/>
  <c r="AE137" i="15"/>
  <c r="W137" i="15"/>
  <c r="AD137" i="15"/>
  <c r="V137" i="15"/>
  <c r="AK137" i="15"/>
  <c r="AC137" i="15"/>
  <c r="U137" i="15"/>
  <c r="T137" i="15"/>
  <c r="S137" i="15"/>
  <c r="AJ137" i="15"/>
  <c r="AA137" i="15"/>
  <c r="AI137" i="15"/>
  <c r="AB137" i="15"/>
  <c r="I159" i="15"/>
  <c r="AE130" i="15"/>
  <c r="W130" i="15"/>
  <c r="AD130" i="15"/>
  <c r="V130" i="15"/>
  <c r="AK130" i="15"/>
  <c r="AC130" i="15"/>
  <c r="U130" i="15"/>
  <c r="AJ130" i="15"/>
  <c r="AB130" i="15"/>
  <c r="T130" i="15"/>
  <c r="AI130" i="15"/>
  <c r="AA130" i="15"/>
  <c r="S130" i="15"/>
  <c r="AH130" i="15"/>
  <c r="Z130" i="15"/>
  <c r="R130" i="15"/>
  <c r="Q130" i="15"/>
  <c r="AF130" i="15"/>
  <c r="P130" i="15"/>
  <c r="AG130" i="15"/>
  <c r="X130" i="15"/>
  <c r="Y130" i="15"/>
  <c r="AJ142" i="15"/>
  <c r="AB142" i="15"/>
  <c r="T142" i="15"/>
  <c r="AI142" i="15"/>
  <c r="AA142" i="15"/>
  <c r="S142" i="15"/>
  <c r="AH142" i="15"/>
  <c r="Z142" i="15"/>
  <c r="R142" i="15"/>
  <c r="AG142" i="15"/>
  <c r="Y142" i="15"/>
  <c r="Q142" i="15"/>
  <c r="AF142" i="15"/>
  <c r="X142" i="15"/>
  <c r="P142" i="15"/>
  <c r="W142" i="15"/>
  <c r="V142" i="15"/>
  <c r="U142" i="15"/>
  <c r="AK142" i="15"/>
  <c r="AE142" i="15"/>
  <c r="AD142" i="15"/>
  <c r="AC142" i="15"/>
  <c r="I147" i="15"/>
  <c r="I130" i="15"/>
  <c r="AI126" i="15"/>
  <c r="AA126" i="15"/>
  <c r="S126" i="15"/>
  <c r="AH126" i="15"/>
  <c r="Z126" i="15"/>
  <c r="R126" i="15"/>
  <c r="AG126" i="15"/>
  <c r="Y126" i="15"/>
  <c r="Q126" i="15"/>
  <c r="AF126" i="15"/>
  <c r="X126" i="15"/>
  <c r="P126" i="15"/>
  <c r="AE126" i="15"/>
  <c r="W126" i="15"/>
  <c r="AD126" i="15"/>
  <c r="V126" i="15"/>
  <c r="AC126" i="15"/>
  <c r="AB126" i="15"/>
  <c r="U126" i="15"/>
  <c r="T126" i="15"/>
  <c r="AJ126" i="15"/>
  <c r="AK126" i="15"/>
  <c r="AD133" i="15"/>
  <c r="V133" i="15"/>
  <c r="AK133" i="15"/>
  <c r="AC133" i="15"/>
  <c r="U133" i="15"/>
  <c r="AJ133" i="15"/>
  <c r="AB133" i="15"/>
  <c r="T133" i="15"/>
  <c r="AI133" i="15"/>
  <c r="AA133" i="15"/>
  <c r="S133" i="15"/>
  <c r="AH133" i="15"/>
  <c r="Z133" i="15"/>
  <c r="R133" i="15"/>
  <c r="AG133" i="15"/>
  <c r="Y133" i="15"/>
  <c r="Q133" i="15"/>
  <c r="AF133" i="15"/>
  <c r="AE133" i="15"/>
  <c r="X133" i="15"/>
  <c r="W133" i="15"/>
  <c r="P133" i="15"/>
  <c r="AK138" i="15"/>
  <c r="AJ138" i="15"/>
  <c r="AE138" i="15"/>
  <c r="W138" i="15"/>
  <c r="AD138" i="15"/>
  <c r="V138" i="15"/>
  <c r="AC138" i="15"/>
  <c r="U138" i="15"/>
  <c r="AB138" i="15"/>
  <c r="T138" i="15"/>
  <c r="AI138" i="15"/>
  <c r="AA138" i="15"/>
  <c r="S138" i="15"/>
  <c r="AH138" i="15"/>
  <c r="Z138" i="15"/>
  <c r="R138" i="15"/>
  <c r="Y138" i="15"/>
  <c r="X138" i="15"/>
  <c r="Q138" i="15"/>
  <c r="P138" i="15"/>
  <c r="AF138" i="15"/>
  <c r="AG138" i="15"/>
  <c r="I136" i="15"/>
  <c r="I151" i="15"/>
  <c r="AG132" i="15"/>
  <c r="Y132" i="15"/>
  <c r="Q132" i="15"/>
  <c r="AF132" i="15"/>
  <c r="X132" i="15"/>
  <c r="P132" i="15"/>
  <c r="AE132" i="15"/>
  <c r="W132" i="15"/>
  <c r="AD132" i="15"/>
  <c r="V132" i="15"/>
  <c r="AK132" i="15"/>
  <c r="AC132" i="15"/>
  <c r="U132" i="15"/>
  <c r="AJ132" i="15"/>
  <c r="AB132" i="15"/>
  <c r="T132" i="15"/>
  <c r="AA132" i="15"/>
  <c r="Z132" i="15"/>
  <c r="S132" i="15"/>
  <c r="R132" i="15"/>
  <c r="AH132" i="15"/>
  <c r="AI132" i="15"/>
  <c r="I142" i="15"/>
  <c r="AJ150" i="15"/>
  <c r="AB150" i="15"/>
  <c r="T150" i="15"/>
  <c r="AI150" i="15"/>
  <c r="AA150" i="15"/>
  <c r="S150" i="15"/>
  <c r="AH150" i="15"/>
  <c r="Z150" i="15"/>
  <c r="R150" i="15"/>
  <c r="AG150" i="15"/>
  <c r="Y150" i="15"/>
  <c r="Q150" i="15"/>
  <c r="AF150" i="15"/>
  <c r="X150" i="15"/>
  <c r="P150" i="15"/>
  <c r="V150" i="15"/>
  <c r="U150" i="15"/>
  <c r="AK150" i="15"/>
  <c r="AE150" i="15"/>
  <c r="AD150" i="15"/>
  <c r="AC150" i="15"/>
  <c r="W150" i="15"/>
  <c r="AG159" i="15"/>
  <c r="Y159" i="15"/>
  <c r="Q159" i="15"/>
  <c r="AF159" i="15"/>
  <c r="X159" i="15"/>
  <c r="P159" i="15"/>
  <c r="AE159" i="15"/>
  <c r="W159" i="15"/>
  <c r="AD159" i="15"/>
  <c r="V159" i="15"/>
  <c r="AK159" i="15"/>
  <c r="AC159" i="15"/>
  <c r="U159" i="15"/>
  <c r="AI159" i="15"/>
  <c r="AH159" i="15"/>
  <c r="AB159" i="15"/>
  <c r="AA159" i="15"/>
  <c r="Z159" i="15"/>
  <c r="T159" i="15"/>
  <c r="AJ159" i="15"/>
  <c r="S159" i="15"/>
  <c r="R159" i="15"/>
  <c r="I129" i="15"/>
  <c r="AK139" i="15"/>
  <c r="AC139" i="15"/>
  <c r="U139" i="15"/>
  <c r="AJ139" i="15"/>
  <c r="AB139" i="15"/>
  <c r="T139" i="15"/>
  <c r="AI139" i="15"/>
  <c r="AA139" i="15"/>
  <c r="S139" i="15"/>
  <c r="AH139" i="15"/>
  <c r="Z139" i="15"/>
  <c r="R139" i="15"/>
  <c r="AG139" i="15"/>
  <c r="Y139" i="15"/>
  <c r="Q139" i="15"/>
  <c r="V139" i="15"/>
  <c r="P139" i="15"/>
  <c r="AF139" i="15"/>
  <c r="AE139" i="15"/>
  <c r="AD139" i="15"/>
  <c r="W139" i="15"/>
  <c r="X139" i="15"/>
  <c r="I157" i="15"/>
  <c r="AK155" i="15"/>
  <c r="AC155" i="15"/>
  <c r="U155" i="15"/>
  <c r="AJ155" i="15"/>
  <c r="AB155" i="15"/>
  <c r="T155" i="15"/>
  <c r="AI155" i="15"/>
  <c r="AA155" i="15"/>
  <c r="S155" i="15"/>
  <c r="AH155" i="15"/>
  <c r="Z155" i="15"/>
  <c r="R155" i="15"/>
  <c r="AG155" i="15"/>
  <c r="Y155" i="15"/>
  <c r="Q155" i="15"/>
  <c r="AF155" i="15"/>
  <c r="AE155" i="15"/>
  <c r="AD155" i="15"/>
  <c r="X155" i="15"/>
  <c r="W155" i="15"/>
  <c r="P155" i="15"/>
  <c r="V155" i="15"/>
  <c r="I125" i="15"/>
  <c r="AI145" i="15"/>
  <c r="AA145" i="15"/>
  <c r="S145" i="15"/>
  <c r="AH145" i="15"/>
  <c r="Z145" i="15"/>
  <c r="R145" i="15"/>
  <c r="AG145" i="15"/>
  <c r="Y145" i="15"/>
  <c r="Q145" i="15"/>
  <c r="AF145" i="15"/>
  <c r="X145" i="15"/>
  <c r="P145" i="15"/>
  <c r="AE145" i="15"/>
  <c r="W145" i="15"/>
  <c r="AC145" i="15"/>
  <c r="AB145" i="15"/>
  <c r="V145" i="15"/>
  <c r="U145" i="15"/>
  <c r="T145" i="15"/>
  <c r="AK145" i="15"/>
  <c r="AD145" i="15"/>
  <c r="AJ145" i="15"/>
  <c r="AF162" i="15"/>
  <c r="X162" i="15"/>
  <c r="P162" i="15"/>
  <c r="AE162" i="15"/>
  <c r="W162" i="15"/>
  <c r="AD162" i="15"/>
  <c r="V162" i="15"/>
  <c r="AK162" i="15"/>
  <c r="AC162" i="15"/>
  <c r="U162" i="15"/>
  <c r="AJ162" i="15"/>
  <c r="AB162" i="15"/>
  <c r="T162" i="15"/>
  <c r="R162" i="15"/>
  <c r="AI162" i="15"/>
  <c r="Q162" i="15"/>
  <c r="AH162" i="15"/>
  <c r="AG162" i="15"/>
  <c r="AA162" i="15"/>
  <c r="Z162" i="15"/>
  <c r="Y162" i="15"/>
  <c r="S162" i="15"/>
  <c r="I149" i="15"/>
  <c r="I139" i="15"/>
  <c r="I152" i="15"/>
  <c r="AH148" i="15"/>
  <c r="Z148" i="15"/>
  <c r="R148" i="15"/>
  <c r="AG148" i="15"/>
  <c r="Y148" i="15"/>
  <c r="Q148" i="15"/>
  <c r="AF148" i="15"/>
  <c r="X148" i="15"/>
  <c r="P148" i="15"/>
  <c r="AE148" i="15"/>
  <c r="W148" i="15"/>
  <c r="AD148" i="15"/>
  <c r="V148" i="15"/>
  <c r="AI148" i="15"/>
  <c r="AC148" i="15"/>
  <c r="AB148" i="15"/>
  <c r="AA148" i="15"/>
  <c r="U148" i="15"/>
  <c r="T148" i="15"/>
  <c r="AJ148" i="15"/>
  <c r="AK148" i="15"/>
  <c r="S148" i="15"/>
  <c r="I146" i="15"/>
  <c r="AH129" i="15"/>
  <c r="Z129" i="15"/>
  <c r="R129" i="15"/>
  <c r="AG129" i="15"/>
  <c r="Y129" i="15"/>
  <c r="Q129" i="15"/>
  <c r="AF129" i="15"/>
  <c r="X129" i="15"/>
  <c r="P129" i="15"/>
  <c r="AE129" i="15"/>
  <c r="W129" i="15"/>
  <c r="AD129" i="15"/>
  <c r="V129" i="15"/>
  <c r="AK129" i="15"/>
  <c r="AC129" i="15"/>
  <c r="U129" i="15"/>
  <c r="AJ129" i="15"/>
  <c r="AI129" i="15"/>
  <c r="AB129" i="15"/>
  <c r="S129" i="15"/>
  <c r="AA129" i="15"/>
  <c r="T129" i="15"/>
  <c r="AI153" i="15"/>
  <c r="AA153" i="15"/>
  <c r="S153" i="15"/>
  <c r="AH153" i="15"/>
  <c r="Z153" i="15"/>
  <c r="R153" i="15"/>
  <c r="AG153" i="15"/>
  <c r="Y153" i="15"/>
  <c r="Q153" i="15"/>
  <c r="AF153" i="15"/>
  <c r="X153" i="15"/>
  <c r="P153" i="15"/>
  <c r="AE153" i="15"/>
  <c r="W153" i="15"/>
  <c r="AB153" i="15"/>
  <c r="V153" i="15"/>
  <c r="U153" i="15"/>
  <c r="T153" i="15"/>
  <c r="AK153" i="15"/>
  <c r="AJ153" i="15"/>
  <c r="AD153" i="15"/>
  <c r="AC153" i="15"/>
  <c r="AE157" i="15"/>
  <c r="W157" i="15"/>
  <c r="AD157" i="15"/>
  <c r="V157" i="15"/>
  <c r="AK157" i="15"/>
  <c r="AC157" i="15"/>
  <c r="U157" i="15"/>
  <c r="AJ157" i="15"/>
  <c r="AB157" i="15"/>
  <c r="T157" i="15"/>
  <c r="AI157" i="15"/>
  <c r="AA157" i="15"/>
  <c r="S157" i="15"/>
  <c r="Y157" i="15"/>
  <c r="X157" i="15"/>
  <c r="R157" i="15"/>
  <c r="Q157" i="15"/>
  <c r="AH157" i="15"/>
  <c r="P157" i="15"/>
  <c r="AG157" i="15"/>
  <c r="Z157" i="15"/>
  <c r="AF157" i="15"/>
  <c r="AI158" i="14"/>
  <c r="AA158" i="14"/>
  <c r="S158" i="14"/>
  <c r="AG158" i="14"/>
  <c r="Y158" i="14"/>
  <c r="Q158" i="14"/>
  <c r="AF158" i="14"/>
  <c r="X158" i="14"/>
  <c r="P158" i="14"/>
  <c r="AK158" i="14"/>
  <c r="AC158" i="14"/>
  <c r="U158" i="14"/>
  <c r="AB158" i="14"/>
  <c r="Z158" i="14"/>
  <c r="V158" i="14"/>
  <c r="AD158" i="14"/>
  <c r="AJ158" i="14"/>
  <c r="AH158" i="14"/>
  <c r="AE158" i="14"/>
  <c r="W158" i="14"/>
  <c r="T158" i="14"/>
  <c r="R158" i="14"/>
  <c r="AH153" i="14"/>
  <c r="Z153" i="14"/>
  <c r="R153" i="14"/>
  <c r="AF153" i="14"/>
  <c r="X153" i="14"/>
  <c r="P153" i="14"/>
  <c r="AE153" i="14"/>
  <c r="W153" i="14"/>
  <c r="AJ153" i="14"/>
  <c r="AB153" i="14"/>
  <c r="T153" i="14"/>
  <c r="AI153" i="14"/>
  <c r="S153" i="14"/>
  <c r="AG153" i="14"/>
  <c r="Q153" i="14"/>
  <c r="AC153" i="14"/>
  <c r="AK153" i="14"/>
  <c r="U153" i="14"/>
  <c r="AD153" i="14"/>
  <c r="AA153" i="14"/>
  <c r="V153" i="14"/>
  <c r="Y153" i="14"/>
  <c r="AD132" i="14"/>
  <c r="V132" i="14"/>
  <c r="AK132" i="14"/>
  <c r="AC132" i="14"/>
  <c r="U132" i="14"/>
  <c r="AI132" i="14"/>
  <c r="AA132" i="14"/>
  <c r="S132" i="14"/>
  <c r="AE132" i="14"/>
  <c r="W132" i="14"/>
  <c r="AB132" i="14"/>
  <c r="Z132" i="14"/>
  <c r="Y132" i="14"/>
  <c r="X132" i="14"/>
  <c r="AJ132" i="14"/>
  <c r="T132" i="14"/>
  <c r="AH132" i="14"/>
  <c r="R132" i="14"/>
  <c r="AF132" i="14"/>
  <c r="P132" i="14"/>
  <c r="Q132" i="14"/>
  <c r="AG132" i="14"/>
  <c r="I138" i="14"/>
  <c r="I131" i="14"/>
  <c r="AK152" i="14"/>
  <c r="AC152" i="14"/>
  <c r="U152" i="14"/>
  <c r="AI152" i="14"/>
  <c r="AA152" i="14"/>
  <c r="S152" i="14"/>
  <c r="AH152" i="14"/>
  <c r="Z152" i="14"/>
  <c r="R152" i="14"/>
  <c r="AE152" i="14"/>
  <c r="W152" i="14"/>
  <c r="AD152" i="14"/>
  <c r="AB152" i="14"/>
  <c r="X152" i="14"/>
  <c r="AF152" i="14"/>
  <c r="P152" i="14"/>
  <c r="AJ152" i="14"/>
  <c r="AG152" i="14"/>
  <c r="Y152" i="14"/>
  <c r="V152" i="14"/>
  <c r="Q152" i="14"/>
  <c r="T152" i="14"/>
  <c r="AH139" i="14"/>
  <c r="Z139" i="14"/>
  <c r="R139" i="14"/>
  <c r="AG139" i="14"/>
  <c r="Y139" i="14"/>
  <c r="Q139" i="14"/>
  <c r="AD139" i="14"/>
  <c r="V139" i="14"/>
  <c r="AK139" i="14"/>
  <c r="X139" i="14"/>
  <c r="AJ139" i="14"/>
  <c r="W139" i="14"/>
  <c r="AF139" i="14"/>
  <c r="T139" i="14"/>
  <c r="AA139" i="14"/>
  <c r="U139" i="14"/>
  <c r="S139" i="14"/>
  <c r="P139" i="14"/>
  <c r="AI139" i="14"/>
  <c r="AE139" i="14"/>
  <c r="AB139" i="14"/>
  <c r="AC139" i="14"/>
  <c r="AK144" i="14"/>
  <c r="AC144" i="14"/>
  <c r="U144" i="14"/>
  <c r="AI144" i="14"/>
  <c r="AA144" i="14"/>
  <c r="S144" i="14"/>
  <c r="AH144" i="14"/>
  <c r="Z144" i="14"/>
  <c r="R144" i="14"/>
  <c r="AE144" i="14"/>
  <c r="W144" i="14"/>
  <c r="V144" i="14"/>
  <c r="AJ144" i="14"/>
  <c r="T144" i="14"/>
  <c r="AF144" i="14"/>
  <c r="P144" i="14"/>
  <c r="X144" i="14"/>
  <c r="AG144" i="14"/>
  <c r="AD144" i="14"/>
  <c r="AB144" i="14"/>
  <c r="Y144" i="14"/>
  <c r="Q144" i="14"/>
  <c r="I145" i="14"/>
  <c r="AE146" i="14"/>
  <c r="W146" i="14"/>
  <c r="AK146" i="14"/>
  <c r="AC146" i="14"/>
  <c r="U146" i="14"/>
  <c r="AJ146" i="14"/>
  <c r="AB146" i="14"/>
  <c r="T146" i="14"/>
  <c r="AG146" i="14"/>
  <c r="Y146" i="14"/>
  <c r="Q146" i="14"/>
  <c r="AF146" i="14"/>
  <c r="P146" i="14"/>
  <c r="AD146" i="14"/>
  <c r="Z146" i="14"/>
  <c r="AH146" i="14"/>
  <c r="R146" i="14"/>
  <c r="AI146" i="14"/>
  <c r="AA146" i="14"/>
  <c r="X146" i="14"/>
  <c r="S146" i="14"/>
  <c r="V146" i="14"/>
  <c r="AK124" i="14"/>
  <c r="AC124" i="14"/>
  <c r="U124" i="14"/>
  <c r="AJ124" i="14"/>
  <c r="AB124" i="14"/>
  <c r="T124" i="14"/>
  <c r="AI124" i="14"/>
  <c r="AA124" i="14"/>
  <c r="S124" i="14"/>
  <c r="AH124" i="14"/>
  <c r="Z124" i="14"/>
  <c r="R124" i="14"/>
  <c r="AG124" i="14"/>
  <c r="Y124" i="14"/>
  <c r="Q124" i="14"/>
  <c r="AF124" i="14"/>
  <c r="X124" i="14"/>
  <c r="P124" i="14"/>
  <c r="AD124" i="14"/>
  <c r="V124" i="14"/>
  <c r="AE124" i="14"/>
  <c r="W124" i="14"/>
  <c r="AF143" i="14"/>
  <c r="X143" i="14"/>
  <c r="P143" i="14"/>
  <c r="AD143" i="14"/>
  <c r="V143" i="14"/>
  <c r="AK143" i="14"/>
  <c r="AC143" i="14"/>
  <c r="U143" i="14"/>
  <c r="AH143" i="14"/>
  <c r="Z143" i="14"/>
  <c r="R143" i="14"/>
  <c r="AG143" i="14"/>
  <c r="Q143" i="14"/>
  <c r="AE143" i="14"/>
  <c r="AA143" i="14"/>
  <c r="AI143" i="14"/>
  <c r="S143" i="14"/>
  <c r="AB143" i="14"/>
  <c r="Y143" i="14"/>
  <c r="W143" i="14"/>
  <c r="T143" i="14"/>
  <c r="AJ143" i="14"/>
  <c r="I158" i="14"/>
  <c r="AD141" i="14"/>
  <c r="V141" i="14"/>
  <c r="AJ141" i="14"/>
  <c r="AB141" i="14"/>
  <c r="T141" i="14"/>
  <c r="AI141" i="14"/>
  <c r="AA141" i="14"/>
  <c r="S141" i="14"/>
  <c r="AF141" i="14"/>
  <c r="X141" i="14"/>
  <c r="P141" i="14"/>
  <c r="W141" i="14"/>
  <c r="AK141" i="14"/>
  <c r="U141" i="14"/>
  <c r="AG141" i="14"/>
  <c r="Q141" i="14"/>
  <c r="Y141" i="14"/>
  <c r="R141" i="14"/>
  <c r="AH141" i="14"/>
  <c r="AE141" i="14"/>
  <c r="Z141" i="14"/>
  <c r="AC141" i="14"/>
  <c r="AI150" i="14"/>
  <c r="AA150" i="14"/>
  <c r="S150" i="14"/>
  <c r="AG150" i="14"/>
  <c r="Y150" i="14"/>
  <c r="Q150" i="14"/>
  <c r="AF150" i="14"/>
  <c r="X150" i="14"/>
  <c r="P150" i="14"/>
  <c r="AK150" i="14"/>
  <c r="AC150" i="14"/>
  <c r="U150" i="14"/>
  <c r="AJ150" i="14"/>
  <c r="T150" i="14"/>
  <c r="AH150" i="14"/>
  <c r="R150" i="14"/>
  <c r="AD150" i="14"/>
  <c r="V150" i="14"/>
  <c r="AE150" i="14"/>
  <c r="AB150" i="14"/>
  <c r="Z150" i="14"/>
  <c r="W150" i="14"/>
  <c r="AJ147" i="14"/>
  <c r="AB147" i="14"/>
  <c r="T147" i="14"/>
  <c r="AH147" i="14"/>
  <c r="Z147" i="14"/>
  <c r="R147" i="14"/>
  <c r="AG147" i="14"/>
  <c r="Y147" i="14"/>
  <c r="Q147" i="14"/>
  <c r="AD147" i="14"/>
  <c r="V147" i="14"/>
  <c r="AK147" i="14"/>
  <c r="U147" i="14"/>
  <c r="AI147" i="14"/>
  <c r="S147" i="14"/>
  <c r="AE147" i="14"/>
  <c r="W147" i="14"/>
  <c r="P147" i="14"/>
  <c r="AF147" i="14"/>
  <c r="AC147" i="14"/>
  <c r="X147" i="14"/>
  <c r="AA147" i="14"/>
  <c r="I152" i="14"/>
  <c r="I127" i="14"/>
  <c r="AE137" i="14"/>
  <c r="W137" i="14"/>
  <c r="AD137" i="14"/>
  <c r="V137" i="14"/>
  <c r="AJ137" i="14"/>
  <c r="AB137" i="14"/>
  <c r="T137" i="14"/>
  <c r="AF137" i="14"/>
  <c r="X137" i="14"/>
  <c r="P137" i="14"/>
  <c r="AK137" i="14"/>
  <c r="U137" i="14"/>
  <c r="AI137" i="14"/>
  <c r="S137" i="14"/>
  <c r="AH137" i="14"/>
  <c r="R137" i="14"/>
  <c r="AG137" i="14"/>
  <c r="Q137" i="14"/>
  <c r="AC137" i="14"/>
  <c r="AA137" i="14"/>
  <c r="Y137" i="14"/>
  <c r="Z137" i="14"/>
  <c r="I144" i="14"/>
  <c r="I155" i="14"/>
  <c r="I124" i="14"/>
  <c r="I126" i="14"/>
  <c r="I148" i="14"/>
  <c r="I141" i="14"/>
  <c r="I149" i="14"/>
  <c r="AG131" i="14"/>
  <c r="Y131" i="14"/>
  <c r="Q131" i="14"/>
  <c r="AF131" i="14"/>
  <c r="X131" i="14"/>
  <c r="P131" i="14"/>
  <c r="AD131" i="14"/>
  <c r="V131" i="14"/>
  <c r="AH131" i="14"/>
  <c r="Z131" i="14"/>
  <c r="R131" i="14"/>
  <c r="W131" i="14"/>
  <c r="AK131" i="14"/>
  <c r="U131" i="14"/>
  <c r="AJ131" i="14"/>
  <c r="T131" i="14"/>
  <c r="AI131" i="14"/>
  <c r="S131" i="14"/>
  <c r="AE131" i="14"/>
  <c r="AC131" i="14"/>
  <c r="AA131" i="14"/>
  <c r="AB131" i="14"/>
  <c r="AK127" i="14"/>
  <c r="AC127" i="14"/>
  <c r="U127" i="14"/>
  <c r="AJ127" i="14"/>
  <c r="AB127" i="14"/>
  <c r="T127" i="14"/>
  <c r="AH127" i="14"/>
  <c r="Z127" i="14"/>
  <c r="R127" i="14"/>
  <c r="AD127" i="14"/>
  <c r="V127" i="14"/>
  <c r="AI127" i="14"/>
  <c r="S127" i="14"/>
  <c r="AG127" i="14"/>
  <c r="Q127" i="14"/>
  <c r="AF127" i="14"/>
  <c r="P127" i="14"/>
  <c r="AE127" i="14"/>
  <c r="AA127" i="14"/>
  <c r="Y127" i="14"/>
  <c r="W127" i="14"/>
  <c r="X127" i="14"/>
  <c r="I134" i="14"/>
  <c r="AG148" i="14"/>
  <c r="Y148" i="14"/>
  <c r="Q148" i="14"/>
  <c r="AE148" i="14"/>
  <c r="W148" i="14"/>
  <c r="AD148" i="14"/>
  <c r="V148" i="14"/>
  <c r="AI148" i="14"/>
  <c r="AA148" i="14"/>
  <c r="S148" i="14"/>
  <c r="Z148" i="14"/>
  <c r="X148" i="14"/>
  <c r="AJ148" i="14"/>
  <c r="T148" i="14"/>
  <c r="AB148" i="14"/>
  <c r="U148" i="14"/>
  <c r="R148" i="14"/>
  <c r="P148" i="14"/>
  <c r="AK148" i="14"/>
  <c r="AH148" i="14"/>
  <c r="AC148" i="14"/>
  <c r="AF148" i="14"/>
  <c r="AD149" i="14"/>
  <c r="V149" i="14"/>
  <c r="AJ149" i="14"/>
  <c r="AB149" i="14"/>
  <c r="T149" i="14"/>
  <c r="AI149" i="14"/>
  <c r="AA149" i="14"/>
  <c r="S149" i="14"/>
  <c r="AF149" i="14"/>
  <c r="X149" i="14"/>
  <c r="P149" i="14"/>
  <c r="AE149" i="14"/>
  <c r="AC149" i="14"/>
  <c r="Y149" i="14"/>
  <c r="AG149" i="14"/>
  <c r="Q149" i="14"/>
  <c r="Z149" i="14"/>
  <c r="W149" i="14"/>
  <c r="U149" i="14"/>
  <c r="R149" i="14"/>
  <c r="AH149" i="14"/>
  <c r="AK149" i="14"/>
  <c r="I150" i="14"/>
  <c r="AH136" i="14"/>
  <c r="Z136" i="14"/>
  <c r="R136" i="14"/>
  <c r="AG136" i="14"/>
  <c r="Y136" i="14"/>
  <c r="Q136" i="14"/>
  <c r="AE136" i="14"/>
  <c r="W136" i="14"/>
  <c r="AI136" i="14"/>
  <c r="AA136" i="14"/>
  <c r="S136" i="14"/>
  <c r="AF136" i="14"/>
  <c r="P136" i="14"/>
  <c r="AD136" i="14"/>
  <c r="AC136" i="14"/>
  <c r="AB136" i="14"/>
  <c r="X136" i="14"/>
  <c r="V136" i="14"/>
  <c r="AJ136" i="14"/>
  <c r="T136" i="14"/>
  <c r="AK136" i="14"/>
  <c r="U136" i="14"/>
  <c r="I162" i="14"/>
  <c r="AF134" i="14"/>
  <c r="X134" i="14"/>
  <c r="P134" i="14"/>
  <c r="AE134" i="14"/>
  <c r="W134" i="14"/>
  <c r="AK134" i="14"/>
  <c r="AC134" i="14"/>
  <c r="U134" i="14"/>
  <c r="AG134" i="14"/>
  <c r="Y134" i="14"/>
  <c r="Q134" i="14"/>
  <c r="V134" i="14"/>
  <c r="AJ134" i="14"/>
  <c r="T134" i="14"/>
  <c r="AI134" i="14"/>
  <c r="S134" i="14"/>
  <c r="AH134" i="14"/>
  <c r="R134" i="14"/>
  <c r="AD134" i="14"/>
  <c r="AB134" i="14"/>
  <c r="Z134" i="14"/>
  <c r="AA134" i="14"/>
  <c r="AJ155" i="14"/>
  <c r="AB155" i="14"/>
  <c r="T155" i="14"/>
  <c r="AH155" i="14"/>
  <c r="Z155" i="14"/>
  <c r="R155" i="14"/>
  <c r="AG155" i="14"/>
  <c r="Y155" i="14"/>
  <c r="Q155" i="14"/>
  <c r="AD155" i="14"/>
  <c r="V155" i="14"/>
  <c r="AC155" i="14"/>
  <c r="AA155" i="14"/>
  <c r="W155" i="14"/>
  <c r="AE155" i="14"/>
  <c r="X155" i="14"/>
  <c r="U155" i="14"/>
  <c r="S155" i="14"/>
  <c r="P155" i="14"/>
  <c r="AK155" i="14"/>
  <c r="AF155" i="14"/>
  <c r="AI155" i="14"/>
  <c r="AF126" i="14"/>
  <c r="AK126" i="14"/>
  <c r="AC126" i="14"/>
  <c r="AG126" i="14"/>
  <c r="W126" i="14"/>
  <c r="AE126" i="14"/>
  <c r="V126" i="14"/>
  <c r="AD126" i="14"/>
  <c r="U126" i="14"/>
  <c r="AB126" i="14"/>
  <c r="T126" i="14"/>
  <c r="AA126" i="14"/>
  <c r="S126" i="14"/>
  <c r="AJ126" i="14"/>
  <c r="Z126" i="14"/>
  <c r="R126" i="14"/>
  <c r="AH126" i="14"/>
  <c r="X126" i="14"/>
  <c r="P126" i="14"/>
  <c r="AI126" i="14"/>
  <c r="Y126" i="14"/>
  <c r="Q126" i="14"/>
  <c r="I146" i="14"/>
  <c r="AI142" i="14"/>
  <c r="AA142" i="14"/>
  <c r="S142" i="14"/>
  <c r="AG142" i="14"/>
  <c r="Y142" i="14"/>
  <c r="Q142" i="14"/>
  <c r="AF142" i="14"/>
  <c r="X142" i="14"/>
  <c r="P142" i="14"/>
  <c r="AK142" i="14"/>
  <c r="AC142" i="14"/>
  <c r="U142" i="14"/>
  <c r="AB142" i="14"/>
  <c r="Z142" i="14"/>
  <c r="V142" i="14"/>
  <c r="AD142" i="14"/>
  <c r="W142" i="14"/>
  <c r="T142" i="14"/>
  <c r="R142" i="14"/>
  <c r="AJ142" i="14"/>
  <c r="AE142" i="14"/>
  <c r="AH142" i="14"/>
  <c r="AF159" i="14"/>
  <c r="X159" i="14"/>
  <c r="P159" i="14"/>
  <c r="AD159" i="14"/>
  <c r="V159" i="14"/>
  <c r="AK159" i="14"/>
  <c r="AC159" i="14"/>
  <c r="U159" i="14"/>
  <c r="AH159" i="14"/>
  <c r="Z159" i="14"/>
  <c r="R159" i="14"/>
  <c r="AG159" i="14"/>
  <c r="Q159" i="14"/>
  <c r="AE159" i="14"/>
  <c r="AA159" i="14"/>
  <c r="AI159" i="14"/>
  <c r="S159" i="14"/>
  <c r="AJ159" i="14"/>
  <c r="AB159" i="14"/>
  <c r="Y159" i="14"/>
  <c r="T159" i="14"/>
  <c r="W159" i="14"/>
  <c r="AK135" i="14"/>
  <c r="AC135" i="14"/>
  <c r="U135" i="14"/>
  <c r="AJ135" i="14"/>
  <c r="AB135" i="14"/>
  <c r="T135" i="14"/>
  <c r="AH135" i="14"/>
  <c r="Z135" i="14"/>
  <c r="R135" i="14"/>
  <c r="AD135" i="14"/>
  <c r="V135" i="14"/>
  <c r="AA135" i="14"/>
  <c r="Y135" i="14"/>
  <c r="X135" i="14"/>
  <c r="W135" i="14"/>
  <c r="AI135" i="14"/>
  <c r="S135" i="14"/>
  <c r="AG135" i="14"/>
  <c r="Q135" i="14"/>
  <c r="AE135" i="14"/>
  <c r="AF135" i="14"/>
  <c r="P135" i="14"/>
  <c r="I163" i="14"/>
  <c r="I129" i="14"/>
  <c r="I136" i="14"/>
  <c r="AE162" i="14"/>
  <c r="W162" i="14"/>
  <c r="AK162" i="14"/>
  <c r="AC162" i="14"/>
  <c r="U162" i="14"/>
  <c r="AJ162" i="14"/>
  <c r="AB162" i="14"/>
  <c r="T162" i="14"/>
  <c r="AG162" i="14"/>
  <c r="Y162" i="14"/>
  <c r="Q162" i="14"/>
  <c r="AF162" i="14"/>
  <c r="P162" i="14"/>
  <c r="AD162" i="14"/>
  <c r="Z162" i="14"/>
  <c r="AH162" i="14"/>
  <c r="R162" i="14"/>
  <c r="AA162" i="14"/>
  <c r="X162" i="14"/>
  <c r="V162" i="14"/>
  <c r="S162" i="14"/>
  <c r="AI162" i="14"/>
  <c r="AH128" i="14"/>
  <c r="Z128" i="14"/>
  <c r="R128" i="14"/>
  <c r="AG128" i="14"/>
  <c r="Y128" i="14"/>
  <c r="Q128" i="14"/>
  <c r="AE128" i="14"/>
  <c r="W128" i="14"/>
  <c r="AI128" i="14"/>
  <c r="AA128" i="14"/>
  <c r="S128" i="14"/>
  <c r="X128" i="14"/>
  <c r="V128" i="14"/>
  <c r="AK128" i="14"/>
  <c r="U128" i="14"/>
  <c r="AJ128" i="14"/>
  <c r="T128" i="14"/>
  <c r="AF128" i="14"/>
  <c r="P128" i="14"/>
  <c r="AD128" i="14"/>
  <c r="AB128" i="14"/>
  <c r="AC128" i="14"/>
  <c r="AH125" i="14"/>
  <c r="Z125" i="14"/>
  <c r="R125" i="14"/>
  <c r="AG125" i="14"/>
  <c r="Y125" i="14"/>
  <c r="Q125" i="14"/>
  <c r="AF125" i="14"/>
  <c r="X125" i="14"/>
  <c r="P125" i="14"/>
  <c r="AE125" i="14"/>
  <c r="W125" i="14"/>
  <c r="AD125" i="14"/>
  <c r="V125" i="14"/>
  <c r="AK125" i="14"/>
  <c r="AC125" i="14"/>
  <c r="U125" i="14"/>
  <c r="AI125" i="14"/>
  <c r="AA125" i="14"/>
  <c r="S125" i="14"/>
  <c r="AJ125" i="14"/>
  <c r="T125" i="14"/>
  <c r="AB125" i="14"/>
  <c r="I157" i="14"/>
  <c r="AJ130" i="14"/>
  <c r="AB130" i="14"/>
  <c r="T130" i="14"/>
  <c r="AI130" i="14"/>
  <c r="AA130" i="14"/>
  <c r="S130" i="14"/>
  <c r="AG130" i="14"/>
  <c r="Y130" i="14"/>
  <c r="Q130" i="14"/>
  <c r="AK130" i="14"/>
  <c r="AC130" i="14"/>
  <c r="U130" i="14"/>
  <c r="AH130" i="14"/>
  <c r="R130" i="14"/>
  <c r="AF130" i="14"/>
  <c r="P130" i="14"/>
  <c r="AE130" i="14"/>
  <c r="AD130" i="14"/>
  <c r="Z130" i="14"/>
  <c r="X130" i="14"/>
  <c r="V130" i="14"/>
  <c r="W130" i="14"/>
  <c r="AF151" i="14"/>
  <c r="X151" i="14"/>
  <c r="P151" i="14"/>
  <c r="AD151" i="14"/>
  <c r="V151" i="14"/>
  <c r="AK151" i="14"/>
  <c r="AC151" i="14"/>
  <c r="U151" i="14"/>
  <c r="AH151" i="14"/>
  <c r="Z151" i="14"/>
  <c r="R151" i="14"/>
  <c r="Y151" i="14"/>
  <c r="W151" i="14"/>
  <c r="AI151" i="14"/>
  <c r="S151" i="14"/>
  <c r="AA151" i="14"/>
  <c r="AJ151" i="14"/>
  <c r="AG151" i="14"/>
  <c r="AE151" i="14"/>
  <c r="AB151" i="14"/>
  <c r="T151" i="14"/>
  <c r="Q151" i="14"/>
  <c r="AI133" i="14"/>
  <c r="AA133" i="14"/>
  <c r="S133" i="14"/>
  <c r="AH133" i="14"/>
  <c r="Z133" i="14"/>
  <c r="R133" i="14"/>
  <c r="AF133" i="14"/>
  <c r="X133" i="14"/>
  <c r="P133" i="14"/>
  <c r="AJ133" i="14"/>
  <c r="AB133" i="14"/>
  <c r="T133" i="14"/>
  <c r="AG133" i="14"/>
  <c r="Q133" i="14"/>
  <c r="AE133" i="14"/>
  <c r="AD133" i="14"/>
  <c r="AC133" i="14"/>
  <c r="Y133" i="14"/>
  <c r="W133" i="14"/>
  <c r="AK133" i="14"/>
  <c r="U133" i="14"/>
  <c r="V133" i="14"/>
  <c r="AH161" i="14"/>
  <c r="Z161" i="14"/>
  <c r="R161" i="14"/>
  <c r="AF161" i="14"/>
  <c r="X161" i="14"/>
  <c r="P161" i="14"/>
  <c r="AE161" i="14"/>
  <c r="W161" i="14"/>
  <c r="AJ161" i="14"/>
  <c r="AB161" i="14"/>
  <c r="T161" i="14"/>
  <c r="AA161" i="14"/>
  <c r="Y161" i="14"/>
  <c r="AK161" i="14"/>
  <c r="U161" i="14"/>
  <c r="AC161" i="14"/>
  <c r="V161" i="14"/>
  <c r="S161" i="14"/>
  <c r="Q161" i="14"/>
  <c r="AI161" i="14"/>
  <c r="AD161" i="14"/>
  <c r="AG161" i="14"/>
  <c r="AK160" i="14"/>
  <c r="AC160" i="14"/>
  <c r="U160" i="14"/>
  <c r="AI160" i="14"/>
  <c r="AA160" i="14"/>
  <c r="S160" i="14"/>
  <c r="AH160" i="14"/>
  <c r="Z160" i="14"/>
  <c r="R160" i="14"/>
  <c r="AE160" i="14"/>
  <c r="W160" i="14"/>
  <c r="V160" i="14"/>
  <c r="AJ160" i="14"/>
  <c r="T160" i="14"/>
  <c r="AF160" i="14"/>
  <c r="P160" i="14"/>
  <c r="X160" i="14"/>
  <c r="Q160" i="14"/>
  <c r="AG160" i="14"/>
  <c r="AD160" i="14"/>
  <c r="Y160" i="14"/>
  <c r="AB160" i="14"/>
  <c r="AD157" i="14"/>
  <c r="V157" i="14"/>
  <c r="AJ157" i="14"/>
  <c r="AB157" i="14"/>
  <c r="T157" i="14"/>
  <c r="AI157" i="14"/>
  <c r="AA157" i="14"/>
  <c r="S157" i="14"/>
  <c r="AF157" i="14"/>
  <c r="X157" i="14"/>
  <c r="P157" i="14"/>
  <c r="W157" i="14"/>
  <c r="AK157" i="14"/>
  <c r="U157" i="14"/>
  <c r="AG157" i="14"/>
  <c r="Q157" i="14"/>
  <c r="Y157" i="14"/>
  <c r="AH157" i="14"/>
  <c r="AE157" i="14"/>
  <c r="AC157" i="14"/>
  <c r="Z157" i="14"/>
  <c r="R157" i="14"/>
  <c r="I140" i="14"/>
  <c r="I142" i="14"/>
  <c r="AK138" i="14"/>
  <c r="AJ138" i="14"/>
  <c r="AG138" i="14"/>
  <c r="AB138" i="14"/>
  <c r="T138" i="14"/>
  <c r="AA138" i="14"/>
  <c r="S138" i="14"/>
  <c r="AH138" i="14"/>
  <c r="Y138" i="14"/>
  <c r="Q138" i="14"/>
  <c r="AC138" i="14"/>
  <c r="U138" i="14"/>
  <c r="Z138" i="14"/>
  <c r="X138" i="14"/>
  <c r="W138" i="14"/>
  <c r="V138" i="14"/>
  <c r="AI138" i="14"/>
  <c r="R138" i="14"/>
  <c r="AF138" i="14"/>
  <c r="P138" i="14"/>
  <c r="AD138" i="14"/>
  <c r="AE138" i="14"/>
  <c r="AE154" i="14"/>
  <c r="W154" i="14"/>
  <c r="AK154" i="14"/>
  <c r="AC154" i="14"/>
  <c r="U154" i="14"/>
  <c r="AJ154" i="14"/>
  <c r="AB154" i="14"/>
  <c r="T154" i="14"/>
  <c r="AG154" i="14"/>
  <c r="Y154" i="14"/>
  <c r="Q154" i="14"/>
  <c r="X154" i="14"/>
  <c r="V154" i="14"/>
  <c r="AH154" i="14"/>
  <c r="R154" i="14"/>
  <c r="Z154" i="14"/>
  <c r="S154" i="14"/>
  <c r="P154" i="14"/>
  <c r="AI154" i="14"/>
  <c r="AF154" i="14"/>
  <c r="AA154" i="14"/>
  <c r="AD154" i="14"/>
  <c r="I153" i="14"/>
  <c r="AE129" i="14"/>
  <c r="W129" i="14"/>
  <c r="AD129" i="14"/>
  <c r="V129" i="14"/>
  <c r="AJ129" i="14"/>
  <c r="AB129" i="14"/>
  <c r="T129" i="14"/>
  <c r="AF129" i="14"/>
  <c r="X129" i="14"/>
  <c r="P129" i="14"/>
  <c r="AC129" i="14"/>
  <c r="AA129" i="14"/>
  <c r="Z129" i="14"/>
  <c r="Y129" i="14"/>
  <c r="AK129" i="14"/>
  <c r="U129" i="14"/>
  <c r="AI129" i="14"/>
  <c r="S129" i="14"/>
  <c r="AG129" i="14"/>
  <c r="Q129" i="14"/>
  <c r="AH129" i="14"/>
  <c r="R129" i="14"/>
  <c r="I133" i="14"/>
  <c r="AH145" i="14"/>
  <c r="Z145" i="14"/>
  <c r="R145" i="14"/>
  <c r="AF145" i="14"/>
  <c r="X145" i="14"/>
  <c r="P145" i="14"/>
  <c r="AE145" i="14"/>
  <c r="W145" i="14"/>
  <c r="AJ145" i="14"/>
  <c r="AB145" i="14"/>
  <c r="T145" i="14"/>
  <c r="AA145" i="14"/>
  <c r="Y145" i="14"/>
  <c r="AK145" i="14"/>
  <c r="U145" i="14"/>
  <c r="AC145" i="14"/>
  <c r="AI145" i="14"/>
  <c r="AG145" i="14"/>
  <c r="AD145" i="14"/>
  <c r="V145" i="14"/>
  <c r="S145" i="14"/>
  <c r="Q145" i="14"/>
  <c r="AG156" i="14"/>
  <c r="Y156" i="14"/>
  <c r="Q156" i="14"/>
  <c r="AE156" i="14"/>
  <c r="W156" i="14"/>
  <c r="AD156" i="14"/>
  <c r="V156" i="14"/>
  <c r="AI156" i="14"/>
  <c r="AA156" i="14"/>
  <c r="S156" i="14"/>
  <c r="AH156" i="14"/>
  <c r="R156" i="14"/>
  <c r="AF156" i="14"/>
  <c r="P156" i="14"/>
  <c r="AB156" i="14"/>
  <c r="AJ156" i="14"/>
  <c r="T156" i="14"/>
  <c r="AC156" i="14"/>
  <c r="Z156" i="14"/>
  <c r="X156" i="14"/>
  <c r="U156" i="14"/>
  <c r="AK156" i="14"/>
  <c r="I160" i="14"/>
  <c r="I143" i="14"/>
  <c r="AE140" i="14"/>
  <c r="W140" i="14"/>
  <c r="AD140" i="14"/>
  <c r="V140" i="14"/>
  <c r="AI140" i="14"/>
  <c r="AA140" i="14"/>
  <c r="S140" i="14"/>
  <c r="AJ140" i="14"/>
  <c r="X140" i="14"/>
  <c r="AH140" i="14"/>
  <c r="U140" i="14"/>
  <c r="AF140" i="14"/>
  <c r="R140" i="14"/>
  <c r="AK140" i="14"/>
  <c r="Y140" i="14"/>
  <c r="T140" i="14"/>
  <c r="Q140" i="14"/>
  <c r="P140" i="14"/>
  <c r="AG140" i="14"/>
  <c r="AC140" i="14"/>
  <c r="Z140" i="14"/>
  <c r="AB140" i="14"/>
  <c r="D126" i="3"/>
  <c r="AB126" i="3" s="1"/>
  <c r="D168" i="5"/>
  <c r="AC168" i="5" s="1"/>
  <c r="D106" i="6"/>
  <c r="R106" i="6" s="1"/>
  <c r="D171" i="5"/>
  <c r="AC171" i="5" s="1"/>
  <c r="D103" i="6"/>
  <c r="D169" i="5"/>
  <c r="D173" i="5"/>
  <c r="D119" i="6"/>
  <c r="D111" i="6"/>
  <c r="S111" i="6" s="1"/>
  <c r="D127" i="3"/>
  <c r="Z127" i="3" s="1"/>
  <c r="D104" i="6"/>
  <c r="D100" i="6"/>
  <c r="AB100" i="6" s="1"/>
  <c r="D126" i="8"/>
  <c r="D140" i="8"/>
  <c r="D131" i="3"/>
  <c r="D124" i="8"/>
  <c r="D125" i="8"/>
  <c r="D130" i="8"/>
  <c r="D132" i="11"/>
  <c r="AB132" i="11" s="1"/>
  <c r="D136" i="11"/>
  <c r="AC136" i="11" s="1"/>
  <c r="D128" i="8"/>
  <c r="D139" i="8"/>
  <c r="D109" i="7"/>
  <c r="AC109" i="7" s="1"/>
  <c r="D105" i="7"/>
  <c r="AC105" i="7" s="1"/>
  <c r="D184" i="5"/>
  <c r="D129" i="9"/>
  <c r="AA129" i="9" s="1"/>
  <c r="D148" i="3"/>
  <c r="AC148" i="3" s="1"/>
  <c r="D176" i="5"/>
  <c r="D116" i="6"/>
  <c r="D174" i="5"/>
  <c r="D134" i="11"/>
  <c r="AC134" i="11" s="1"/>
  <c r="D133" i="11"/>
  <c r="R133" i="11" s="1"/>
  <c r="D138" i="3"/>
  <c r="AB138" i="3" s="1"/>
  <c r="D101" i="6"/>
  <c r="D144" i="11"/>
  <c r="D143" i="11"/>
  <c r="D101" i="7"/>
  <c r="D118" i="7"/>
  <c r="D114" i="7"/>
  <c r="D100" i="7"/>
  <c r="AB100" i="7" s="1"/>
  <c r="D104" i="7"/>
  <c r="D115" i="6"/>
  <c r="D180" i="5"/>
  <c r="D177" i="5"/>
  <c r="D172" i="5"/>
  <c r="AA172" i="5" s="1"/>
  <c r="D181" i="5"/>
  <c r="D175" i="5"/>
  <c r="D186" i="5"/>
  <c r="D183" i="5"/>
  <c r="D179" i="5"/>
  <c r="D187" i="5"/>
  <c r="D127" i="9"/>
  <c r="Y127" i="9" s="1"/>
  <c r="D137" i="9"/>
  <c r="Z137" i="9" s="1"/>
  <c r="D145" i="9"/>
  <c r="X145" i="9" s="1"/>
  <c r="D143" i="9"/>
  <c r="D162" i="9"/>
  <c r="D130" i="9"/>
  <c r="Y130" i="9" s="1"/>
  <c r="D154" i="9"/>
  <c r="D149" i="9"/>
  <c r="AC149" i="9" s="1"/>
  <c r="D153" i="9"/>
  <c r="D131" i="9"/>
  <c r="R131" i="9" s="1"/>
  <c r="D135" i="9"/>
  <c r="AB135" i="9" s="1"/>
  <c r="D128" i="9"/>
  <c r="AB128" i="9" s="1"/>
  <c r="D147" i="9"/>
  <c r="AC147" i="9" s="1"/>
  <c r="D133" i="9"/>
  <c r="R133" i="9" s="1"/>
  <c r="D140" i="9"/>
  <c r="S140" i="9" s="1"/>
  <c r="D132" i="9"/>
  <c r="Y132" i="9" s="1"/>
  <c r="D162" i="8"/>
  <c r="D156" i="8"/>
  <c r="D163" i="8"/>
  <c r="D160" i="8"/>
  <c r="D139" i="3"/>
  <c r="Q139" i="3" s="1"/>
  <c r="D140" i="3"/>
  <c r="R140" i="3" s="1"/>
  <c r="D156" i="3"/>
  <c r="D130" i="3"/>
  <c r="S130" i="3" s="1"/>
  <c r="D129" i="3"/>
  <c r="R129" i="3" s="1"/>
  <c r="D133" i="3"/>
  <c r="Q133" i="3" s="1"/>
  <c r="D136" i="3"/>
  <c r="AC136" i="3" s="1"/>
  <c r="D141" i="3"/>
  <c r="S141" i="3" s="1"/>
  <c r="D162" i="3"/>
  <c r="D143" i="3"/>
  <c r="D158" i="3"/>
  <c r="D147" i="3"/>
  <c r="R147" i="3" s="1"/>
  <c r="D142" i="3"/>
  <c r="R142" i="3" s="1"/>
  <c r="D146" i="3"/>
  <c r="AC146" i="3" s="1"/>
  <c r="D150" i="3"/>
  <c r="Q150" i="3" s="1"/>
  <c r="D118" i="6"/>
  <c r="D137" i="3"/>
  <c r="AB137" i="3" s="1"/>
  <c r="D117" i="7"/>
  <c r="D107" i="6"/>
  <c r="AC107" i="6" s="1"/>
  <c r="D105" i="6"/>
  <c r="AB105" i="6" s="1"/>
  <c r="D127" i="8"/>
  <c r="D135" i="11"/>
  <c r="AB135" i="11" s="1"/>
  <c r="D107" i="7"/>
  <c r="S107" i="7" s="1"/>
  <c r="D102" i="7"/>
  <c r="D139" i="11"/>
  <c r="AC139" i="11" s="1"/>
  <c r="D106" i="7"/>
  <c r="Y106" i="7" s="1"/>
  <c r="D121" i="7"/>
  <c r="D120" i="7"/>
  <c r="D150" i="8"/>
  <c r="D182" i="5"/>
  <c r="D116" i="7"/>
  <c r="D112" i="7"/>
  <c r="D139" i="9"/>
  <c r="AC139" i="9" s="1"/>
  <c r="D149" i="3"/>
  <c r="AA149" i="3" s="1"/>
  <c r="D138" i="9"/>
  <c r="Q138" i="9" s="1"/>
  <c r="D138" i="11"/>
  <c r="AB138" i="11" s="1"/>
  <c r="D119" i="7"/>
  <c r="D110" i="6"/>
  <c r="S110" i="6" s="1"/>
  <c r="D148" i="9"/>
  <c r="AA148" i="9" s="1"/>
  <c r="D153" i="3"/>
  <c r="D134" i="3"/>
  <c r="D122" i="7"/>
  <c r="D123" i="7"/>
  <c r="D131" i="11"/>
  <c r="Z131" i="11" s="1"/>
  <c r="D146" i="9"/>
  <c r="AC146" i="9" s="1"/>
  <c r="D151" i="9"/>
  <c r="D160" i="9"/>
  <c r="D111" i="7"/>
  <c r="D103" i="7"/>
  <c r="D148" i="8"/>
  <c r="D132" i="3"/>
  <c r="D158" i="9"/>
  <c r="D115" i="7"/>
  <c r="D108" i="6"/>
  <c r="Y108" i="6" s="1"/>
  <c r="D114" i="6"/>
  <c r="AA114" i="6" s="1"/>
  <c r="D112" i="6"/>
  <c r="AB112" i="6" s="1"/>
  <c r="D109" i="6"/>
  <c r="AB109" i="6" s="1"/>
  <c r="D155" i="9"/>
  <c r="D138" i="8"/>
  <c r="D150" i="9"/>
  <c r="V150" i="9" s="1"/>
  <c r="D155" i="3"/>
  <c r="D135" i="3"/>
  <c r="R135" i="3" s="1"/>
  <c r="D136" i="9"/>
  <c r="AB136" i="9" s="1"/>
  <c r="D146" i="11"/>
  <c r="D117" i="6"/>
  <c r="D163" i="9"/>
  <c r="D151" i="8"/>
  <c r="D149" i="8"/>
  <c r="D185" i="5"/>
  <c r="D157" i="9"/>
  <c r="D137" i="11"/>
  <c r="Y137" i="11" s="1"/>
  <c r="D108" i="7"/>
  <c r="D152" i="3"/>
  <c r="D145" i="3"/>
  <c r="Z145" i="3" s="1"/>
  <c r="D159" i="8"/>
  <c r="D144" i="3"/>
  <c r="Z144" i="3" s="1"/>
  <c r="D141" i="8"/>
  <c r="D158" i="8"/>
  <c r="D147" i="11"/>
  <c r="D142" i="11"/>
  <c r="D161" i="3"/>
  <c r="D153" i="8"/>
  <c r="D163" i="3"/>
  <c r="D152" i="8"/>
  <c r="D161" i="9"/>
  <c r="D133" i="8"/>
  <c r="D113" i="6"/>
  <c r="D120" i="6"/>
  <c r="D140" i="11"/>
  <c r="D141" i="9"/>
  <c r="S141" i="9" s="1"/>
  <c r="D154" i="3"/>
  <c r="D159" i="9"/>
  <c r="D128" i="3"/>
  <c r="D136" i="8"/>
  <c r="I108" i="6"/>
  <c r="D188" i="5"/>
  <c r="D122" i="6"/>
  <c r="D141" i="11"/>
  <c r="D129" i="11"/>
  <c r="AA129" i="11" s="1"/>
  <c r="D110" i="7"/>
  <c r="Z110" i="7" s="1"/>
  <c r="D170" i="5"/>
  <c r="AC170" i="5" s="1"/>
  <c r="D157" i="8"/>
  <c r="D154" i="8"/>
  <c r="D178" i="5"/>
  <c r="D131" i="8"/>
  <c r="D134" i="9"/>
  <c r="Q134" i="9" s="1"/>
  <c r="D123" i="6"/>
  <c r="D113" i="7"/>
  <c r="D121" i="6"/>
  <c r="D142" i="8"/>
  <c r="D145" i="8"/>
  <c r="D143" i="8"/>
  <c r="D156" i="9"/>
  <c r="D155" i="8"/>
  <c r="D125" i="3"/>
  <c r="AA125" i="3" s="1"/>
  <c r="D135" i="8"/>
  <c r="D152" i="9"/>
  <c r="D132" i="8"/>
  <c r="D137" i="8"/>
  <c r="D142" i="9"/>
  <c r="AA142" i="9" s="1"/>
  <c r="D160" i="3"/>
  <c r="D130" i="11"/>
  <c r="AA130" i="11" s="1"/>
  <c r="D161" i="8"/>
  <c r="D145" i="11"/>
  <c r="D144" i="8"/>
  <c r="D144" i="9"/>
  <c r="R144" i="9" s="1"/>
  <c r="D147" i="8"/>
  <c r="AC147" i="8" s="1"/>
  <c r="D146" i="8"/>
  <c r="D134" i="8"/>
  <c r="D151" i="3"/>
  <c r="Q151" i="3" s="1"/>
  <c r="D159" i="3"/>
  <c r="D157" i="3"/>
  <c r="D193" i="5"/>
  <c r="D190" i="5"/>
  <c r="D189" i="5"/>
  <c r="D198" i="5"/>
  <c r="D199" i="5"/>
  <c r="D192" i="5"/>
  <c r="D202" i="5"/>
  <c r="D196" i="5"/>
  <c r="D194" i="5"/>
  <c r="D201" i="5"/>
  <c r="D195" i="5"/>
  <c r="D200" i="5"/>
  <c r="D203" i="5"/>
  <c r="D191" i="5"/>
  <c r="D197" i="5"/>
  <c r="S106" i="7"/>
  <c r="S111" i="7"/>
  <c r="W111" i="6"/>
  <c r="AA109" i="6"/>
  <c r="E164" i="4"/>
  <c r="E200" i="4"/>
  <c r="C200" i="4" s="1"/>
  <c r="E199" i="4"/>
  <c r="C199" i="4" s="1"/>
  <c r="E191" i="4"/>
  <c r="C191" i="4" s="1"/>
  <c r="E183" i="4"/>
  <c r="E175" i="4"/>
  <c r="E167" i="4"/>
  <c r="E190" i="4"/>
  <c r="C190" i="4" s="1"/>
  <c r="E182" i="4"/>
  <c r="C182" i="4" s="1"/>
  <c r="E174" i="4"/>
  <c r="E166" i="4"/>
  <c r="E198" i="4"/>
  <c r="C198" i="4" s="1"/>
  <c r="E197" i="4"/>
  <c r="C197" i="4" s="1"/>
  <c r="E189" i="4"/>
  <c r="C189" i="4" s="1"/>
  <c r="E181" i="4"/>
  <c r="E173" i="4"/>
  <c r="E165" i="4"/>
  <c r="C165" i="4" s="1"/>
  <c r="E184" i="4"/>
  <c r="C184" i="4" s="1"/>
  <c r="E196" i="4"/>
  <c r="C196" i="4" s="1"/>
  <c r="E188" i="4"/>
  <c r="E180" i="4"/>
  <c r="E172" i="4"/>
  <c r="E176" i="4"/>
  <c r="E203" i="4"/>
  <c r="C203" i="4" s="1"/>
  <c r="E195" i="4"/>
  <c r="C195" i="4" s="1"/>
  <c r="E187" i="4"/>
  <c r="C187" i="4" s="1"/>
  <c r="E179" i="4"/>
  <c r="E171" i="4"/>
  <c r="E192" i="4"/>
  <c r="C192" i="4" s="1"/>
  <c r="E202" i="4"/>
  <c r="C202" i="4" s="1"/>
  <c r="E194" i="4"/>
  <c r="C194" i="4" s="1"/>
  <c r="E186" i="4"/>
  <c r="E178" i="4"/>
  <c r="E170" i="4"/>
  <c r="E201" i="4"/>
  <c r="C201" i="4" s="1"/>
  <c r="E193" i="4"/>
  <c r="C193" i="4" s="1"/>
  <c r="E185" i="4"/>
  <c r="C185" i="4" s="1"/>
  <c r="E177" i="4"/>
  <c r="C177" i="4" s="1"/>
  <c r="E169" i="4"/>
  <c r="E168" i="4"/>
  <c r="C168" i="4" s="1"/>
  <c r="S135" i="9"/>
  <c r="AB126" i="11"/>
  <c r="AA138" i="9"/>
  <c r="AA145" i="9"/>
  <c r="AA146" i="8"/>
  <c r="W109" i="7"/>
  <c r="AC143" i="9"/>
  <c r="Z134" i="11"/>
  <c r="Y129" i="11"/>
  <c r="AB133" i="11"/>
  <c r="W131" i="11"/>
  <c r="AA128" i="11"/>
  <c r="AB137" i="11"/>
  <c r="W125" i="11"/>
  <c r="AA132" i="11"/>
  <c r="AC124" i="11"/>
  <c r="E147" i="10"/>
  <c r="E133" i="10"/>
  <c r="E125" i="10"/>
  <c r="E135" i="10"/>
  <c r="E142" i="10"/>
  <c r="E140" i="10"/>
  <c r="E143" i="10"/>
  <c r="E132" i="10"/>
  <c r="E130" i="10"/>
  <c r="E128" i="10"/>
  <c r="E126" i="10"/>
  <c r="E131" i="10"/>
  <c r="E138" i="10"/>
  <c r="E139" i="10"/>
  <c r="E145" i="10"/>
  <c r="E146" i="10"/>
  <c r="E137" i="10"/>
  <c r="E127" i="10"/>
  <c r="E134" i="10"/>
  <c r="E141" i="10"/>
  <c r="E136" i="10"/>
  <c r="E124" i="10"/>
  <c r="E129" i="10"/>
  <c r="E144" i="10"/>
  <c r="AD101" i="7"/>
  <c r="U106" i="7"/>
  <c r="AA147" i="9"/>
  <c r="AA152" i="9"/>
  <c r="AA150" i="9"/>
  <c r="AC151" i="9"/>
  <c r="AA130" i="9"/>
  <c r="AA157" i="8"/>
  <c r="AA161" i="8"/>
  <c r="W149" i="8"/>
  <c r="Z138" i="8"/>
  <c r="S141" i="8"/>
  <c r="AA154" i="8"/>
  <c r="S134" i="8"/>
  <c r="S160" i="8"/>
  <c r="AA150" i="8"/>
  <c r="AC137" i="8"/>
  <c r="S159" i="8"/>
  <c r="Y150" i="3"/>
  <c r="R137" i="3"/>
  <c r="AC160" i="3"/>
  <c r="U149" i="3"/>
  <c r="AC153" i="3"/>
  <c r="AC157" i="3"/>
  <c r="AA158" i="3"/>
  <c r="V147" i="3"/>
  <c r="R157" i="3"/>
  <c r="AC150" i="3"/>
  <c r="R136" i="3"/>
  <c r="AC154" i="3"/>
  <c r="AA156" i="3"/>
  <c r="AC151" i="3"/>
  <c r="R138" i="3"/>
  <c r="V148" i="3"/>
  <c r="U124" i="3"/>
  <c r="AC158" i="3"/>
  <c r="AA128" i="3"/>
  <c r="T100" i="6"/>
  <c r="X100" i="7"/>
  <c r="AB164" i="5"/>
  <c r="U165" i="5"/>
  <c r="Q100" i="6"/>
  <c r="I133" i="3"/>
  <c r="S133" i="3"/>
  <c r="AC135" i="3"/>
  <c r="I135" i="3"/>
  <c r="AC131" i="3"/>
  <c r="I131" i="3"/>
  <c r="I132" i="3"/>
  <c r="I134" i="3"/>
  <c r="AA130" i="3"/>
  <c r="AC137" i="3"/>
  <c r="AC124" i="3"/>
  <c r="AC125" i="3"/>
  <c r="AA145" i="3"/>
  <c r="AA133" i="3"/>
  <c r="AA146" i="3"/>
  <c r="AC147" i="3"/>
  <c r="AC141" i="3"/>
  <c r="AC142" i="3"/>
  <c r="AC126" i="3"/>
  <c r="AC138" i="3"/>
  <c r="AA139" i="3"/>
  <c r="AA135" i="3"/>
  <c r="AA144" i="3"/>
  <c r="AC127" i="3"/>
  <c r="AA140" i="3"/>
  <c r="AC143" i="3"/>
  <c r="AA136" i="3"/>
  <c r="I129" i="3"/>
  <c r="I130" i="3"/>
  <c r="I128" i="3"/>
  <c r="AA132" i="3"/>
  <c r="Q103" i="7" l="1"/>
  <c r="S103" i="7"/>
  <c r="AB102" i="7"/>
  <c r="S102" i="7"/>
  <c r="Y101" i="7"/>
  <c r="AB101" i="7"/>
  <c r="R101" i="6"/>
  <c r="AB101" i="6"/>
  <c r="AC104" i="6"/>
  <c r="S104" i="6"/>
  <c r="AA103" i="6"/>
  <c r="AB103" i="6"/>
  <c r="I144" i="15"/>
  <c r="AC104" i="7"/>
  <c r="S104" i="7"/>
  <c r="AC100" i="7"/>
  <c r="U100" i="7"/>
  <c r="AA108" i="7"/>
  <c r="AC108" i="7"/>
  <c r="R169" i="5"/>
  <c r="AC169" i="5"/>
  <c r="C186" i="4"/>
  <c r="C173" i="4"/>
  <c r="C181" i="4"/>
  <c r="C180" i="4"/>
  <c r="C183" i="4"/>
  <c r="C178" i="4"/>
  <c r="C188" i="4"/>
  <c r="C179" i="4"/>
  <c r="AA138" i="8"/>
  <c r="AB138" i="8"/>
  <c r="AA130" i="8"/>
  <c r="AB130" i="8"/>
  <c r="R136" i="8"/>
  <c r="Q136" i="8"/>
  <c r="AC125" i="8"/>
  <c r="R125" i="8"/>
  <c r="AA137" i="8"/>
  <c r="S137" i="8"/>
  <c r="AA134" i="8"/>
  <c r="AB134" i="8"/>
  <c r="Q131" i="8"/>
  <c r="AA131" i="8"/>
  <c r="AA124" i="8"/>
  <c r="AB124" i="8"/>
  <c r="AB146" i="8"/>
  <c r="R146" i="8"/>
  <c r="AB143" i="8"/>
  <c r="U143" i="8"/>
  <c r="AC145" i="8"/>
  <c r="Y145" i="8"/>
  <c r="S139" i="8"/>
  <c r="AC139" i="8"/>
  <c r="AB140" i="8"/>
  <c r="AC140" i="8"/>
  <c r="Y133" i="8"/>
  <c r="AA133" i="8"/>
  <c r="AC128" i="8"/>
  <c r="Y128" i="8"/>
  <c r="R126" i="8"/>
  <c r="AA126" i="8"/>
  <c r="AC132" i="8"/>
  <c r="AA132" i="8"/>
  <c r="AB141" i="8"/>
  <c r="R141" i="8"/>
  <c r="AA127" i="8"/>
  <c r="AB127" i="8"/>
  <c r="R142" i="8"/>
  <c r="AA142" i="8"/>
  <c r="AB144" i="8"/>
  <c r="AC144" i="8"/>
  <c r="Y135" i="8"/>
  <c r="AA135" i="8"/>
  <c r="U129" i="8"/>
  <c r="AC129" i="8"/>
  <c r="C170" i="4"/>
  <c r="C176" i="4"/>
  <c r="C169" i="4"/>
  <c r="C167" i="4"/>
  <c r="C172" i="4"/>
  <c r="C175" i="4"/>
  <c r="C166" i="4"/>
  <c r="C174" i="4"/>
  <c r="G203" i="4"/>
  <c r="F203" i="4"/>
  <c r="G199" i="4"/>
  <c r="F199" i="4"/>
  <c r="G190" i="4"/>
  <c r="F190" i="4"/>
  <c r="G194" i="4"/>
  <c r="F194" i="4"/>
  <c r="G198" i="4"/>
  <c r="F198" i="4"/>
  <c r="G202" i="4"/>
  <c r="F202" i="4"/>
  <c r="G188" i="4"/>
  <c r="F188" i="4"/>
  <c r="G189" i="4"/>
  <c r="F189" i="4"/>
  <c r="G192" i="4"/>
  <c r="F192" i="4"/>
  <c r="G193" i="4"/>
  <c r="F193" i="4"/>
  <c r="G195" i="4"/>
  <c r="F195" i="4"/>
  <c r="G196" i="4"/>
  <c r="F196" i="4"/>
  <c r="G197" i="4"/>
  <c r="F197" i="4"/>
  <c r="G191" i="4"/>
  <c r="F191" i="4"/>
  <c r="G200" i="4"/>
  <c r="F200" i="4"/>
  <c r="G201" i="4"/>
  <c r="F201" i="4"/>
  <c r="F131" i="10"/>
  <c r="G131" i="10"/>
  <c r="C131" i="10"/>
  <c r="G129" i="10"/>
  <c r="F129" i="10"/>
  <c r="C129" i="10"/>
  <c r="C126" i="10"/>
  <c r="G126" i="10"/>
  <c r="F126" i="10"/>
  <c r="E79" i="12" s="1"/>
  <c r="G147" i="10"/>
  <c r="C147" i="10"/>
  <c r="F147" i="10"/>
  <c r="G77" i="12"/>
  <c r="G124" i="10"/>
  <c r="F124" i="10"/>
  <c r="E77" i="12" s="1"/>
  <c r="G128" i="10"/>
  <c r="C128" i="10"/>
  <c r="F128" i="10"/>
  <c r="G136" i="10"/>
  <c r="F136" i="10"/>
  <c r="C136" i="10"/>
  <c r="C130" i="10"/>
  <c r="G130" i="10"/>
  <c r="F130" i="10"/>
  <c r="G141" i="10"/>
  <c r="F141" i="10"/>
  <c r="C141" i="10"/>
  <c r="G132" i="10"/>
  <c r="F132" i="10"/>
  <c r="C132" i="10"/>
  <c r="G144" i="10"/>
  <c r="F144" i="10"/>
  <c r="C144" i="10"/>
  <c r="C134" i="10"/>
  <c r="F134" i="10"/>
  <c r="G134" i="10"/>
  <c r="F143" i="10"/>
  <c r="G143" i="10"/>
  <c r="C143" i="10"/>
  <c r="G127" i="10"/>
  <c r="F127" i="10"/>
  <c r="C127" i="10"/>
  <c r="F140" i="10"/>
  <c r="G140" i="10"/>
  <c r="C140" i="10"/>
  <c r="C137" i="10"/>
  <c r="F137" i="10"/>
  <c r="G137" i="10"/>
  <c r="C142" i="10"/>
  <c r="G142" i="10"/>
  <c r="F142" i="10"/>
  <c r="C146" i="10"/>
  <c r="G146" i="10"/>
  <c r="F146" i="10"/>
  <c r="G135" i="10"/>
  <c r="C135" i="10"/>
  <c r="F135" i="10"/>
  <c r="C145" i="10"/>
  <c r="F145" i="10"/>
  <c r="G145" i="10"/>
  <c r="F125" i="10"/>
  <c r="E78" i="12" s="1"/>
  <c r="C125" i="10"/>
  <c r="G125" i="10"/>
  <c r="C138" i="10"/>
  <c r="G138" i="10"/>
  <c r="F138" i="10"/>
  <c r="C124" i="10"/>
  <c r="G139" i="10"/>
  <c r="F139" i="10"/>
  <c r="C139" i="10"/>
  <c r="G133" i="10"/>
  <c r="C133" i="10"/>
  <c r="F133" i="10"/>
  <c r="G167" i="4"/>
  <c r="F167" i="4"/>
  <c r="G79" i="12"/>
  <c r="G78" i="12"/>
  <c r="AC132" i="3"/>
  <c r="R132" i="3"/>
  <c r="AC133" i="3"/>
  <c r="R133" i="3"/>
  <c r="AC134" i="3"/>
  <c r="S134" i="3"/>
  <c r="AC130" i="3"/>
  <c r="AA134" i="3"/>
  <c r="AA131" i="3"/>
  <c r="AC129" i="3"/>
  <c r="AA129" i="3"/>
  <c r="AK189" i="4" l="1"/>
  <c r="AJ189" i="4"/>
  <c r="AI189" i="4"/>
  <c r="AH189" i="4"/>
  <c r="AG189" i="4"/>
  <c r="AF189" i="4"/>
  <c r="AE189" i="4"/>
  <c r="P139" i="10"/>
  <c r="AG139" i="10"/>
  <c r="AF139" i="10"/>
  <c r="AK139" i="10"/>
  <c r="AI139" i="10"/>
  <c r="AE139" i="10"/>
  <c r="AJ139" i="10"/>
  <c r="AH139" i="10"/>
  <c r="P140" i="10"/>
  <c r="AK140" i="10"/>
  <c r="AH140" i="10"/>
  <c r="AG140" i="10"/>
  <c r="AF140" i="10"/>
  <c r="AE140" i="10"/>
  <c r="AJ140" i="10"/>
  <c r="AI140" i="10"/>
  <c r="P126" i="10"/>
  <c r="AJ126" i="10"/>
  <c r="AI126" i="10"/>
  <c r="AH126" i="10"/>
  <c r="AG126" i="10"/>
  <c r="AF126" i="10"/>
  <c r="AK126" i="10"/>
  <c r="AE126" i="10"/>
  <c r="AK203" i="4"/>
  <c r="AJ203" i="4"/>
  <c r="AI203" i="4"/>
  <c r="AH203" i="4"/>
  <c r="AG203" i="4"/>
  <c r="AE203" i="4"/>
  <c r="AF203" i="4"/>
  <c r="P127" i="10"/>
  <c r="AG127" i="10"/>
  <c r="AF127" i="10"/>
  <c r="AK127" i="10"/>
  <c r="AI127" i="10"/>
  <c r="AJ127" i="10"/>
  <c r="AH127" i="10"/>
  <c r="AE127" i="10"/>
  <c r="P128" i="10"/>
  <c r="AK128" i="10"/>
  <c r="AH128" i="10"/>
  <c r="AG128" i="10"/>
  <c r="AF128" i="10"/>
  <c r="AE128" i="10"/>
  <c r="AJ128" i="10"/>
  <c r="AI128" i="10"/>
  <c r="P135" i="10"/>
  <c r="AK135" i="10"/>
  <c r="AJ135" i="10"/>
  <c r="AG135" i="10"/>
  <c r="AF135" i="10"/>
  <c r="AE135" i="10"/>
  <c r="AI135" i="10"/>
  <c r="AH135" i="10"/>
  <c r="AH197" i="4"/>
  <c r="AK197" i="4"/>
  <c r="AJ197" i="4"/>
  <c r="AI197" i="4"/>
  <c r="AG197" i="4"/>
  <c r="AF197" i="4"/>
  <c r="AE197" i="4"/>
  <c r="P129" i="10"/>
  <c r="AE129" i="10"/>
  <c r="AK129" i="10"/>
  <c r="AJ129" i="10"/>
  <c r="AI129" i="10"/>
  <c r="AG129" i="10"/>
  <c r="AH129" i="10"/>
  <c r="AF129" i="10"/>
  <c r="P167" i="4"/>
  <c r="AK167" i="4"/>
  <c r="AJ167" i="4"/>
  <c r="AI167" i="4"/>
  <c r="AH167" i="4"/>
  <c r="AG167" i="4"/>
  <c r="AF167" i="4"/>
  <c r="AE167" i="4"/>
  <c r="P142" i="10"/>
  <c r="AJ142" i="10"/>
  <c r="AI142" i="10"/>
  <c r="AF142" i="10"/>
  <c r="AE142" i="10"/>
  <c r="AK142" i="10"/>
  <c r="AH142" i="10"/>
  <c r="AG142" i="10"/>
  <c r="P143" i="10"/>
  <c r="AK143" i="10"/>
  <c r="AJ143" i="10"/>
  <c r="AI143" i="10"/>
  <c r="AH143" i="10"/>
  <c r="AG143" i="10"/>
  <c r="AE143" i="10"/>
  <c r="AF143" i="10"/>
  <c r="AK124" i="10"/>
  <c r="AJ124" i="10"/>
  <c r="AI124" i="10"/>
  <c r="AH124" i="10"/>
  <c r="AF124" i="10"/>
  <c r="AG124" i="10"/>
  <c r="AE124" i="10"/>
  <c r="P131" i="10"/>
  <c r="AK131" i="10"/>
  <c r="AJ131" i="10"/>
  <c r="AI131" i="10"/>
  <c r="AH131" i="10"/>
  <c r="AG131" i="10"/>
  <c r="AE131" i="10"/>
  <c r="AF131" i="10"/>
  <c r="AG199" i="4"/>
  <c r="AF199" i="4"/>
  <c r="AK199" i="4"/>
  <c r="AI199" i="4"/>
  <c r="AE199" i="4"/>
  <c r="AJ199" i="4"/>
  <c r="AH199" i="4"/>
  <c r="P146" i="10"/>
  <c r="AF146" i="10"/>
  <c r="AE146" i="10"/>
  <c r="AK146" i="10"/>
  <c r="AJ146" i="10"/>
  <c r="AH146" i="10"/>
  <c r="AI146" i="10"/>
  <c r="AG146" i="10"/>
  <c r="AJ202" i="4"/>
  <c r="AI202" i="4"/>
  <c r="AF202" i="4"/>
  <c r="AE202" i="4"/>
  <c r="AK202" i="4"/>
  <c r="AH202" i="4"/>
  <c r="AG202" i="4"/>
  <c r="P141" i="10"/>
  <c r="AE141" i="10"/>
  <c r="AK141" i="10"/>
  <c r="AJ141" i="10"/>
  <c r="AI141" i="10"/>
  <c r="AG141" i="10"/>
  <c r="AH141" i="10"/>
  <c r="AF141" i="10"/>
  <c r="AJ195" i="4"/>
  <c r="AK195" i="4"/>
  <c r="AI195" i="4"/>
  <c r="AH195" i="4"/>
  <c r="AG195" i="4"/>
  <c r="AF195" i="4"/>
  <c r="AE195" i="4"/>
  <c r="AJ198" i="4"/>
  <c r="AI198" i="4"/>
  <c r="AH198" i="4"/>
  <c r="AG198" i="4"/>
  <c r="AF198" i="4"/>
  <c r="AK198" i="4"/>
  <c r="AE198" i="4"/>
  <c r="P136" i="10"/>
  <c r="AK136" i="10"/>
  <c r="AJ136" i="10"/>
  <c r="AI136" i="10"/>
  <c r="AH136" i="10"/>
  <c r="AF136" i="10"/>
  <c r="AG136" i="10"/>
  <c r="AE136" i="10"/>
  <c r="P138" i="10"/>
  <c r="AJ138" i="10"/>
  <c r="AI138" i="10"/>
  <c r="AH138" i="10"/>
  <c r="AG138" i="10"/>
  <c r="AF138" i="10"/>
  <c r="AK138" i="10"/>
  <c r="AE138" i="10"/>
  <c r="P132" i="10"/>
  <c r="AH132" i="10"/>
  <c r="AG132" i="10"/>
  <c r="AJ132" i="10"/>
  <c r="AK132" i="10"/>
  <c r="AI132" i="10"/>
  <c r="AF132" i="10"/>
  <c r="AE132" i="10"/>
  <c r="AI125" i="10"/>
  <c r="AH125" i="10"/>
  <c r="AE125" i="10"/>
  <c r="AK125" i="10"/>
  <c r="AJ125" i="10"/>
  <c r="AG125" i="10"/>
  <c r="AF125" i="10"/>
  <c r="P145" i="10"/>
  <c r="AI145" i="10"/>
  <c r="AH145" i="10"/>
  <c r="AG145" i="10"/>
  <c r="AF145" i="10"/>
  <c r="AE145" i="10"/>
  <c r="AK145" i="10"/>
  <c r="AJ145" i="10"/>
  <c r="P137" i="10"/>
  <c r="AI137" i="10"/>
  <c r="AH137" i="10"/>
  <c r="AE137" i="10"/>
  <c r="AK137" i="10"/>
  <c r="AJ137" i="10"/>
  <c r="AG137" i="10"/>
  <c r="AF137" i="10"/>
  <c r="P134" i="10"/>
  <c r="AF134" i="10"/>
  <c r="AE134" i="10"/>
  <c r="AK134" i="10"/>
  <c r="AJ134" i="10"/>
  <c r="AH134" i="10"/>
  <c r="AI134" i="10"/>
  <c r="AG134" i="10"/>
  <c r="P130" i="10"/>
  <c r="AJ130" i="10"/>
  <c r="AI130" i="10"/>
  <c r="AF130" i="10"/>
  <c r="AE130" i="10"/>
  <c r="AK130" i="10"/>
  <c r="AH130" i="10"/>
  <c r="AG130" i="10"/>
  <c r="AE201" i="4"/>
  <c r="AK201" i="4"/>
  <c r="AJ201" i="4"/>
  <c r="AI201" i="4"/>
  <c r="AG201" i="4"/>
  <c r="AH201" i="4"/>
  <c r="AF201" i="4"/>
  <c r="AI193" i="4"/>
  <c r="AH193" i="4"/>
  <c r="AG193" i="4"/>
  <c r="AF193" i="4"/>
  <c r="AE193" i="4"/>
  <c r="AK193" i="4"/>
  <c r="AJ193" i="4"/>
  <c r="AK194" i="4"/>
  <c r="AJ194" i="4"/>
  <c r="AH194" i="4"/>
  <c r="AI194" i="4"/>
  <c r="AG194" i="4"/>
  <c r="AF194" i="4"/>
  <c r="AE194" i="4"/>
  <c r="P144" i="10"/>
  <c r="AH144" i="10"/>
  <c r="AG144" i="10"/>
  <c r="AJ144" i="10"/>
  <c r="AF144" i="10"/>
  <c r="AE144" i="10"/>
  <c r="AK144" i="10"/>
  <c r="AI144" i="10"/>
  <c r="P147" i="10"/>
  <c r="AK147" i="10"/>
  <c r="AJ147" i="10"/>
  <c r="AG147" i="10"/>
  <c r="AF147" i="10"/>
  <c r="AE147" i="10"/>
  <c r="AI147" i="10"/>
  <c r="AH147" i="10"/>
  <c r="AK191" i="4"/>
  <c r="AJ191" i="4"/>
  <c r="AI191" i="4"/>
  <c r="AH191" i="4"/>
  <c r="AG191" i="4"/>
  <c r="AF191" i="4"/>
  <c r="AE191" i="4"/>
  <c r="AH188" i="4"/>
  <c r="AG188" i="4"/>
  <c r="AF188" i="4"/>
  <c r="AE188" i="4"/>
  <c r="AK188" i="4"/>
  <c r="AJ188" i="4"/>
  <c r="AI188" i="4"/>
  <c r="AI196" i="4"/>
  <c r="AH196" i="4"/>
  <c r="AF196" i="4"/>
  <c r="AK196" i="4"/>
  <c r="AJ196" i="4"/>
  <c r="AG196" i="4"/>
  <c r="AE196" i="4"/>
  <c r="P133" i="10"/>
  <c r="AI133" i="10"/>
  <c r="AH133" i="10"/>
  <c r="AG133" i="10"/>
  <c r="AF133" i="10"/>
  <c r="AE133" i="10"/>
  <c r="AK133" i="10"/>
  <c r="AJ133" i="10"/>
  <c r="AK200" i="4"/>
  <c r="AH200" i="4"/>
  <c r="AG200" i="4"/>
  <c r="AF200" i="4"/>
  <c r="AE200" i="4"/>
  <c r="AJ200" i="4"/>
  <c r="AI200" i="4"/>
  <c r="AK192" i="4"/>
  <c r="AJ192" i="4"/>
  <c r="AI192" i="4"/>
  <c r="AH192" i="4"/>
  <c r="AG192" i="4"/>
  <c r="AF192" i="4"/>
  <c r="AE192" i="4"/>
  <c r="AF190" i="4"/>
  <c r="AE190" i="4"/>
  <c r="AK190" i="4"/>
  <c r="AJ190" i="4"/>
  <c r="AI190" i="4"/>
  <c r="AH190" i="4"/>
  <c r="AG190" i="4"/>
  <c r="D77" i="12"/>
  <c r="C171" i="4"/>
  <c r="I190" i="4"/>
  <c r="U200" i="4"/>
  <c r="Z200" i="4"/>
  <c r="T200" i="4"/>
  <c r="S200" i="4"/>
  <c r="AD200" i="4"/>
  <c r="R200" i="4"/>
  <c r="AC200" i="4"/>
  <c r="Q200" i="4"/>
  <c r="AB200" i="4"/>
  <c r="P200" i="4"/>
  <c r="AA200" i="4"/>
  <c r="Y200" i="4"/>
  <c r="X200" i="4"/>
  <c r="W200" i="4"/>
  <c r="V200" i="4"/>
  <c r="AD195" i="4"/>
  <c r="R195" i="4"/>
  <c r="AC195" i="4"/>
  <c r="Q195" i="4"/>
  <c r="W195" i="4"/>
  <c r="AB195" i="4"/>
  <c r="P195" i="4"/>
  <c r="AA195" i="4"/>
  <c r="Z195" i="4"/>
  <c r="Y195" i="4"/>
  <c r="X195" i="4"/>
  <c r="V195" i="4"/>
  <c r="U195" i="4"/>
  <c r="T195" i="4"/>
  <c r="S195" i="4"/>
  <c r="T188" i="4"/>
  <c r="Z188" i="4"/>
  <c r="S188" i="4"/>
  <c r="AD188" i="4"/>
  <c r="R188" i="4"/>
  <c r="AC188" i="4"/>
  <c r="Q188" i="4"/>
  <c r="AB188" i="4"/>
  <c r="P188" i="4"/>
  <c r="AA188" i="4"/>
  <c r="Y188" i="4"/>
  <c r="X188" i="4"/>
  <c r="W188" i="4"/>
  <c r="V188" i="4"/>
  <c r="AA190" i="4"/>
  <c r="Z190" i="4"/>
  <c r="T190" i="4"/>
  <c r="Y190" i="4"/>
  <c r="X190" i="4"/>
  <c r="W190" i="4"/>
  <c r="V190" i="4"/>
  <c r="U190" i="4"/>
  <c r="S190" i="4"/>
  <c r="AD190" i="4"/>
  <c r="R190" i="4"/>
  <c r="AC190" i="4"/>
  <c r="Q190" i="4"/>
  <c r="AB190" i="4"/>
  <c r="P190" i="4"/>
  <c r="I200" i="4"/>
  <c r="I195" i="4"/>
  <c r="I191" i="4"/>
  <c r="I202" i="4"/>
  <c r="I199" i="4"/>
  <c r="X193" i="4"/>
  <c r="W193" i="4"/>
  <c r="Q193" i="4"/>
  <c r="V193" i="4"/>
  <c r="U193" i="4"/>
  <c r="T193" i="4"/>
  <c r="S193" i="4"/>
  <c r="AC193" i="4"/>
  <c r="AD193" i="4"/>
  <c r="R193" i="4"/>
  <c r="AB193" i="4"/>
  <c r="P193" i="4"/>
  <c r="AA193" i="4"/>
  <c r="Z193" i="4"/>
  <c r="Y193" i="4"/>
  <c r="X201" i="4"/>
  <c r="W201" i="4"/>
  <c r="V201" i="4"/>
  <c r="Q201" i="4"/>
  <c r="U201" i="4"/>
  <c r="AC201" i="4"/>
  <c r="T201" i="4"/>
  <c r="S201" i="4"/>
  <c r="AD201" i="4"/>
  <c r="R201" i="4"/>
  <c r="AB201" i="4"/>
  <c r="P201" i="4"/>
  <c r="AA201" i="4"/>
  <c r="Z201" i="4"/>
  <c r="Y201" i="4"/>
  <c r="I189" i="4"/>
  <c r="AD191" i="4"/>
  <c r="R191" i="4"/>
  <c r="AC191" i="4"/>
  <c r="Q191" i="4"/>
  <c r="AB191" i="4"/>
  <c r="P191" i="4"/>
  <c r="AA191" i="4"/>
  <c r="Z191" i="4"/>
  <c r="Y191" i="4"/>
  <c r="X191" i="4"/>
  <c r="W191" i="4"/>
  <c r="V191" i="4"/>
  <c r="U191" i="4"/>
  <c r="T191" i="4"/>
  <c r="S191" i="4"/>
  <c r="I193" i="4"/>
  <c r="AA202" i="4"/>
  <c r="Z202" i="4"/>
  <c r="Y202" i="4"/>
  <c r="X202" i="4"/>
  <c r="W202" i="4"/>
  <c r="V202" i="4"/>
  <c r="T202" i="4"/>
  <c r="U202" i="4"/>
  <c r="S202" i="4"/>
  <c r="AD202" i="4"/>
  <c r="R202" i="4"/>
  <c r="AC202" i="4"/>
  <c r="Q202" i="4"/>
  <c r="AB202" i="4"/>
  <c r="P202" i="4"/>
  <c r="AD199" i="4"/>
  <c r="R199" i="4"/>
  <c r="AC199" i="4"/>
  <c r="Q199" i="4"/>
  <c r="W199" i="4"/>
  <c r="AB199" i="4"/>
  <c r="P199" i="4"/>
  <c r="AA199" i="4"/>
  <c r="Z199" i="4"/>
  <c r="Y199" i="4"/>
  <c r="X199" i="4"/>
  <c r="V199" i="4"/>
  <c r="U199" i="4"/>
  <c r="T199" i="4"/>
  <c r="S199" i="4"/>
  <c r="I196" i="4"/>
  <c r="I194" i="4"/>
  <c r="U196" i="4"/>
  <c r="T196" i="4"/>
  <c r="S196" i="4"/>
  <c r="AD196" i="4"/>
  <c r="R196" i="4"/>
  <c r="AC196" i="4"/>
  <c r="Q196" i="4"/>
  <c r="AB196" i="4"/>
  <c r="P196" i="4"/>
  <c r="AA196" i="4"/>
  <c r="Z196" i="4"/>
  <c r="Y196" i="4"/>
  <c r="X196" i="4"/>
  <c r="W196" i="4"/>
  <c r="V196" i="4"/>
  <c r="I192" i="4"/>
  <c r="I198" i="4"/>
  <c r="I203" i="4"/>
  <c r="X189" i="4"/>
  <c r="W189" i="4"/>
  <c r="V189" i="4"/>
  <c r="U189" i="4"/>
  <c r="T189" i="4"/>
  <c r="AC189" i="4"/>
  <c r="S189" i="4"/>
  <c r="Q189" i="4"/>
  <c r="AD189" i="4"/>
  <c r="R189" i="4"/>
  <c r="AB189" i="4"/>
  <c r="P189" i="4"/>
  <c r="AA189" i="4"/>
  <c r="Z189" i="4"/>
  <c r="Y189" i="4"/>
  <c r="AA194" i="4"/>
  <c r="Z194" i="4"/>
  <c r="Y194" i="4"/>
  <c r="X194" i="4"/>
  <c r="W194" i="4"/>
  <c r="T194" i="4"/>
  <c r="V194" i="4"/>
  <c r="U194" i="4"/>
  <c r="S194" i="4"/>
  <c r="AD194" i="4"/>
  <c r="R194" i="4"/>
  <c r="AC194" i="4"/>
  <c r="Q194" i="4"/>
  <c r="AB194" i="4"/>
  <c r="P194" i="4"/>
  <c r="X197" i="4"/>
  <c r="W197" i="4"/>
  <c r="V197" i="4"/>
  <c r="U197" i="4"/>
  <c r="T197" i="4"/>
  <c r="AC197" i="4"/>
  <c r="S197" i="4"/>
  <c r="Q197" i="4"/>
  <c r="AD197" i="4"/>
  <c r="R197" i="4"/>
  <c r="AB197" i="4"/>
  <c r="P197" i="4"/>
  <c r="AA197" i="4"/>
  <c r="Z197" i="4"/>
  <c r="Y197" i="4"/>
  <c r="I201" i="4"/>
  <c r="I197" i="4"/>
  <c r="U192" i="4"/>
  <c r="T192" i="4"/>
  <c r="S192" i="4"/>
  <c r="AD192" i="4"/>
  <c r="R192" i="4"/>
  <c r="AC192" i="4"/>
  <c r="Q192" i="4"/>
  <c r="Z192" i="4"/>
  <c r="AB192" i="4"/>
  <c r="P192" i="4"/>
  <c r="AA192" i="4"/>
  <c r="Y192" i="4"/>
  <c r="X192" i="4"/>
  <c r="W192" i="4"/>
  <c r="V192" i="4"/>
  <c r="AA198" i="4"/>
  <c r="Z198" i="4"/>
  <c r="Y198" i="4"/>
  <c r="X198" i="4"/>
  <c r="T198" i="4"/>
  <c r="W198" i="4"/>
  <c r="V198" i="4"/>
  <c r="U198" i="4"/>
  <c r="S198" i="4"/>
  <c r="AD198" i="4"/>
  <c r="R198" i="4"/>
  <c r="AC198" i="4"/>
  <c r="Q198" i="4"/>
  <c r="AB198" i="4"/>
  <c r="P198" i="4"/>
  <c r="AD203" i="4"/>
  <c r="R203" i="4"/>
  <c r="AC203" i="4"/>
  <c r="Q203" i="4"/>
  <c r="AB203" i="4"/>
  <c r="P203" i="4"/>
  <c r="AA203" i="4"/>
  <c r="Z203" i="4"/>
  <c r="Y203" i="4"/>
  <c r="X203" i="4"/>
  <c r="W203" i="4"/>
  <c r="V203" i="4"/>
  <c r="U203" i="4"/>
  <c r="T203" i="4"/>
  <c r="S203" i="4"/>
  <c r="P125" i="10"/>
  <c r="Z125" i="10" s="1"/>
  <c r="R124" i="10"/>
  <c r="P124" i="10"/>
  <c r="I128" i="10"/>
  <c r="Q124" i="10"/>
  <c r="I137" i="10"/>
  <c r="W124" i="10"/>
  <c r="X124" i="10"/>
  <c r="AD124" i="10"/>
  <c r="Y124" i="10"/>
  <c r="S124" i="10"/>
  <c r="F77" i="12"/>
  <c r="T124" i="10"/>
  <c r="V124" i="10"/>
  <c r="AB124" i="10"/>
  <c r="U124" i="10"/>
  <c r="AA124" i="10"/>
  <c r="I144" i="10"/>
  <c r="G172" i="4"/>
  <c r="F172" i="4"/>
  <c r="G181" i="4"/>
  <c r="F181" i="4"/>
  <c r="G175" i="4"/>
  <c r="F175" i="4"/>
  <c r="G184" i="4"/>
  <c r="F184" i="4"/>
  <c r="G170" i="4"/>
  <c r="F170" i="4"/>
  <c r="G168" i="4"/>
  <c r="F168" i="4"/>
  <c r="G187" i="4"/>
  <c r="I188" i="4"/>
  <c r="F187" i="4"/>
  <c r="G173" i="4"/>
  <c r="F173" i="4"/>
  <c r="G182" i="4"/>
  <c r="F182" i="4"/>
  <c r="G179" i="4"/>
  <c r="F179" i="4"/>
  <c r="F180" i="4"/>
  <c r="G180" i="4"/>
  <c r="G176" i="4"/>
  <c r="F176" i="4"/>
  <c r="G65" i="12"/>
  <c r="G164" i="4"/>
  <c r="F164" i="4"/>
  <c r="E65" i="12" s="1"/>
  <c r="F185" i="4"/>
  <c r="G185" i="4"/>
  <c r="D67" i="12"/>
  <c r="G166" i="4"/>
  <c r="F166" i="4"/>
  <c r="E67" i="12" s="1"/>
  <c r="G178" i="4"/>
  <c r="F178" i="4"/>
  <c r="G66" i="12"/>
  <c r="F165" i="4"/>
  <c r="E66" i="12" s="1"/>
  <c r="D66" i="12"/>
  <c r="G165" i="4"/>
  <c r="F171" i="4"/>
  <c r="G171" i="4"/>
  <c r="F177" i="4"/>
  <c r="G177" i="4"/>
  <c r="F183" i="4"/>
  <c r="G183" i="4"/>
  <c r="F174" i="4"/>
  <c r="G174" i="4"/>
  <c r="G169" i="4"/>
  <c r="F169" i="4"/>
  <c r="G186" i="4"/>
  <c r="F186" i="4"/>
  <c r="I124" i="10"/>
  <c r="H77" i="12" s="1"/>
  <c r="I131" i="10"/>
  <c r="I147" i="10"/>
  <c r="I134" i="10"/>
  <c r="I141" i="10"/>
  <c r="Y143" i="10"/>
  <c r="AC143" i="10"/>
  <c r="U143" i="10"/>
  <c r="AA143" i="10"/>
  <c r="V143" i="10"/>
  <c r="R143" i="10"/>
  <c r="Z143" i="10"/>
  <c r="W143" i="10"/>
  <c r="T143" i="10"/>
  <c r="S143" i="10"/>
  <c r="AB143" i="10"/>
  <c r="X143" i="10"/>
  <c r="AD143" i="10"/>
  <c r="Q143" i="10"/>
  <c r="Y130" i="10"/>
  <c r="S130" i="10"/>
  <c r="V130" i="10"/>
  <c r="AA130" i="10"/>
  <c r="AD130" i="10"/>
  <c r="T130" i="10"/>
  <c r="AB130" i="10"/>
  <c r="Q130" i="10"/>
  <c r="X130" i="10"/>
  <c r="R130" i="10"/>
  <c r="AC130" i="10"/>
  <c r="R127" i="10"/>
  <c r="W127" i="10"/>
  <c r="T127" i="10"/>
  <c r="AA127" i="10"/>
  <c r="AB127" i="10"/>
  <c r="X127" i="10"/>
  <c r="U127" i="10"/>
  <c r="Q127" i="10"/>
  <c r="AD127" i="10"/>
  <c r="Y127" i="10"/>
  <c r="V127" i="10"/>
  <c r="S127" i="10"/>
  <c r="AB131" i="10"/>
  <c r="R131" i="10"/>
  <c r="Q131" i="10"/>
  <c r="AD131" i="10"/>
  <c r="T131" i="10"/>
  <c r="AA131" i="10"/>
  <c r="U131" i="10"/>
  <c r="X131" i="10"/>
  <c r="V131" i="10"/>
  <c r="Y131" i="10"/>
  <c r="I136" i="10"/>
  <c r="I143" i="10"/>
  <c r="I130" i="10"/>
  <c r="I127" i="10"/>
  <c r="S126" i="10"/>
  <c r="AC126" i="10"/>
  <c r="X126" i="10"/>
  <c r="AB126" i="10"/>
  <c r="Q126" i="10"/>
  <c r="T126" i="10"/>
  <c r="R126" i="10"/>
  <c r="Y126" i="10"/>
  <c r="F79" i="12"/>
  <c r="AD126" i="10"/>
  <c r="V126" i="10"/>
  <c r="AA126" i="10"/>
  <c r="AB141" i="10"/>
  <c r="Y141" i="10"/>
  <c r="U141" i="10"/>
  <c r="Z141" i="10"/>
  <c r="T141" i="10"/>
  <c r="AC141" i="10"/>
  <c r="V141" i="10"/>
  <c r="AD141" i="10"/>
  <c r="AA141" i="10"/>
  <c r="X141" i="10"/>
  <c r="W141" i="10"/>
  <c r="R141" i="10"/>
  <c r="Q141" i="10"/>
  <c r="S140" i="10"/>
  <c r="W140" i="10"/>
  <c r="Q140" i="10"/>
  <c r="AB140" i="10"/>
  <c r="AD140" i="10"/>
  <c r="AA140" i="10"/>
  <c r="X140" i="10"/>
  <c r="Z140" i="10"/>
  <c r="U140" i="10"/>
  <c r="T140" i="10"/>
  <c r="Y140" i="10"/>
  <c r="R140" i="10"/>
  <c r="V140" i="10"/>
  <c r="U145" i="10"/>
  <c r="Y145" i="10"/>
  <c r="AD145" i="10"/>
  <c r="T145" i="10"/>
  <c r="AB145" i="10"/>
  <c r="AC145" i="10"/>
  <c r="Z145" i="10"/>
  <c r="W145" i="10"/>
  <c r="Q145" i="10"/>
  <c r="V145" i="10"/>
  <c r="S145" i="10"/>
  <c r="AA145" i="10"/>
  <c r="X145" i="10"/>
  <c r="R145" i="10"/>
  <c r="AA136" i="10"/>
  <c r="V136" i="10"/>
  <c r="X136" i="10"/>
  <c r="U136" i="10"/>
  <c r="T136" i="10"/>
  <c r="AC136" i="10"/>
  <c r="Y136" i="10"/>
  <c r="R136" i="10"/>
  <c r="AD136" i="10"/>
  <c r="S136" i="10"/>
  <c r="S137" i="10"/>
  <c r="AD137" i="10"/>
  <c r="Y137" i="10"/>
  <c r="AA137" i="10"/>
  <c r="X137" i="10"/>
  <c r="V137" i="10"/>
  <c r="T137" i="10"/>
  <c r="AB137" i="10"/>
  <c r="Q137" i="10"/>
  <c r="U137" i="10"/>
  <c r="R137" i="10"/>
  <c r="AC137" i="10"/>
  <c r="AC144" i="10"/>
  <c r="V144" i="10"/>
  <c r="AB144" i="10"/>
  <c r="R144" i="10"/>
  <c r="AD144" i="10"/>
  <c r="T144" i="10"/>
  <c r="Z144" i="10"/>
  <c r="W144" i="10"/>
  <c r="S144" i="10"/>
  <c r="Q144" i="10"/>
  <c r="U144" i="10"/>
  <c r="X144" i="10"/>
  <c r="AA144" i="10"/>
  <c r="Y144" i="10"/>
  <c r="I140" i="10"/>
  <c r="I145" i="10"/>
  <c r="W147" i="10"/>
  <c r="AD147" i="10"/>
  <c r="V147" i="10"/>
  <c r="AB147" i="10"/>
  <c r="Q147" i="10"/>
  <c r="T147" i="10"/>
  <c r="Z147" i="10"/>
  <c r="X147" i="10"/>
  <c r="U147" i="10"/>
  <c r="Y147" i="10"/>
  <c r="R147" i="10"/>
  <c r="AC147" i="10"/>
  <c r="AA147" i="10"/>
  <c r="S147" i="10"/>
  <c r="D79" i="12"/>
  <c r="I126" i="10"/>
  <c r="H79" i="12" s="1"/>
  <c r="S134" i="10"/>
  <c r="Q134" i="10"/>
  <c r="AC134" i="10"/>
  <c r="Y134" i="10"/>
  <c r="X134" i="10"/>
  <c r="U134" i="10"/>
  <c r="AD134" i="10"/>
  <c r="V134" i="10"/>
  <c r="R134" i="10"/>
  <c r="AA134" i="10"/>
  <c r="T134" i="10"/>
  <c r="U142" i="10"/>
  <c r="AA142" i="10"/>
  <c r="V142" i="10"/>
  <c r="AD142" i="10"/>
  <c r="S142" i="10"/>
  <c r="W142" i="10"/>
  <c r="Z142" i="10"/>
  <c r="Q142" i="10"/>
  <c r="AB142" i="10"/>
  <c r="R142" i="10"/>
  <c r="X142" i="10"/>
  <c r="T142" i="10"/>
  <c r="Y142" i="10"/>
  <c r="I139" i="10"/>
  <c r="S129" i="10"/>
  <c r="AD129" i="10"/>
  <c r="AB129" i="10"/>
  <c r="AA129" i="10"/>
  <c r="X129" i="10"/>
  <c r="Y129" i="10"/>
  <c r="V129" i="10"/>
  <c r="T129" i="10"/>
  <c r="Q129" i="10"/>
  <c r="U129" i="10"/>
  <c r="R129" i="10"/>
  <c r="AB136" i="10"/>
  <c r="S133" i="10"/>
  <c r="AD133" i="10"/>
  <c r="V133" i="10"/>
  <c r="AA133" i="10"/>
  <c r="X133" i="10"/>
  <c r="R133" i="10"/>
  <c r="T133" i="10"/>
  <c r="Q133" i="10"/>
  <c r="AB133" i="10"/>
  <c r="Y133" i="10"/>
  <c r="U133" i="10"/>
  <c r="AC133" i="10"/>
  <c r="I142" i="10"/>
  <c r="W139" i="10"/>
  <c r="V139" i="10"/>
  <c r="AD139" i="10"/>
  <c r="X139" i="10"/>
  <c r="AC139" i="10"/>
  <c r="Y139" i="10"/>
  <c r="U139" i="10"/>
  <c r="Q139" i="10"/>
  <c r="AB139" i="10"/>
  <c r="Z139" i="10"/>
  <c r="T139" i="10"/>
  <c r="R139" i="10"/>
  <c r="S139" i="10"/>
  <c r="I129" i="10"/>
  <c r="I133" i="10"/>
  <c r="I125" i="10"/>
  <c r="H78" i="12" s="1"/>
  <c r="D78" i="12"/>
  <c r="R135" i="10"/>
  <c r="AD135" i="10"/>
  <c r="T135" i="10"/>
  <c r="AA135" i="10"/>
  <c r="AB135" i="10"/>
  <c r="X135" i="10"/>
  <c r="V135" i="10"/>
  <c r="Q135" i="10"/>
  <c r="U135" i="10"/>
  <c r="Y135" i="10"/>
  <c r="AC135" i="10"/>
  <c r="U138" i="10"/>
  <c r="R138" i="10"/>
  <c r="X138" i="10"/>
  <c r="Y138" i="10"/>
  <c r="AB138" i="10"/>
  <c r="V138" i="10"/>
  <c r="S138" i="10"/>
  <c r="AD138" i="10"/>
  <c r="AA138" i="10"/>
  <c r="T138" i="10"/>
  <c r="Q138" i="10"/>
  <c r="Y146" i="10"/>
  <c r="T146" i="10"/>
  <c r="W146" i="10"/>
  <c r="Z146" i="10"/>
  <c r="V146" i="10"/>
  <c r="S146" i="10"/>
  <c r="AD146" i="10"/>
  <c r="AA146" i="10"/>
  <c r="U146" i="10"/>
  <c r="Q146" i="10"/>
  <c r="AB146" i="10"/>
  <c r="X146" i="10"/>
  <c r="R146" i="10"/>
  <c r="AC146" i="10"/>
  <c r="V132" i="10"/>
  <c r="R132" i="10"/>
  <c r="AD132" i="10"/>
  <c r="AB132" i="10"/>
  <c r="S132" i="10"/>
  <c r="X132" i="10"/>
  <c r="AA132" i="10"/>
  <c r="AC132" i="10"/>
  <c r="Q132" i="10"/>
  <c r="T132" i="10"/>
  <c r="Y132" i="10"/>
  <c r="S131" i="10"/>
  <c r="AA128" i="10"/>
  <c r="U128" i="10"/>
  <c r="S128" i="10"/>
  <c r="Q128" i="10"/>
  <c r="T128" i="10"/>
  <c r="R128" i="10"/>
  <c r="AB128" i="10"/>
  <c r="V128" i="10"/>
  <c r="AD128" i="10"/>
  <c r="AC128" i="10"/>
  <c r="X128" i="10"/>
  <c r="R125" i="10"/>
  <c r="W125" i="10"/>
  <c r="AC125" i="10"/>
  <c r="Y125" i="10"/>
  <c r="U125" i="10"/>
  <c r="Q125" i="10"/>
  <c r="AD125" i="10"/>
  <c r="AA125" i="10"/>
  <c r="V125" i="10"/>
  <c r="S125" i="10"/>
  <c r="X125" i="10"/>
  <c r="F78" i="12"/>
  <c r="T125" i="10"/>
  <c r="I135" i="10"/>
  <c r="I138" i="10"/>
  <c r="I146" i="10"/>
  <c r="I132" i="10"/>
  <c r="G67" i="12"/>
  <c r="C164" i="4"/>
  <c r="N73" i="2"/>
  <c r="N72" i="2"/>
  <c r="N70" i="2"/>
  <c r="N69" i="2"/>
  <c r="N67" i="2"/>
  <c r="N66" i="2"/>
  <c r="N64" i="2"/>
  <c r="N63" i="2"/>
  <c r="N61" i="2"/>
  <c r="N60" i="2"/>
  <c r="N58" i="2"/>
  <c r="N57" i="2"/>
  <c r="N55" i="2"/>
  <c r="N54" i="2"/>
  <c r="N52" i="2"/>
  <c r="N51" i="2"/>
  <c r="N49" i="2"/>
  <c r="N48" i="2"/>
  <c r="N45" i="2"/>
  <c r="N43" i="2"/>
  <c r="N42" i="2"/>
  <c r="N40" i="2"/>
  <c r="N39" i="2"/>
  <c r="P186" i="4" l="1"/>
  <c r="AJ186" i="4"/>
  <c r="AI186" i="4"/>
  <c r="AH186" i="4"/>
  <c r="AG186" i="4"/>
  <c r="AF186" i="4"/>
  <c r="AE186" i="4"/>
  <c r="AK186" i="4"/>
  <c r="P187" i="4"/>
  <c r="AK187" i="4"/>
  <c r="AJ187" i="4"/>
  <c r="AI187" i="4"/>
  <c r="AH187" i="4"/>
  <c r="AG187" i="4"/>
  <c r="AF187" i="4"/>
  <c r="AE187" i="4"/>
  <c r="P172" i="4"/>
  <c r="AK172" i="4"/>
  <c r="AJ172" i="4"/>
  <c r="AI172" i="4"/>
  <c r="AH172" i="4"/>
  <c r="AG172" i="4"/>
  <c r="AF172" i="4"/>
  <c r="AE172" i="4"/>
  <c r="P169" i="4"/>
  <c r="AI169" i="4"/>
  <c r="AH169" i="4"/>
  <c r="AG169" i="4"/>
  <c r="AF169" i="4"/>
  <c r="AE169" i="4"/>
  <c r="AK169" i="4"/>
  <c r="AJ169" i="4"/>
  <c r="P176" i="4"/>
  <c r="AH176" i="4"/>
  <c r="AG176" i="4"/>
  <c r="AF176" i="4"/>
  <c r="AE176" i="4"/>
  <c r="AK176" i="4"/>
  <c r="AJ176" i="4"/>
  <c r="AI176" i="4"/>
  <c r="P174" i="4"/>
  <c r="AJ174" i="4"/>
  <c r="AI174" i="4"/>
  <c r="AH174" i="4"/>
  <c r="AG174" i="4"/>
  <c r="AF174" i="4"/>
  <c r="AE174" i="4"/>
  <c r="AK174" i="4"/>
  <c r="P180" i="4"/>
  <c r="AK180" i="4"/>
  <c r="AJ180" i="4"/>
  <c r="AI180" i="4"/>
  <c r="AH180" i="4"/>
  <c r="AG180" i="4"/>
  <c r="AF180" i="4"/>
  <c r="AE180" i="4"/>
  <c r="P168" i="4"/>
  <c r="AK168" i="4"/>
  <c r="AJ168" i="4"/>
  <c r="AI168" i="4"/>
  <c r="AH168" i="4"/>
  <c r="AG168" i="4"/>
  <c r="AF168" i="4"/>
  <c r="AE168" i="4"/>
  <c r="P178" i="4"/>
  <c r="AF178" i="4"/>
  <c r="AE178" i="4"/>
  <c r="AK178" i="4"/>
  <c r="AJ178" i="4"/>
  <c r="AI178" i="4"/>
  <c r="AH178" i="4"/>
  <c r="AG178" i="4"/>
  <c r="P183" i="4"/>
  <c r="AG183" i="4"/>
  <c r="AF183" i="4"/>
  <c r="AE183" i="4"/>
  <c r="AK183" i="4"/>
  <c r="AJ183" i="4"/>
  <c r="AI183" i="4"/>
  <c r="AH183" i="4"/>
  <c r="P170" i="4"/>
  <c r="AK170" i="4"/>
  <c r="AJ170" i="4"/>
  <c r="AI170" i="4"/>
  <c r="AH170" i="4"/>
  <c r="AG170" i="4"/>
  <c r="AF170" i="4"/>
  <c r="AE170" i="4"/>
  <c r="P166" i="4"/>
  <c r="AF166" i="4"/>
  <c r="AE166" i="4"/>
  <c r="AK166" i="4"/>
  <c r="AJ166" i="4"/>
  <c r="AI166" i="4"/>
  <c r="AH166" i="4"/>
  <c r="AG166" i="4"/>
  <c r="P179" i="4"/>
  <c r="AK179" i="4"/>
  <c r="AJ179" i="4"/>
  <c r="AI179" i="4"/>
  <c r="AH179" i="4"/>
  <c r="AG179" i="4"/>
  <c r="AF179" i="4"/>
  <c r="AE179" i="4"/>
  <c r="P184" i="4"/>
  <c r="AK184" i="4"/>
  <c r="AJ184" i="4"/>
  <c r="AI184" i="4"/>
  <c r="AH184" i="4"/>
  <c r="AG184" i="4"/>
  <c r="AF184" i="4"/>
  <c r="AE184" i="4"/>
  <c r="P177" i="4"/>
  <c r="AK177" i="4"/>
  <c r="AJ177" i="4"/>
  <c r="AI177" i="4"/>
  <c r="AH177" i="4"/>
  <c r="AG177" i="4"/>
  <c r="AF177" i="4"/>
  <c r="AE177" i="4"/>
  <c r="P185" i="4"/>
  <c r="AE185" i="4"/>
  <c r="AK185" i="4"/>
  <c r="AJ185" i="4"/>
  <c r="AI185" i="4"/>
  <c r="AH185" i="4"/>
  <c r="AG185" i="4"/>
  <c r="AF185" i="4"/>
  <c r="P182" i="4"/>
  <c r="AK182" i="4"/>
  <c r="AJ182" i="4"/>
  <c r="AI182" i="4"/>
  <c r="AH182" i="4"/>
  <c r="AG182" i="4"/>
  <c r="AF182" i="4"/>
  <c r="AE182" i="4"/>
  <c r="P171" i="4"/>
  <c r="AG171" i="4"/>
  <c r="AF171" i="4"/>
  <c r="AE171" i="4"/>
  <c r="AK171" i="4"/>
  <c r="AJ171" i="4"/>
  <c r="AI171" i="4"/>
  <c r="AH171" i="4"/>
  <c r="P175" i="4"/>
  <c r="AK175" i="4"/>
  <c r="AJ175" i="4"/>
  <c r="AI175" i="4"/>
  <c r="AH175" i="4"/>
  <c r="AG175" i="4"/>
  <c r="AF175" i="4"/>
  <c r="AE175" i="4"/>
  <c r="P173" i="4"/>
  <c r="AE173" i="4"/>
  <c r="AK173" i="4"/>
  <c r="AJ173" i="4"/>
  <c r="AI173" i="4"/>
  <c r="AH173" i="4"/>
  <c r="AG173" i="4"/>
  <c r="AF173" i="4"/>
  <c r="P165" i="4"/>
  <c r="AK165" i="4"/>
  <c r="AJ165" i="4"/>
  <c r="AI165" i="4"/>
  <c r="AH165" i="4"/>
  <c r="AG165" i="4"/>
  <c r="AF165" i="4"/>
  <c r="AE165" i="4"/>
  <c r="P164" i="4"/>
  <c r="D164" i="4" s="1"/>
  <c r="AB164" i="4" s="1"/>
  <c r="AH164" i="4"/>
  <c r="AG164" i="4"/>
  <c r="AF164" i="4"/>
  <c r="AE164" i="4"/>
  <c r="AK164" i="4"/>
  <c r="AJ164" i="4"/>
  <c r="AI164" i="4"/>
  <c r="P181" i="4"/>
  <c r="D181" i="4" s="1"/>
  <c r="X181" i="4" s="1"/>
  <c r="AI181" i="4"/>
  <c r="AH181" i="4"/>
  <c r="AG181" i="4"/>
  <c r="AF181" i="4"/>
  <c r="AE181" i="4"/>
  <c r="AK181" i="4"/>
  <c r="AJ181" i="4"/>
  <c r="D142" i="10"/>
  <c r="AC142" i="10" s="1"/>
  <c r="D144" i="10"/>
  <c r="D128" i="10"/>
  <c r="Y128" i="10" s="1"/>
  <c r="D140" i="10"/>
  <c r="AC140" i="10" s="1"/>
  <c r="D65" i="12"/>
  <c r="D129" i="10"/>
  <c r="AC129" i="10" s="1"/>
  <c r="D133" i="10"/>
  <c r="D125" i="10"/>
  <c r="AB125" i="10" s="1"/>
  <c r="D132" i="10"/>
  <c r="U132" i="10" s="1"/>
  <c r="D146" i="10"/>
  <c r="D127" i="10"/>
  <c r="AC127" i="10" s="1"/>
  <c r="D130" i="10"/>
  <c r="U130" i="10" s="1"/>
  <c r="D137" i="10"/>
  <c r="D126" i="10"/>
  <c r="U126" i="10" s="1"/>
  <c r="D134" i="10"/>
  <c r="AB134" i="10" s="1"/>
  <c r="D124" i="10"/>
  <c r="AC124" i="10" s="1"/>
  <c r="D139" i="10"/>
  <c r="AA139" i="10" s="1"/>
  <c r="D131" i="10"/>
  <c r="AC131" i="10" s="1"/>
  <c r="D141" i="10"/>
  <c r="S141" i="10" s="1"/>
  <c r="D145" i="10"/>
  <c r="D147" i="10"/>
  <c r="D143" i="10"/>
  <c r="D135" i="10"/>
  <c r="S135" i="10" s="1"/>
  <c r="D138" i="10"/>
  <c r="AC138" i="10" s="1"/>
  <c r="D136" i="10"/>
  <c r="Q136" i="10" s="1"/>
  <c r="I187" i="4"/>
  <c r="AA164" i="4"/>
  <c r="S176" i="4"/>
  <c r="AC169" i="4"/>
  <c r="Z127" i="10"/>
  <c r="N50" i="2"/>
  <c r="O50" i="2" s="1"/>
  <c r="O51" i="2" s="1"/>
  <c r="O52" i="2" s="1"/>
  <c r="Q52" i="2" s="1"/>
  <c r="N53" i="2"/>
  <c r="O53" i="2" s="1"/>
  <c r="O54" i="2" s="1"/>
  <c r="O55" i="2" s="1"/>
  <c r="Q55" i="2" s="1"/>
  <c r="N65" i="2"/>
  <c r="O65" i="2" s="1"/>
  <c r="O66" i="2" s="1"/>
  <c r="O67" i="2" s="1"/>
  <c r="Q67" i="2" s="1"/>
  <c r="N71" i="2"/>
  <c r="O71" i="2" s="1"/>
  <c r="O72" i="2" s="1"/>
  <c r="O73" i="2" s="1"/>
  <c r="Q73" i="2" s="1"/>
  <c r="N47" i="2"/>
  <c r="O47" i="2" s="1"/>
  <c r="O48" i="2" s="1"/>
  <c r="O49" i="2" s="1"/>
  <c r="Q49" i="2" s="1"/>
  <c r="N59" i="2"/>
  <c r="O59" i="2" s="1"/>
  <c r="O60" i="2" s="1"/>
  <c r="O61" i="2" s="1"/>
  <c r="Q61" i="2" s="1"/>
  <c r="N41" i="2"/>
  <c r="O41" i="2" s="1"/>
  <c r="O42" i="2" s="1"/>
  <c r="O43" i="2" s="1"/>
  <c r="Q43" i="2" s="1"/>
  <c r="N56" i="2"/>
  <c r="O56" i="2" s="1"/>
  <c r="O57" i="2" s="1"/>
  <c r="O58" i="2" s="1"/>
  <c r="Q58" i="2" s="1"/>
  <c r="N68" i="2"/>
  <c r="O68" i="2" s="1"/>
  <c r="O69" i="2" s="1"/>
  <c r="O70" i="2" s="1"/>
  <c r="Q70" i="2" s="1"/>
  <c r="N62" i="2"/>
  <c r="O62" i="2" s="1"/>
  <c r="O63" i="2" s="1"/>
  <c r="O64" i="2" s="1"/>
  <c r="Q64" i="2" s="1"/>
  <c r="N38" i="2"/>
  <c r="O38" i="2" s="1"/>
  <c r="O39" i="2" s="1"/>
  <c r="O40" i="2" s="1"/>
  <c r="Q40" i="2" s="1"/>
  <c r="N44" i="2"/>
  <c r="O44" i="2" s="1"/>
  <c r="O45" i="2" s="1"/>
  <c r="O46" i="2" s="1"/>
  <c r="Q46" i="2" s="1"/>
  <c r="Z124" i="10"/>
  <c r="I184" i="4"/>
  <c r="I181" i="4"/>
  <c r="I182" i="4"/>
  <c r="I169" i="4"/>
  <c r="I168" i="4"/>
  <c r="I186" i="4"/>
  <c r="I180" i="4"/>
  <c r="I185" i="4"/>
  <c r="I183" i="4"/>
  <c r="S164" i="4"/>
  <c r="I178" i="4"/>
  <c r="I174" i="4"/>
  <c r="U178" i="4"/>
  <c r="Y187" i="4"/>
  <c r="V177" i="4"/>
  <c r="T187" i="4"/>
  <c r="S187" i="4"/>
  <c r="U187" i="4"/>
  <c r="AB187" i="4"/>
  <c r="AD187" i="4"/>
  <c r="AA187" i="4"/>
  <c r="Q187" i="4"/>
  <c r="R187" i="4"/>
  <c r="AC187" i="4"/>
  <c r="X187" i="4"/>
  <c r="W187" i="4"/>
  <c r="I179" i="4"/>
  <c r="I167" i="4"/>
  <c r="I173" i="4"/>
  <c r="I172" i="4"/>
  <c r="I171" i="4"/>
  <c r="I177" i="4"/>
  <c r="I176" i="4"/>
  <c r="I170" i="4"/>
  <c r="I175" i="4"/>
  <c r="F67" i="12"/>
  <c r="F66" i="12"/>
  <c r="Z167" i="4"/>
  <c r="F65" i="12"/>
  <c r="Z171" i="4"/>
  <c r="AB169" i="4"/>
  <c r="AC176" i="4"/>
  <c r="Z172" i="4"/>
  <c r="U168" i="4"/>
  <c r="R175" i="4"/>
  <c r="Z170" i="4"/>
  <c r="Z187" i="4"/>
  <c r="U164" i="4"/>
  <c r="T164" i="4"/>
  <c r="R164" i="4"/>
  <c r="Q164" i="4"/>
  <c r="Z164" i="4"/>
  <c r="Y164" i="4"/>
  <c r="X164" i="4"/>
  <c r="V164" i="4"/>
  <c r="I165" i="4"/>
  <c r="H66" i="12" s="1"/>
  <c r="U175" i="4"/>
  <c r="X175" i="4"/>
  <c r="AC175" i="4"/>
  <c r="Y175" i="4"/>
  <c r="Z175" i="4"/>
  <c r="Q175" i="4"/>
  <c r="AD175" i="4"/>
  <c r="AA175" i="4"/>
  <c r="S175" i="4"/>
  <c r="T175" i="4"/>
  <c r="V175" i="4"/>
  <c r="W175" i="4"/>
  <c r="W186" i="4"/>
  <c r="X186" i="4"/>
  <c r="Z186" i="4"/>
  <c r="Y186" i="4"/>
  <c r="AA186" i="4"/>
  <c r="AB186" i="4"/>
  <c r="T186" i="4"/>
  <c r="Q186" i="4"/>
  <c r="AC186" i="4"/>
  <c r="R186" i="4"/>
  <c r="AD186" i="4"/>
  <c r="U186" i="4"/>
  <c r="V186" i="4"/>
  <c r="U181" i="4"/>
  <c r="Q181" i="4"/>
  <c r="R181" i="4"/>
  <c r="Y181" i="4"/>
  <c r="AC181" i="4"/>
  <c r="AD181" i="4"/>
  <c r="Z181" i="4"/>
  <c r="W181" i="4"/>
  <c r="AA181" i="4"/>
  <c r="AB181" i="4"/>
  <c r="S181" i="4"/>
  <c r="T181" i="4"/>
  <c r="V181" i="4"/>
  <c r="S182" i="4"/>
  <c r="V182" i="4"/>
  <c r="W182" i="4"/>
  <c r="X182" i="4"/>
  <c r="AB182" i="4"/>
  <c r="Y182" i="4"/>
  <c r="AA182" i="4"/>
  <c r="Z182" i="4"/>
  <c r="U182" i="4"/>
  <c r="Q182" i="4"/>
  <c r="R182" i="4"/>
  <c r="AD182" i="4"/>
  <c r="T182" i="4"/>
  <c r="Q177" i="4"/>
  <c r="AC177" i="4"/>
  <c r="T177" i="4"/>
  <c r="U177" i="4"/>
  <c r="Z177" i="4"/>
  <c r="W177" i="4"/>
  <c r="X177" i="4"/>
  <c r="AA177" i="4"/>
  <c r="AB177" i="4"/>
  <c r="R177" i="4"/>
  <c r="AD177" i="4"/>
  <c r="S177" i="4"/>
  <c r="AA166" i="4"/>
  <c r="R166" i="4"/>
  <c r="AD166" i="4"/>
  <c r="AC166" i="4"/>
  <c r="T166" i="4"/>
  <c r="W166" i="4"/>
  <c r="X166" i="4"/>
  <c r="U166" i="4"/>
  <c r="V166" i="4"/>
  <c r="Y166" i="4"/>
  <c r="Z166" i="4"/>
  <c r="Q166" i="4"/>
  <c r="AA184" i="4"/>
  <c r="R184" i="4"/>
  <c r="AD184" i="4"/>
  <c r="W184" i="4"/>
  <c r="S184" i="4"/>
  <c r="T184" i="4"/>
  <c r="U184" i="4"/>
  <c r="X184" i="4"/>
  <c r="AC184" i="4"/>
  <c r="V184" i="4"/>
  <c r="Y184" i="4"/>
  <c r="Z184" i="4"/>
  <c r="AB184" i="4"/>
  <c r="W180" i="4"/>
  <c r="Z180" i="4"/>
  <c r="AA180" i="4"/>
  <c r="AB180" i="4"/>
  <c r="S180" i="4"/>
  <c r="Q180" i="4"/>
  <c r="AC180" i="4"/>
  <c r="T180" i="4"/>
  <c r="AD180" i="4"/>
  <c r="U180" i="4"/>
  <c r="V180" i="4"/>
  <c r="X180" i="4"/>
  <c r="Y180" i="4"/>
  <c r="U169" i="4"/>
  <c r="X169" i="4"/>
  <c r="R169" i="4"/>
  <c r="Y169" i="4"/>
  <c r="Z169" i="4"/>
  <c r="Q169" i="4"/>
  <c r="AD169" i="4"/>
  <c r="AA169" i="4"/>
  <c r="W169" i="4"/>
  <c r="T169" i="4"/>
  <c r="V169" i="4"/>
  <c r="Y167" i="4"/>
  <c r="AB167" i="4"/>
  <c r="Q167" i="4"/>
  <c r="AA167" i="4"/>
  <c r="R167" i="4"/>
  <c r="AD167" i="4"/>
  <c r="S167" i="4"/>
  <c r="U167" i="4"/>
  <c r="V167" i="4"/>
  <c r="T167" i="4"/>
  <c r="W167" i="4"/>
  <c r="X167" i="4"/>
  <c r="Y185" i="4"/>
  <c r="AB185" i="4"/>
  <c r="Q185" i="4"/>
  <c r="AC185" i="4"/>
  <c r="U185" i="4"/>
  <c r="V185" i="4"/>
  <c r="AA185" i="4"/>
  <c r="R185" i="4"/>
  <c r="AD185" i="4"/>
  <c r="T185" i="4"/>
  <c r="W185" i="4"/>
  <c r="X185" i="4"/>
  <c r="Z185" i="4"/>
  <c r="Q165" i="4"/>
  <c r="AC165" i="4"/>
  <c r="T165" i="4"/>
  <c r="Y165" i="4"/>
  <c r="Z165" i="4"/>
  <c r="V165" i="4"/>
  <c r="W165" i="4"/>
  <c r="X165" i="4"/>
  <c r="AA165" i="4"/>
  <c r="AB165" i="4"/>
  <c r="AD165" i="4"/>
  <c r="AA172" i="4"/>
  <c r="R172" i="4"/>
  <c r="AD172" i="4"/>
  <c r="X172" i="4"/>
  <c r="T172" i="4"/>
  <c r="W172" i="4"/>
  <c r="Q172" i="4"/>
  <c r="U172" i="4"/>
  <c r="V172" i="4"/>
  <c r="Y172" i="4"/>
  <c r="AB172" i="4"/>
  <c r="AC172" i="4"/>
  <c r="V176" i="4"/>
  <c r="W176" i="4"/>
  <c r="X176" i="4"/>
  <c r="AA176" i="4"/>
  <c r="U176" i="4"/>
  <c r="Y176" i="4"/>
  <c r="AB176" i="4"/>
  <c r="Z176" i="4"/>
  <c r="Q176" i="4"/>
  <c r="AD176" i="4"/>
  <c r="T176" i="4"/>
  <c r="Y173" i="4"/>
  <c r="AB173" i="4"/>
  <c r="U173" i="4"/>
  <c r="Q173" i="4"/>
  <c r="AC173" i="4"/>
  <c r="R173" i="4"/>
  <c r="AD173" i="4"/>
  <c r="S173" i="4"/>
  <c r="T173" i="4"/>
  <c r="W173" i="4"/>
  <c r="X173" i="4"/>
  <c r="Z173" i="4"/>
  <c r="W168" i="4"/>
  <c r="Z168" i="4"/>
  <c r="AA168" i="4"/>
  <c r="S168" i="4"/>
  <c r="T168" i="4"/>
  <c r="AB168" i="4"/>
  <c r="Q168" i="4"/>
  <c r="AD168" i="4"/>
  <c r="Y168" i="4"/>
  <c r="V168" i="4"/>
  <c r="X168" i="4"/>
  <c r="Q171" i="4"/>
  <c r="AC171" i="4"/>
  <c r="T171" i="4"/>
  <c r="Y171" i="4"/>
  <c r="U171" i="4"/>
  <c r="V171" i="4"/>
  <c r="X171" i="4"/>
  <c r="AA171" i="4"/>
  <c r="AB171" i="4"/>
  <c r="R171" i="4"/>
  <c r="AD171" i="4"/>
  <c r="S170" i="4"/>
  <c r="U170" i="4"/>
  <c r="V170" i="4"/>
  <c r="AB170" i="4"/>
  <c r="W170" i="4"/>
  <c r="X170" i="4"/>
  <c r="AA170" i="4"/>
  <c r="Y170" i="4"/>
  <c r="Q170" i="4"/>
  <c r="R170" i="4"/>
  <c r="AD170" i="4"/>
  <c r="T170" i="4"/>
  <c r="Q183" i="4"/>
  <c r="AC183" i="4"/>
  <c r="T183" i="4"/>
  <c r="Z183" i="4"/>
  <c r="U183" i="4"/>
  <c r="V183" i="4"/>
  <c r="Y183" i="4"/>
  <c r="W183" i="4"/>
  <c r="AA183" i="4"/>
  <c r="AB183" i="4"/>
  <c r="R183" i="4"/>
  <c r="AD183" i="4"/>
  <c r="S183" i="4"/>
  <c r="AA178" i="4"/>
  <c r="R178" i="4"/>
  <c r="AD178" i="4"/>
  <c r="X178" i="4"/>
  <c r="S178" i="4"/>
  <c r="Q178" i="4"/>
  <c r="T178" i="4"/>
  <c r="W178" i="4"/>
  <c r="AC178" i="4"/>
  <c r="V178" i="4"/>
  <c r="Y178" i="4"/>
  <c r="Z178" i="4"/>
  <c r="Y179" i="4"/>
  <c r="U179" i="4"/>
  <c r="AA179" i="4"/>
  <c r="Q179" i="4"/>
  <c r="AC179" i="4"/>
  <c r="R179" i="4"/>
  <c r="AD179" i="4"/>
  <c r="V179" i="4"/>
  <c r="S179" i="4"/>
  <c r="T179" i="4"/>
  <c r="W179" i="4"/>
  <c r="X179" i="4"/>
  <c r="Z179" i="4"/>
  <c r="W174" i="4"/>
  <c r="Z174" i="4"/>
  <c r="AA174" i="4"/>
  <c r="AB174" i="4"/>
  <c r="Q174" i="4"/>
  <c r="AC174" i="4"/>
  <c r="S174" i="4"/>
  <c r="T174" i="4"/>
  <c r="R174" i="4"/>
  <c r="AD174" i="4"/>
  <c r="U174" i="4"/>
  <c r="V174" i="4"/>
  <c r="X174" i="4"/>
  <c r="I166" i="4"/>
  <c r="H67" i="12" s="1"/>
  <c r="R165" i="4"/>
  <c r="I164" i="4"/>
  <c r="H65" i="12" s="1"/>
  <c r="AD164" i="4"/>
  <c r="N37" i="2"/>
  <c r="N36" i="2"/>
  <c r="N34" i="2"/>
  <c r="N33" i="2"/>
  <c r="N31" i="2"/>
  <c r="N30" i="2"/>
  <c r="N28" i="2"/>
  <c r="N27" i="2"/>
  <c r="N25" i="2"/>
  <c r="N24" i="2"/>
  <c r="N22" i="2"/>
  <c r="N21" i="2"/>
  <c r="N19" i="2"/>
  <c r="N18" i="2"/>
  <c r="N16" i="2"/>
  <c r="N15" i="2"/>
  <c r="D168" i="4" l="1"/>
  <c r="D165" i="4"/>
  <c r="D173" i="4"/>
  <c r="D170" i="4"/>
  <c r="AC170" i="4" s="1"/>
  <c r="D167" i="4"/>
  <c r="AC167" i="4" s="1"/>
  <c r="D199" i="4"/>
  <c r="D192" i="4"/>
  <c r="D184" i="4"/>
  <c r="Q184" i="4" s="1"/>
  <c r="D177" i="4"/>
  <c r="Y177" i="4" s="1"/>
  <c r="D194" i="4"/>
  <c r="D193" i="4"/>
  <c r="D179" i="4"/>
  <c r="AB179" i="4" s="1"/>
  <c r="D203" i="4"/>
  <c r="D197" i="4"/>
  <c r="D195" i="4"/>
  <c r="D188" i="4"/>
  <c r="U188" i="4" s="1"/>
  <c r="D202" i="4"/>
  <c r="D178" i="4"/>
  <c r="AB178" i="4" s="1"/>
  <c r="D200" i="4"/>
  <c r="D187" i="4"/>
  <c r="V187" i="4" s="1"/>
  <c r="D175" i="4"/>
  <c r="AB175" i="4" s="1"/>
  <c r="D201" i="4"/>
  <c r="D174" i="4"/>
  <c r="Y174" i="4" s="1"/>
  <c r="D186" i="4"/>
  <c r="S186" i="4" s="1"/>
  <c r="D171" i="4"/>
  <c r="D182" i="4"/>
  <c r="AC182" i="4" s="1"/>
  <c r="D185" i="4"/>
  <c r="S185" i="4" s="1"/>
  <c r="D189" i="4"/>
  <c r="D196" i="4"/>
  <c r="D176" i="4"/>
  <c r="R176" i="4" s="1"/>
  <c r="D190" i="4"/>
  <c r="D183" i="4"/>
  <c r="X183" i="4" s="1"/>
  <c r="D169" i="4"/>
  <c r="S169" i="4" s="1"/>
  <c r="D166" i="4"/>
  <c r="D180" i="4"/>
  <c r="R180" i="4" s="1"/>
  <c r="D191" i="4"/>
  <c r="D198" i="4"/>
  <c r="D172" i="4"/>
  <c r="S172" i="4" s="1"/>
  <c r="AC164" i="4"/>
  <c r="W138" i="10"/>
  <c r="Z138" i="10"/>
  <c r="W135" i="10"/>
  <c r="Z135" i="10"/>
  <c r="Z137" i="10"/>
  <c r="W137" i="10"/>
  <c r="Z136" i="10"/>
  <c r="W136" i="10"/>
  <c r="Z126" i="10"/>
  <c r="W126" i="10"/>
  <c r="W128" i="10"/>
  <c r="Z128" i="10"/>
  <c r="W133" i="10"/>
  <c r="Z133" i="10"/>
  <c r="W131" i="10"/>
  <c r="Z131" i="10"/>
  <c r="Z134" i="10"/>
  <c r="W134" i="10"/>
  <c r="W129" i="10"/>
  <c r="Z129" i="10"/>
  <c r="Z132" i="10"/>
  <c r="W132" i="10"/>
  <c r="W130" i="10"/>
  <c r="Z130" i="10"/>
  <c r="N32" i="2"/>
  <c r="O32" i="2" s="1"/>
  <c r="O33" i="2" s="1"/>
  <c r="O34" i="2" s="1"/>
  <c r="Q34" i="2" s="1"/>
  <c r="N26" i="2"/>
  <c r="O26" i="2" s="1"/>
  <c r="O27" i="2" s="1"/>
  <c r="O28" i="2" s="1"/>
  <c r="Q28" i="2" s="1"/>
  <c r="N17" i="2"/>
  <c r="O17" i="2" s="1"/>
  <c r="O18" i="2" s="1"/>
  <c r="O19" i="2" s="1"/>
  <c r="Q19" i="2" s="1"/>
  <c r="N29" i="2"/>
  <c r="O29" i="2" s="1"/>
  <c r="O30" i="2" s="1"/>
  <c r="O31" i="2" s="1"/>
  <c r="Q31" i="2" s="1"/>
  <c r="N20" i="2"/>
  <c r="O20" i="2" s="1"/>
  <c r="O21" i="2" s="1"/>
  <c r="O22" i="2" s="1"/>
  <c r="Q22" i="2" s="1"/>
  <c r="N23" i="2"/>
  <c r="O23" i="2" s="1"/>
  <c r="O24" i="2" s="1"/>
  <c r="O25" i="2" s="1"/>
  <c r="Q25" i="2" s="1"/>
  <c r="N35" i="2"/>
  <c r="O35" i="2" s="1"/>
  <c r="O36" i="2" s="1"/>
  <c r="O37" i="2" s="1"/>
  <c r="Q37" i="2" s="1"/>
  <c r="W164" i="4"/>
  <c r="N14" i="2"/>
  <c r="O14" i="2" s="1"/>
  <c r="O15" i="2" s="1"/>
  <c r="O16" i="2" s="1"/>
  <c r="Q16" i="2" s="1"/>
  <c r="N6" i="2"/>
  <c r="N7" i="2"/>
  <c r="N9" i="2"/>
  <c r="N10" i="2"/>
  <c r="N12" i="2"/>
  <c r="N13" i="2"/>
  <c r="N3" i="2"/>
  <c r="N4" i="2"/>
  <c r="AB166" i="4" l="1"/>
  <c r="S166" i="4"/>
  <c r="U165" i="4"/>
  <c r="S165" i="4"/>
  <c r="V173" i="4"/>
  <c r="AA173" i="4"/>
  <c r="W171" i="4"/>
  <c r="S171" i="4"/>
  <c r="R168" i="4"/>
  <c r="AC168" i="4"/>
  <c r="N11" i="2"/>
  <c r="O11" i="2" s="1"/>
  <c r="O12" i="2" s="1"/>
  <c r="O13" i="2" s="1"/>
  <c r="Q13" i="2" s="1"/>
  <c r="N5" i="2"/>
  <c r="O5" i="2" s="1"/>
  <c r="O6" i="2" s="1"/>
  <c r="O7" i="2" s="1"/>
  <c r="Q7" i="2" s="1"/>
  <c r="N8" i="2"/>
  <c r="O8" i="2" s="1"/>
  <c r="O9" i="2" s="1"/>
  <c r="O10" i="2" s="1"/>
  <c r="Q10" i="2" s="1"/>
  <c r="N2" i="2"/>
  <c r="O2" i="2" s="1"/>
  <c r="O3" i="2" s="1"/>
  <c r="O4" i="2" s="1"/>
  <c r="Q4" i="2" s="1"/>
  <c r="E154" i="2" l="1"/>
  <c r="C154" i="2" s="1"/>
  <c r="E153" i="2"/>
  <c r="C153" i="2" s="1"/>
  <c r="E129" i="2" l="1"/>
  <c r="E151" i="2"/>
  <c r="C151" i="2" s="1"/>
  <c r="E147" i="2"/>
  <c r="C147" i="2" s="1"/>
  <c r="E141" i="2"/>
  <c r="E162" i="2"/>
  <c r="C162" i="2" s="1"/>
  <c r="E146" i="2"/>
  <c r="E163" i="2"/>
  <c r="C163" i="2" s="1"/>
  <c r="E161" i="2"/>
  <c r="C161" i="2" s="1"/>
  <c r="E136" i="2"/>
  <c r="E159" i="2"/>
  <c r="C159" i="2" s="1"/>
  <c r="E139" i="2"/>
  <c r="E157" i="2"/>
  <c r="C157" i="2" s="1"/>
  <c r="E127" i="2"/>
  <c r="E145" i="2"/>
  <c r="E133" i="2"/>
  <c r="E140" i="2"/>
  <c r="E149" i="2"/>
  <c r="C149" i="2" s="1"/>
  <c r="E156" i="2"/>
  <c r="C156" i="2" s="1"/>
  <c r="E125" i="2"/>
  <c r="E144" i="2"/>
  <c r="E160" i="2"/>
  <c r="C160" i="2" s="1"/>
  <c r="E142" i="2"/>
  <c r="C142" i="2" s="1"/>
  <c r="E148" i="2"/>
  <c r="C148" i="2" s="1"/>
  <c r="E130" i="2"/>
  <c r="C130" i="2" s="1"/>
  <c r="E132" i="2"/>
  <c r="E138" i="2"/>
  <c r="E128" i="2"/>
  <c r="E155" i="2"/>
  <c r="C155" i="2" s="1"/>
  <c r="E150" i="2"/>
  <c r="C150" i="2" s="1"/>
  <c r="E135" i="2"/>
  <c r="E126" i="2"/>
  <c r="E158" i="2"/>
  <c r="C158" i="2" s="1"/>
  <c r="E143" i="2"/>
  <c r="C143" i="2" s="1"/>
  <c r="E131" i="2"/>
  <c r="E134" i="2"/>
  <c r="E124" i="2"/>
  <c r="G53" i="12" s="1"/>
  <c r="E137" i="2"/>
  <c r="C137" i="2" s="1"/>
  <c r="E152" i="2"/>
  <c r="C152" i="2" s="1"/>
  <c r="G154" i="2"/>
  <c r="F154" i="2"/>
  <c r="F153" i="2"/>
  <c r="G153" i="2"/>
  <c r="C145" i="2" l="1"/>
  <c r="C146" i="2"/>
  <c r="C144" i="2"/>
  <c r="AK153" i="2"/>
  <c r="AJ153" i="2"/>
  <c r="AI153" i="2"/>
  <c r="AH153" i="2"/>
  <c r="AE153" i="2"/>
  <c r="AG153" i="2"/>
  <c r="AF153" i="2"/>
  <c r="AG154" i="2"/>
  <c r="AJ154" i="2"/>
  <c r="AI154" i="2"/>
  <c r="AF154" i="2"/>
  <c r="AE154" i="2"/>
  <c r="AK154" i="2"/>
  <c r="AH154" i="2"/>
  <c r="C132" i="2"/>
  <c r="C135" i="2"/>
  <c r="C140" i="2"/>
  <c r="C133" i="2"/>
  <c r="C127" i="2"/>
  <c r="C141" i="2"/>
  <c r="C134" i="2"/>
  <c r="C128" i="2"/>
  <c r="C139" i="2"/>
  <c r="C131" i="2"/>
  <c r="C138" i="2"/>
  <c r="C136" i="2"/>
  <c r="AD153" i="2"/>
  <c r="P153" i="2"/>
  <c r="AD154" i="2"/>
  <c r="P154" i="2"/>
  <c r="C125" i="2"/>
  <c r="C126" i="2" s="1"/>
  <c r="F129" i="2"/>
  <c r="C129" i="2"/>
  <c r="F133" i="2"/>
  <c r="G137" i="2"/>
  <c r="F130" i="2"/>
  <c r="F134" i="2"/>
  <c r="G136" i="2"/>
  <c r="G131" i="2"/>
  <c r="G135" i="2"/>
  <c r="F128" i="2"/>
  <c r="F138" i="2"/>
  <c r="G132" i="2"/>
  <c r="G127" i="2"/>
  <c r="G125" i="2"/>
  <c r="G54" i="12"/>
  <c r="F126" i="2"/>
  <c r="E55" i="12" s="1"/>
  <c r="G55" i="12"/>
  <c r="F124" i="2"/>
  <c r="E53" i="12" s="1"/>
  <c r="W154" i="2"/>
  <c r="Y154" i="2"/>
  <c r="X154" i="2"/>
  <c r="Q154" i="2"/>
  <c r="Z154" i="2"/>
  <c r="R154" i="2"/>
  <c r="S154" i="2"/>
  <c r="T154" i="2"/>
  <c r="U154" i="2"/>
  <c r="G152" i="2"/>
  <c r="F142" i="2"/>
  <c r="F143" i="2"/>
  <c r="G160" i="2"/>
  <c r="F159" i="2"/>
  <c r="G158" i="2"/>
  <c r="G144" i="2"/>
  <c r="F161" i="2"/>
  <c r="F147" i="2"/>
  <c r="G145" i="2"/>
  <c r="X153" i="2"/>
  <c r="Y153" i="2"/>
  <c r="Z153" i="2"/>
  <c r="Q153" i="2"/>
  <c r="R153" i="2"/>
  <c r="T153" i="2"/>
  <c r="S153" i="2"/>
  <c r="U153" i="2"/>
  <c r="W153" i="2"/>
  <c r="G156" i="2"/>
  <c r="F146" i="2"/>
  <c r="F150" i="2"/>
  <c r="G149" i="2"/>
  <c r="G162" i="2"/>
  <c r="G163" i="2"/>
  <c r="F155" i="2"/>
  <c r="F140" i="2"/>
  <c r="F141" i="2"/>
  <c r="F151" i="2"/>
  <c r="G157" i="2"/>
  <c r="G148" i="2"/>
  <c r="F139" i="2"/>
  <c r="F163" i="2"/>
  <c r="F148" i="2"/>
  <c r="F125" i="2"/>
  <c r="E54" i="12" s="1"/>
  <c r="F162" i="2"/>
  <c r="G134" i="2"/>
  <c r="G142" i="2"/>
  <c r="F144" i="2"/>
  <c r="G159" i="2"/>
  <c r="F131" i="2"/>
  <c r="F158" i="2"/>
  <c r="F149" i="2"/>
  <c r="F136" i="2"/>
  <c r="G150" i="2"/>
  <c r="F145" i="2"/>
  <c r="G129" i="2"/>
  <c r="F160" i="2"/>
  <c r="G133" i="2"/>
  <c r="G161" i="2"/>
  <c r="G141" i="2"/>
  <c r="G147" i="2"/>
  <c r="F156" i="2"/>
  <c r="G146" i="2"/>
  <c r="G140" i="2"/>
  <c r="G151" i="2"/>
  <c r="G143" i="2"/>
  <c r="G130" i="2"/>
  <c r="F157" i="2"/>
  <c r="G139" i="2"/>
  <c r="G126" i="2"/>
  <c r="F135" i="2"/>
  <c r="F132" i="2"/>
  <c r="F127" i="2"/>
  <c r="G124" i="2"/>
  <c r="C124" i="2"/>
  <c r="F137" i="2"/>
  <c r="F152" i="2"/>
  <c r="G155" i="2"/>
  <c r="G138" i="2"/>
  <c r="G128" i="2"/>
  <c r="AF161" i="2" l="1"/>
  <c r="AI161" i="2"/>
  <c r="AE161" i="2"/>
  <c r="AH161" i="2"/>
  <c r="AG161" i="2"/>
  <c r="AK161" i="2"/>
  <c r="AJ161" i="2"/>
  <c r="AF134" i="2"/>
  <c r="AE134" i="2"/>
  <c r="AK134" i="2"/>
  <c r="AJ134" i="2"/>
  <c r="AI134" i="2"/>
  <c r="AH134" i="2"/>
  <c r="AG134" i="2"/>
  <c r="AK163" i="2"/>
  <c r="AF163" i="2"/>
  <c r="AJ163" i="2"/>
  <c r="AI163" i="2"/>
  <c r="AG163" i="2"/>
  <c r="AE163" i="2"/>
  <c r="AH163" i="2"/>
  <c r="AI152" i="2"/>
  <c r="AH152" i="2"/>
  <c r="AG152" i="2"/>
  <c r="AF152" i="2"/>
  <c r="AE152" i="2"/>
  <c r="AK152" i="2"/>
  <c r="AJ152" i="2"/>
  <c r="AF137" i="2"/>
  <c r="AE137" i="2"/>
  <c r="AI137" i="2"/>
  <c r="AK137" i="2"/>
  <c r="AG137" i="2"/>
  <c r="AJ137" i="2"/>
  <c r="AH137" i="2"/>
  <c r="AE139" i="2"/>
  <c r="AK139" i="2"/>
  <c r="AJ139" i="2"/>
  <c r="AI139" i="2"/>
  <c r="AF139" i="2"/>
  <c r="AH139" i="2"/>
  <c r="AG139" i="2"/>
  <c r="AK162" i="2"/>
  <c r="AJ162" i="2"/>
  <c r="AI162" i="2"/>
  <c r="AH162" i="2"/>
  <c r="AG162" i="2"/>
  <c r="AF162" i="2"/>
  <c r="AE162" i="2"/>
  <c r="AH147" i="2"/>
  <c r="AI147" i="2"/>
  <c r="AG147" i="2"/>
  <c r="AJ147" i="2"/>
  <c r="AF147" i="2"/>
  <c r="AE147" i="2"/>
  <c r="AK147" i="2"/>
  <c r="AK129" i="2"/>
  <c r="AJ129" i="2"/>
  <c r="AI129" i="2"/>
  <c r="AH129" i="2"/>
  <c r="AG129" i="2"/>
  <c r="AE129" i="2"/>
  <c r="AF129" i="2"/>
  <c r="AK138" i="2"/>
  <c r="AJ138" i="2"/>
  <c r="AI138" i="2"/>
  <c r="AH138" i="2"/>
  <c r="AG138" i="2"/>
  <c r="AF138" i="2"/>
  <c r="AE138" i="2"/>
  <c r="AJ133" i="2"/>
  <c r="AI133" i="2"/>
  <c r="AH133" i="2"/>
  <c r="AG133" i="2"/>
  <c r="AF133" i="2"/>
  <c r="AE133" i="2"/>
  <c r="AK133" i="2"/>
  <c r="AF149" i="2"/>
  <c r="AE149" i="2"/>
  <c r="AI149" i="2"/>
  <c r="AH149" i="2"/>
  <c r="AG149" i="2"/>
  <c r="AK149" i="2"/>
  <c r="AJ149" i="2"/>
  <c r="P125" i="2"/>
  <c r="AF125" i="2"/>
  <c r="AE125" i="2"/>
  <c r="AH125" i="2"/>
  <c r="AG125" i="2"/>
  <c r="AJ125" i="2"/>
  <c r="AG130" i="2"/>
  <c r="AF130" i="2"/>
  <c r="AJ130" i="2"/>
  <c r="AE130" i="2"/>
  <c r="AI130" i="2"/>
  <c r="AH130" i="2"/>
  <c r="AK130" i="2"/>
  <c r="AJ145" i="2"/>
  <c r="AI145" i="2"/>
  <c r="AH145" i="2"/>
  <c r="AG145" i="2"/>
  <c r="AF145" i="2"/>
  <c r="AE145" i="2"/>
  <c r="AK145" i="2"/>
  <c r="AG127" i="2"/>
  <c r="AE127" i="2"/>
  <c r="AK127" i="2"/>
  <c r="AJ127" i="2"/>
  <c r="AI127" i="2"/>
  <c r="AH127" i="2"/>
  <c r="AF127" i="2"/>
  <c r="AK155" i="2"/>
  <c r="AJ155" i="2"/>
  <c r="AI155" i="2"/>
  <c r="AH155" i="2"/>
  <c r="AG155" i="2"/>
  <c r="AF155" i="2"/>
  <c r="AE155" i="2"/>
  <c r="AK143" i="2"/>
  <c r="AJ143" i="2"/>
  <c r="AI143" i="2"/>
  <c r="AH143" i="2"/>
  <c r="AG143" i="2"/>
  <c r="AF143" i="2"/>
  <c r="AE143" i="2"/>
  <c r="AK150" i="2"/>
  <c r="AJ150" i="2"/>
  <c r="AI150" i="2"/>
  <c r="AH150" i="2"/>
  <c r="AG150" i="2"/>
  <c r="AF150" i="2"/>
  <c r="AE150" i="2"/>
  <c r="AE132" i="2"/>
  <c r="AF132" i="2"/>
  <c r="AG132" i="2"/>
  <c r="AK132" i="2"/>
  <c r="AH132" i="2"/>
  <c r="AJ132" i="2"/>
  <c r="AI132" i="2"/>
  <c r="AK141" i="2"/>
  <c r="AJ141" i="2"/>
  <c r="AI141" i="2"/>
  <c r="AH141" i="2"/>
  <c r="AE141" i="2"/>
  <c r="AG141" i="2"/>
  <c r="AF141" i="2"/>
  <c r="AG142" i="2"/>
  <c r="AJ142" i="2"/>
  <c r="AF142" i="2"/>
  <c r="AE142" i="2"/>
  <c r="AI142" i="2"/>
  <c r="AH142" i="2"/>
  <c r="AK142" i="2"/>
  <c r="P126" i="2"/>
  <c r="AK126" i="2"/>
  <c r="AJ126" i="2"/>
  <c r="AI126" i="2"/>
  <c r="AH126" i="2"/>
  <c r="AG126" i="2"/>
  <c r="AF126" i="2"/>
  <c r="AE126" i="2"/>
  <c r="AI128" i="2"/>
  <c r="AK128" i="2"/>
  <c r="AH128" i="2"/>
  <c r="AG128" i="2"/>
  <c r="AF128" i="2"/>
  <c r="AE128" i="2"/>
  <c r="AJ128" i="2"/>
  <c r="AE151" i="2"/>
  <c r="AK151" i="2"/>
  <c r="AJ151" i="2"/>
  <c r="AI151" i="2"/>
  <c r="AG151" i="2"/>
  <c r="AH151" i="2"/>
  <c r="AF151" i="2"/>
  <c r="AE156" i="2"/>
  <c r="AF156" i="2"/>
  <c r="AH156" i="2"/>
  <c r="AK156" i="2"/>
  <c r="AJ156" i="2"/>
  <c r="AG156" i="2"/>
  <c r="AI156" i="2"/>
  <c r="AI140" i="2"/>
  <c r="AH140" i="2"/>
  <c r="AK140" i="2"/>
  <c r="AG140" i="2"/>
  <c r="AF140" i="2"/>
  <c r="AE140" i="2"/>
  <c r="AJ140" i="2"/>
  <c r="AK148" i="2"/>
  <c r="AJ148" i="2"/>
  <c r="AI148" i="2"/>
  <c r="AH148" i="2"/>
  <c r="AG148" i="2"/>
  <c r="AF148" i="2"/>
  <c r="AE148" i="2"/>
  <c r="AE144" i="2"/>
  <c r="AF144" i="2"/>
  <c r="AH144" i="2"/>
  <c r="AK144" i="2"/>
  <c r="AJ144" i="2"/>
  <c r="AI144" i="2"/>
  <c r="AG144" i="2"/>
  <c r="AF146" i="2"/>
  <c r="AK146" i="2"/>
  <c r="AJ146" i="2"/>
  <c r="AI146" i="2"/>
  <c r="AH146" i="2"/>
  <c r="AE146" i="2"/>
  <c r="AG146" i="2"/>
  <c r="AJ157" i="2"/>
  <c r="AK157" i="2"/>
  <c r="AI157" i="2"/>
  <c r="AH157" i="2"/>
  <c r="AG157" i="2"/>
  <c r="AF157" i="2"/>
  <c r="AE157" i="2"/>
  <c r="AF158" i="2"/>
  <c r="AE158" i="2"/>
  <c r="AK158" i="2"/>
  <c r="AJ158" i="2"/>
  <c r="AI158" i="2"/>
  <c r="AH158" i="2"/>
  <c r="AG158" i="2"/>
  <c r="AH135" i="2"/>
  <c r="AG135" i="2"/>
  <c r="AI135" i="2"/>
  <c r="AF135" i="2"/>
  <c r="AE135" i="2"/>
  <c r="AJ135" i="2"/>
  <c r="AK135" i="2"/>
  <c r="P124" i="2"/>
  <c r="D124" i="2" s="1"/>
  <c r="AK124" i="2" s="1"/>
  <c r="AJ124" i="2"/>
  <c r="AH124" i="2"/>
  <c r="AG124" i="2"/>
  <c r="AF124" i="2"/>
  <c r="AE124" i="2"/>
  <c r="AK131" i="2"/>
  <c r="AJ131" i="2"/>
  <c r="AI131" i="2"/>
  <c r="AH131" i="2"/>
  <c r="AG131" i="2"/>
  <c r="AF131" i="2"/>
  <c r="AE131" i="2"/>
  <c r="AH159" i="2"/>
  <c r="AG159" i="2"/>
  <c r="AI159" i="2"/>
  <c r="AF159" i="2"/>
  <c r="AE159" i="2"/>
  <c r="AK159" i="2"/>
  <c r="AJ159" i="2"/>
  <c r="AK160" i="2"/>
  <c r="AJ160" i="2"/>
  <c r="AI160" i="2"/>
  <c r="AH160" i="2"/>
  <c r="AG160" i="2"/>
  <c r="AF160" i="2"/>
  <c r="AE160" i="2"/>
  <c r="AK136" i="2"/>
  <c r="AJ136" i="2"/>
  <c r="AI136" i="2"/>
  <c r="AH136" i="2"/>
  <c r="AG136" i="2"/>
  <c r="AF136" i="2"/>
  <c r="AE136" i="2"/>
  <c r="AD146" i="2"/>
  <c r="P146" i="2"/>
  <c r="AD135" i="2"/>
  <c r="P135" i="2"/>
  <c r="AD160" i="2"/>
  <c r="P160" i="2"/>
  <c r="AD141" i="2"/>
  <c r="P141" i="2"/>
  <c r="AD161" i="2"/>
  <c r="P161" i="2"/>
  <c r="AD142" i="2"/>
  <c r="P142" i="2"/>
  <c r="AD157" i="2"/>
  <c r="P157" i="2"/>
  <c r="AD147" i="2"/>
  <c r="P147" i="2"/>
  <c r="AD136" i="2"/>
  <c r="P136" i="2"/>
  <c r="AD152" i="2"/>
  <c r="P152" i="2"/>
  <c r="AD137" i="2"/>
  <c r="P137" i="2"/>
  <c r="AD134" i="2"/>
  <c r="P134" i="2"/>
  <c r="AD162" i="2"/>
  <c r="P162" i="2"/>
  <c r="AD158" i="2"/>
  <c r="P158" i="2"/>
  <c r="AD159" i="2"/>
  <c r="P159" i="2"/>
  <c r="AD163" i="2"/>
  <c r="P163" i="2"/>
  <c r="AD138" i="2"/>
  <c r="P138" i="2"/>
  <c r="AD130" i="2"/>
  <c r="P130" i="2"/>
  <c r="AD145" i="2"/>
  <c r="P145" i="2"/>
  <c r="AD127" i="2"/>
  <c r="P127" i="2"/>
  <c r="AD133" i="2"/>
  <c r="P133" i="2"/>
  <c r="AD128" i="2"/>
  <c r="P128" i="2"/>
  <c r="AD129" i="2"/>
  <c r="P129" i="2"/>
  <c r="AD149" i="2"/>
  <c r="P149" i="2"/>
  <c r="AD155" i="2"/>
  <c r="P155" i="2"/>
  <c r="AD143" i="2"/>
  <c r="P143" i="2"/>
  <c r="AD150" i="2"/>
  <c r="P150" i="2"/>
  <c r="AD132" i="2"/>
  <c r="P132" i="2"/>
  <c r="P139" i="2"/>
  <c r="AD151" i="2"/>
  <c r="P151" i="2"/>
  <c r="AD156" i="2"/>
  <c r="P156" i="2"/>
  <c r="AD140" i="2"/>
  <c r="P140" i="2"/>
  <c r="AD148" i="2"/>
  <c r="P148" i="2"/>
  <c r="AD144" i="2"/>
  <c r="P144" i="2"/>
  <c r="AD131" i="2"/>
  <c r="P131" i="2"/>
  <c r="U135" i="2"/>
  <c r="Q135" i="2"/>
  <c r="Y127" i="2"/>
  <c r="AA161" i="2"/>
  <c r="AB127" i="2"/>
  <c r="W127" i="2"/>
  <c r="U127" i="2"/>
  <c r="D53" i="12"/>
  <c r="W124" i="2"/>
  <c r="X127" i="2"/>
  <c r="T127" i="2"/>
  <c r="AA145" i="2"/>
  <c r="R127" i="2"/>
  <c r="Q127" i="2"/>
  <c r="T132" i="2"/>
  <c r="Z132" i="2"/>
  <c r="Y132" i="2"/>
  <c r="S132" i="2"/>
  <c r="X132" i="2"/>
  <c r="V132" i="2"/>
  <c r="W132" i="2"/>
  <c r="U132" i="2"/>
  <c r="AB135" i="2"/>
  <c r="X137" i="2"/>
  <c r="W137" i="2"/>
  <c r="V137" i="2"/>
  <c r="U131" i="2"/>
  <c r="T137" i="2"/>
  <c r="Q131" i="2"/>
  <c r="W131" i="2"/>
  <c r="R137" i="2"/>
  <c r="Z137" i="2"/>
  <c r="AB136" i="2"/>
  <c r="Z136" i="2"/>
  <c r="Y136" i="2"/>
  <c r="V136" i="2"/>
  <c r="U136" i="2"/>
  <c r="Y131" i="2"/>
  <c r="R136" i="2"/>
  <c r="X135" i="2"/>
  <c r="U137" i="2"/>
  <c r="R131" i="2"/>
  <c r="Q137" i="2"/>
  <c r="Z131" i="2"/>
  <c r="Y135" i="2"/>
  <c r="AB137" i="2"/>
  <c r="X131" i="2"/>
  <c r="V131" i="2"/>
  <c r="S135" i="2"/>
  <c r="Y137" i="2"/>
  <c r="Q136" i="2"/>
  <c r="W135" i="2"/>
  <c r="R135" i="2"/>
  <c r="T135" i="2"/>
  <c r="X136" i="2"/>
  <c r="W136" i="2"/>
  <c r="V127" i="2"/>
  <c r="AB132" i="2"/>
  <c r="T131" i="2"/>
  <c r="T136" i="2"/>
  <c r="F55" i="12"/>
  <c r="AD126" i="2"/>
  <c r="F53" i="12"/>
  <c r="AD124" i="2"/>
  <c r="F54" i="12"/>
  <c r="AD125" i="2"/>
  <c r="Z125" i="2"/>
  <c r="Y125" i="2"/>
  <c r="V125" i="2"/>
  <c r="T125" i="2"/>
  <c r="AC125" i="2"/>
  <c r="Q125" i="2"/>
  <c r="I157" i="2"/>
  <c r="X125" i="2"/>
  <c r="U125" i="2"/>
  <c r="S125" i="2"/>
  <c r="R125" i="2"/>
  <c r="I163" i="2"/>
  <c r="I145" i="2"/>
  <c r="I149" i="2"/>
  <c r="I147" i="2"/>
  <c r="I143" i="2"/>
  <c r="I156" i="2"/>
  <c r="I155" i="2"/>
  <c r="I154" i="2"/>
  <c r="I159" i="2"/>
  <c r="I148" i="2"/>
  <c r="I160" i="2"/>
  <c r="I162" i="2"/>
  <c r="I151" i="2"/>
  <c r="I161" i="2"/>
  <c r="I144" i="2"/>
  <c r="I152" i="2"/>
  <c r="I153" i="2"/>
  <c r="I150" i="2"/>
  <c r="I146" i="2"/>
  <c r="I158" i="2"/>
  <c r="S134" i="2"/>
  <c r="T134" i="2"/>
  <c r="U134" i="2"/>
  <c r="W134" i="2"/>
  <c r="X134" i="2"/>
  <c r="Y134" i="2"/>
  <c r="Z134" i="2"/>
  <c r="AB134" i="2"/>
  <c r="Q134" i="2"/>
  <c r="R134" i="2"/>
  <c r="AA162" i="2"/>
  <c r="AA157" i="2"/>
  <c r="AB126" i="2"/>
  <c r="Q126" i="2"/>
  <c r="R126" i="2"/>
  <c r="T126" i="2"/>
  <c r="U126" i="2"/>
  <c r="V126" i="2"/>
  <c r="X126" i="2"/>
  <c r="Y126" i="2"/>
  <c r="Z126" i="2"/>
  <c r="T157" i="2"/>
  <c r="U157" i="2"/>
  <c r="X157" i="2"/>
  <c r="Y157" i="2"/>
  <c r="W157" i="2"/>
  <c r="Z157" i="2"/>
  <c r="AB157" i="2"/>
  <c r="Q157" i="2"/>
  <c r="R157" i="2"/>
  <c r="Z128" i="2"/>
  <c r="AB128" i="2"/>
  <c r="Q128" i="2"/>
  <c r="S128" i="2"/>
  <c r="T128" i="2"/>
  <c r="U128" i="2"/>
  <c r="V128" i="2"/>
  <c r="W128" i="2"/>
  <c r="X128" i="2"/>
  <c r="X129" i="2"/>
  <c r="AB129" i="2"/>
  <c r="Q129" i="2"/>
  <c r="R129" i="2"/>
  <c r="S129" i="2"/>
  <c r="T129" i="2"/>
  <c r="V129" i="2"/>
  <c r="W129" i="2"/>
  <c r="Z129" i="2"/>
  <c r="AA159" i="2"/>
  <c r="Q138" i="2"/>
  <c r="AB138" i="2"/>
  <c r="R138" i="2"/>
  <c r="S138" i="2"/>
  <c r="T138" i="2"/>
  <c r="U138" i="2"/>
  <c r="V138" i="2"/>
  <c r="W138" i="2"/>
  <c r="X138" i="2"/>
  <c r="Z138" i="2"/>
  <c r="W130" i="2"/>
  <c r="Y130" i="2"/>
  <c r="X130" i="2"/>
  <c r="Z130" i="2"/>
  <c r="AB130" i="2"/>
  <c r="Q130" i="2"/>
  <c r="R130" i="2"/>
  <c r="S130" i="2"/>
  <c r="T130" i="2"/>
  <c r="U130" i="2"/>
  <c r="V130" i="2"/>
  <c r="AA151" i="2"/>
  <c r="W155" i="2"/>
  <c r="Y155" i="2"/>
  <c r="Z155" i="2"/>
  <c r="AB155" i="2"/>
  <c r="Q155" i="2"/>
  <c r="R155" i="2"/>
  <c r="T155" i="2"/>
  <c r="U155" i="2"/>
  <c r="X155" i="2"/>
  <c r="V143" i="2"/>
  <c r="W143" i="2"/>
  <c r="X143" i="2"/>
  <c r="Z143" i="2"/>
  <c r="AB143" i="2"/>
  <c r="Q143" i="2"/>
  <c r="R143" i="2"/>
  <c r="S143" i="2"/>
  <c r="T143" i="2"/>
  <c r="U143" i="2"/>
  <c r="Q150" i="2"/>
  <c r="AB150" i="2"/>
  <c r="T150" i="2"/>
  <c r="R150" i="2"/>
  <c r="U150" i="2"/>
  <c r="W150" i="2"/>
  <c r="X150" i="2"/>
  <c r="Y150" i="2"/>
  <c r="Z150" i="2"/>
  <c r="AB162" i="2"/>
  <c r="Q162" i="2"/>
  <c r="S162" i="2"/>
  <c r="T162" i="2"/>
  <c r="U162" i="2"/>
  <c r="W162" i="2"/>
  <c r="R162" i="2"/>
  <c r="X162" i="2"/>
  <c r="Y162" i="2"/>
  <c r="Z162" i="2"/>
  <c r="R159" i="2"/>
  <c r="T159" i="2"/>
  <c r="S159" i="2"/>
  <c r="V159" i="2"/>
  <c r="W159" i="2"/>
  <c r="X159" i="2"/>
  <c r="Y159" i="2"/>
  <c r="Z159" i="2"/>
  <c r="AB159" i="2"/>
  <c r="Q159" i="2"/>
  <c r="T145" i="2"/>
  <c r="U145" i="2"/>
  <c r="X145" i="2"/>
  <c r="W145" i="2"/>
  <c r="Y145" i="2"/>
  <c r="AB145" i="2"/>
  <c r="Q145" i="2"/>
  <c r="R145" i="2"/>
  <c r="S145" i="2"/>
  <c r="V145" i="2"/>
  <c r="AA160" i="2"/>
  <c r="X141" i="2"/>
  <c r="Y141" i="2"/>
  <c r="Z141" i="2"/>
  <c r="AB141" i="2"/>
  <c r="Q141" i="2"/>
  <c r="R141" i="2"/>
  <c r="T141" i="2"/>
  <c r="S141" i="2"/>
  <c r="U141" i="2"/>
  <c r="W141" i="2"/>
  <c r="W142" i="2"/>
  <c r="Y142" i="2"/>
  <c r="X142" i="2"/>
  <c r="Z142" i="2"/>
  <c r="AB142" i="2"/>
  <c r="Q142" i="2"/>
  <c r="R142" i="2"/>
  <c r="S142" i="2"/>
  <c r="T142" i="2"/>
  <c r="U142" i="2"/>
  <c r="AA149" i="2"/>
  <c r="AA139" i="2"/>
  <c r="AA141" i="2"/>
  <c r="AB149" i="2"/>
  <c r="S149" i="2"/>
  <c r="Q149" i="2"/>
  <c r="T149" i="2"/>
  <c r="U149" i="2"/>
  <c r="W149" i="2"/>
  <c r="X149" i="2"/>
  <c r="Y149" i="2"/>
  <c r="Z149" i="2"/>
  <c r="R149" i="2"/>
  <c r="AA147" i="2"/>
  <c r="Q160" i="2"/>
  <c r="S160" i="2"/>
  <c r="U160" i="2"/>
  <c r="W160" i="2"/>
  <c r="Y160" i="2"/>
  <c r="X160" i="2"/>
  <c r="Z160" i="2"/>
  <c r="T160" i="2"/>
  <c r="AB160" i="2"/>
  <c r="T146" i="2"/>
  <c r="U146" i="2"/>
  <c r="W146" i="2"/>
  <c r="X146" i="2"/>
  <c r="Y146" i="2"/>
  <c r="V146" i="2"/>
  <c r="Z146" i="2"/>
  <c r="AB146" i="2"/>
  <c r="Q146" i="2"/>
  <c r="R146" i="2"/>
  <c r="AA150" i="2"/>
  <c r="AA143" i="2"/>
  <c r="Z151" i="2"/>
  <c r="AB151" i="2"/>
  <c r="R151" i="2"/>
  <c r="S151" i="2"/>
  <c r="T151" i="2"/>
  <c r="U151" i="2"/>
  <c r="W151" i="2"/>
  <c r="X151" i="2"/>
  <c r="Q151" i="2"/>
  <c r="Y151" i="2"/>
  <c r="Y140" i="2"/>
  <c r="Z140" i="2"/>
  <c r="Q140" i="2"/>
  <c r="R140" i="2"/>
  <c r="S140" i="2"/>
  <c r="T140" i="2"/>
  <c r="U140" i="2"/>
  <c r="V140" i="2"/>
  <c r="W140" i="2"/>
  <c r="X140" i="2"/>
  <c r="AA148" i="2"/>
  <c r="AA140" i="2"/>
  <c r="R147" i="2"/>
  <c r="T147" i="2"/>
  <c r="S147" i="2"/>
  <c r="U147" i="2"/>
  <c r="V147" i="2"/>
  <c r="W147" i="2"/>
  <c r="X147" i="2"/>
  <c r="Y147" i="2"/>
  <c r="Z147" i="2"/>
  <c r="AB147" i="2"/>
  <c r="Q147" i="2"/>
  <c r="AA146" i="2"/>
  <c r="AA142" i="2"/>
  <c r="AA155" i="2"/>
  <c r="AA144" i="2"/>
  <c r="Q148" i="2"/>
  <c r="R148" i="2"/>
  <c r="S148" i="2"/>
  <c r="U148" i="2"/>
  <c r="W148" i="2"/>
  <c r="Y148" i="2"/>
  <c r="X148" i="2"/>
  <c r="T148" i="2"/>
  <c r="Z148" i="2"/>
  <c r="AB148" i="2"/>
  <c r="AA156" i="2"/>
  <c r="U144" i="2"/>
  <c r="W144" i="2"/>
  <c r="V144" i="2"/>
  <c r="X144" i="2"/>
  <c r="Y144" i="2"/>
  <c r="Z144" i="2"/>
  <c r="AB144" i="2"/>
  <c r="Q144" i="2"/>
  <c r="S144" i="2"/>
  <c r="T144" i="2"/>
  <c r="AA152" i="2"/>
  <c r="T133" i="2"/>
  <c r="U133" i="2"/>
  <c r="X133" i="2"/>
  <c r="Y133" i="2"/>
  <c r="Z133" i="2"/>
  <c r="W133" i="2"/>
  <c r="AB133" i="2"/>
  <c r="Q133" i="2"/>
  <c r="V133" i="2"/>
  <c r="AB161" i="2"/>
  <c r="Q161" i="2"/>
  <c r="T161" i="2"/>
  <c r="U161" i="2"/>
  <c r="S161" i="2"/>
  <c r="W161" i="2"/>
  <c r="X161" i="2"/>
  <c r="Y161" i="2"/>
  <c r="Z161" i="2"/>
  <c r="R161" i="2"/>
  <c r="AA163" i="2"/>
  <c r="U156" i="2"/>
  <c r="W156" i="2"/>
  <c r="Y156" i="2"/>
  <c r="Z156" i="2"/>
  <c r="Q156" i="2"/>
  <c r="AB156" i="2"/>
  <c r="R156" i="2"/>
  <c r="T156" i="2"/>
  <c r="X156" i="2"/>
  <c r="AA158" i="2"/>
  <c r="Y152" i="2"/>
  <c r="Z152" i="2"/>
  <c r="AB152" i="2"/>
  <c r="Q152" i="2"/>
  <c r="R152" i="2"/>
  <c r="S152" i="2"/>
  <c r="T152" i="2"/>
  <c r="U152" i="2"/>
  <c r="W152" i="2"/>
  <c r="X152" i="2"/>
  <c r="Z139" i="2"/>
  <c r="AB139" i="2"/>
  <c r="R139" i="2"/>
  <c r="S139" i="2"/>
  <c r="T139" i="2"/>
  <c r="U139" i="2"/>
  <c r="V139" i="2"/>
  <c r="W139" i="2"/>
  <c r="X139" i="2"/>
  <c r="Q139" i="2"/>
  <c r="Y139" i="2"/>
  <c r="Z163" i="2"/>
  <c r="AB163" i="2"/>
  <c r="R163" i="2"/>
  <c r="S163" i="2"/>
  <c r="T163" i="2"/>
  <c r="U163" i="2"/>
  <c r="Q163" i="2"/>
  <c r="W163" i="2"/>
  <c r="X163" i="2"/>
  <c r="Y163" i="2"/>
  <c r="S158" i="2"/>
  <c r="T158" i="2"/>
  <c r="W158" i="2"/>
  <c r="X158" i="2"/>
  <c r="Y158" i="2"/>
  <c r="Z158" i="2"/>
  <c r="AB158" i="2"/>
  <c r="Q158" i="2"/>
  <c r="R158" i="2"/>
  <c r="U158" i="2"/>
  <c r="Y124" i="2"/>
  <c r="S124" i="2"/>
  <c r="V124" i="2"/>
  <c r="R124" i="2"/>
  <c r="X124" i="2"/>
  <c r="U124" i="2"/>
  <c r="T124" i="2"/>
  <c r="Q124" i="2"/>
  <c r="AB124" i="2"/>
  <c r="Z124" i="2"/>
  <c r="I141" i="2"/>
  <c r="I142" i="2"/>
  <c r="I140" i="2"/>
  <c r="I124" i="2"/>
  <c r="H53" i="12" s="1"/>
  <c r="AI124" i="2" l="1"/>
  <c r="B32" i="12"/>
  <c r="D126" i="2"/>
  <c r="D127" i="2"/>
  <c r="S127" i="2" s="1"/>
  <c r="B35" i="12"/>
  <c r="D125" i="2"/>
  <c r="AB125" i="2" s="1"/>
  <c r="B42" i="12"/>
  <c r="B37" i="12"/>
  <c r="B41" i="12"/>
  <c r="B33" i="12"/>
  <c r="B30" i="12"/>
  <c r="D128" i="2"/>
  <c r="Y128" i="2" s="1"/>
  <c r="D163" i="2"/>
  <c r="Z127" i="2"/>
  <c r="D129" i="2"/>
  <c r="Y129" i="2" s="1"/>
  <c r="D131" i="2"/>
  <c r="AB131" i="2" s="1"/>
  <c r="D138" i="2"/>
  <c r="Y138" i="2" s="1"/>
  <c r="D141" i="2"/>
  <c r="V141" i="2" s="1"/>
  <c r="D134" i="2"/>
  <c r="V134" i="2" s="1"/>
  <c r="D150" i="2"/>
  <c r="D153" i="2"/>
  <c r="D146" i="2"/>
  <c r="D162" i="2"/>
  <c r="D130" i="2"/>
  <c r="D158" i="2"/>
  <c r="D132" i="2"/>
  <c r="Q132" i="2" s="1"/>
  <c r="B29" i="12" s="1"/>
  <c r="D142" i="2"/>
  <c r="V142" i="2" s="1"/>
  <c r="D160" i="2"/>
  <c r="D144" i="2"/>
  <c r="R144" i="2" s="1"/>
  <c r="D143" i="2"/>
  <c r="Y143" i="2" s="1"/>
  <c r="D156" i="2"/>
  <c r="D135" i="2"/>
  <c r="D137" i="2"/>
  <c r="S137" i="2" s="1"/>
  <c r="D154" i="2"/>
  <c r="D147" i="2"/>
  <c r="D161" i="2"/>
  <c r="D148" i="2"/>
  <c r="D155" i="2"/>
  <c r="D159" i="2"/>
  <c r="D133" i="2"/>
  <c r="D136" i="2"/>
  <c r="S136" i="2" s="1"/>
  <c r="D139" i="2"/>
  <c r="D140" i="2"/>
  <c r="AB140" i="2" s="1"/>
  <c r="D145" i="2"/>
  <c r="D149" i="2"/>
  <c r="D151" i="2"/>
  <c r="D152" i="2"/>
  <c r="D157" i="2"/>
  <c r="U129" i="2"/>
  <c r="S131" i="2"/>
  <c r="AD139" i="2"/>
  <c r="B49" i="12" s="1"/>
  <c r="R132" i="2"/>
  <c r="AC141" i="2"/>
  <c r="S157" i="2"/>
  <c r="S156" i="2"/>
  <c r="S155" i="2"/>
  <c r="U159" i="2"/>
  <c r="S146" i="2"/>
  <c r="V154" i="2"/>
  <c r="AB154" i="2"/>
  <c r="S150" i="2"/>
  <c r="R160" i="2"/>
  <c r="V153" i="2"/>
  <c r="AB153" i="2"/>
  <c r="Z145" i="2"/>
  <c r="V156" i="2"/>
  <c r="V151" i="2"/>
  <c r="V162" i="2"/>
  <c r="V149" i="2"/>
  <c r="V163" i="2"/>
  <c r="V157" i="2"/>
  <c r="V155" i="2"/>
  <c r="V158" i="2"/>
  <c r="V148" i="2"/>
  <c r="V160" i="2"/>
  <c r="V152" i="2"/>
  <c r="V150" i="2"/>
  <c r="V161" i="2"/>
  <c r="AC160" i="2"/>
  <c r="AC159" i="2"/>
  <c r="AC162" i="2"/>
  <c r="AC152" i="2"/>
  <c r="AC163" i="2"/>
  <c r="AC144" i="2"/>
  <c r="AC151" i="2"/>
  <c r="AC147" i="2"/>
  <c r="AC149" i="2"/>
  <c r="AC156" i="2"/>
  <c r="AC150" i="2"/>
  <c r="AA153" i="2"/>
  <c r="AC153" i="2"/>
  <c r="AC145" i="2"/>
  <c r="AC157" i="2"/>
  <c r="AA154" i="2"/>
  <c r="AC154" i="2"/>
  <c r="AC142" i="2"/>
  <c r="AC161" i="2"/>
  <c r="AC143" i="2"/>
  <c r="AC155" i="2"/>
  <c r="AC139" i="2"/>
  <c r="AC158" i="2"/>
  <c r="AC148" i="2"/>
  <c r="AC146" i="2"/>
  <c r="D54" i="12"/>
  <c r="AC124" i="2"/>
  <c r="AA124" i="2"/>
  <c r="B43" i="12" l="1"/>
  <c r="AC140" i="2"/>
  <c r="R133" i="2"/>
  <c r="S133" i="2"/>
  <c r="Z135" i="2"/>
  <c r="V135" i="2"/>
  <c r="W126" i="2"/>
  <c r="S126" i="2"/>
  <c r="W125" i="2"/>
  <c r="B40" i="12" s="1"/>
  <c r="AI125" i="2"/>
  <c r="B39" i="12" s="1"/>
  <c r="AK125" i="2"/>
  <c r="B47" i="12" s="1"/>
  <c r="AA125" i="2"/>
  <c r="B36" i="12"/>
  <c r="B38" i="12"/>
  <c r="B44" i="12"/>
  <c r="B46" i="12"/>
  <c r="B34" i="12"/>
  <c r="AC134" i="2"/>
  <c r="AA134" i="2"/>
  <c r="D55" i="12"/>
  <c r="I125" i="2"/>
  <c r="H54" i="12" s="1"/>
  <c r="I135" i="2"/>
  <c r="AA126" i="2" l="1"/>
  <c r="AC126" i="2"/>
  <c r="AC135" i="2"/>
  <c r="AA135" i="2"/>
  <c r="I126" i="2"/>
  <c r="H55" i="12" s="1"/>
  <c r="I136" i="2"/>
  <c r="AC136" i="2" l="1"/>
  <c r="AA136" i="2"/>
  <c r="AA127" i="2"/>
  <c r="AC127" i="2"/>
  <c r="AA128" i="2"/>
  <c r="I127" i="2"/>
  <c r="I137" i="2"/>
  <c r="AC137" i="2" l="1"/>
  <c r="AA137" i="2"/>
  <c r="AC128" i="2"/>
  <c r="R128" i="2"/>
  <c r="B31" i="12" s="1"/>
  <c r="I128" i="2"/>
  <c r="I138" i="2"/>
  <c r="I139" i="2"/>
  <c r="AC129" i="2" l="1"/>
  <c r="AA129" i="2"/>
  <c r="AA138" i="2"/>
  <c r="AC138" i="2"/>
  <c r="I130" i="2"/>
  <c r="I129" i="2"/>
  <c r="AA130" i="2" l="1"/>
  <c r="AC130" i="2"/>
  <c r="I131" i="2"/>
  <c r="AA131" i="2" l="1"/>
  <c r="AC131" i="2"/>
  <c r="I132" i="2"/>
  <c r="AC132" i="2" l="1"/>
  <c r="AA132" i="2"/>
  <c r="I133" i="2"/>
  <c r="I134" i="2"/>
  <c r="AC133" i="2" l="1"/>
  <c r="B48" i="12" s="1"/>
  <c r="AA133" i="2"/>
  <c r="B45" i="12" s="1"/>
</calcChain>
</file>

<file path=xl/sharedStrings.xml><?xml version="1.0" encoding="utf-8"?>
<sst xmlns="http://schemas.openxmlformats.org/spreadsheetml/2006/main" count="2127" uniqueCount="291">
  <si>
    <t>Front jump pike</t>
  </si>
  <si>
    <t>Front jump tuck</t>
  </si>
  <si>
    <t>Front dive pike</t>
  </si>
  <si>
    <t>Front dive tuck</t>
  </si>
  <si>
    <t>100A</t>
  </si>
  <si>
    <t>100B</t>
  </si>
  <si>
    <t>100C</t>
  </si>
  <si>
    <t>101A</t>
  </si>
  <si>
    <t>101B</t>
  </si>
  <si>
    <t>101C</t>
  </si>
  <si>
    <t>102A</t>
  </si>
  <si>
    <t>102B</t>
  </si>
  <si>
    <t>102C</t>
  </si>
  <si>
    <t>Front somersault pike</t>
  </si>
  <si>
    <t>Front somersault tuck</t>
  </si>
  <si>
    <t>103B</t>
  </si>
  <si>
    <t>103C</t>
  </si>
  <si>
    <t>104B</t>
  </si>
  <si>
    <t>104C</t>
  </si>
  <si>
    <t>Front double somersault pike</t>
  </si>
  <si>
    <t>Front double somersault tuck</t>
  </si>
  <si>
    <t>106C</t>
  </si>
  <si>
    <t>Front triple somersault tuck</t>
  </si>
  <si>
    <t>Front 3 ½ somersault tuck</t>
  </si>
  <si>
    <t>107C</t>
  </si>
  <si>
    <t>Front 2 ½ somersault pike</t>
  </si>
  <si>
    <t>Front 2 ½ somersault tuck</t>
  </si>
  <si>
    <t>105B</t>
  </si>
  <si>
    <t>105C</t>
  </si>
  <si>
    <t>200A</t>
  </si>
  <si>
    <t>200B</t>
  </si>
  <si>
    <t>200C</t>
  </si>
  <si>
    <t>Back jump pike</t>
  </si>
  <si>
    <t>Back jump tuck</t>
  </si>
  <si>
    <t>201A</t>
  </si>
  <si>
    <t>201B</t>
  </si>
  <si>
    <t>201C</t>
  </si>
  <si>
    <t>Back dive pike</t>
  </si>
  <si>
    <t>Back dive tuck</t>
  </si>
  <si>
    <t>202A</t>
  </si>
  <si>
    <t>202B</t>
  </si>
  <si>
    <t>202C</t>
  </si>
  <si>
    <t>Back somersault pike</t>
  </si>
  <si>
    <t>Back somersault tuck</t>
  </si>
  <si>
    <t>Back 1 ½ somersault pike</t>
  </si>
  <si>
    <t>Back 1 ½ somersault tuck</t>
  </si>
  <si>
    <t>203A</t>
  </si>
  <si>
    <t>203B</t>
  </si>
  <si>
    <t>203C</t>
  </si>
  <si>
    <t>Back double somersault pike</t>
  </si>
  <si>
    <t>Back double somersault tuck</t>
  </si>
  <si>
    <t>204B</t>
  </si>
  <si>
    <t>204C</t>
  </si>
  <si>
    <t>205B</t>
  </si>
  <si>
    <t>205C</t>
  </si>
  <si>
    <t>Back 2 ½ somersault pike</t>
  </si>
  <si>
    <t>Back 2 ½ somersault tuck</t>
  </si>
  <si>
    <t>Front  1 ½ somersault pike</t>
  </si>
  <si>
    <t>Front  1 ½ somersault tuck</t>
  </si>
  <si>
    <t>301A</t>
  </si>
  <si>
    <t>301B</t>
  </si>
  <si>
    <t>301C</t>
  </si>
  <si>
    <t>302A</t>
  </si>
  <si>
    <t>302B</t>
  </si>
  <si>
    <t>302C</t>
  </si>
  <si>
    <t>303A</t>
  </si>
  <si>
    <t>303B</t>
  </si>
  <si>
    <t>303C</t>
  </si>
  <si>
    <t>304B</t>
  </si>
  <si>
    <t>304C</t>
  </si>
  <si>
    <t>305B</t>
  </si>
  <si>
    <t>305C</t>
  </si>
  <si>
    <t>401A</t>
  </si>
  <si>
    <t>401B</t>
  </si>
  <si>
    <t>401C</t>
  </si>
  <si>
    <t>402B</t>
  </si>
  <si>
    <t>402C</t>
  </si>
  <si>
    <t>403B</t>
  </si>
  <si>
    <t>403C</t>
  </si>
  <si>
    <t>404C</t>
  </si>
  <si>
    <t>405B</t>
  </si>
  <si>
    <t>405C</t>
  </si>
  <si>
    <t>5111A</t>
  </si>
  <si>
    <t>5111B</t>
  </si>
  <si>
    <t>5111C</t>
  </si>
  <si>
    <t>5112A</t>
  </si>
  <si>
    <t>5112B</t>
  </si>
  <si>
    <t>5121A</t>
  </si>
  <si>
    <t>5121B</t>
  </si>
  <si>
    <t>5121D</t>
  </si>
  <si>
    <t>5122D</t>
  </si>
  <si>
    <t>5124D</t>
  </si>
  <si>
    <t>5126D</t>
  </si>
  <si>
    <t>5131B</t>
  </si>
  <si>
    <t>5131C</t>
  </si>
  <si>
    <t>5132D</t>
  </si>
  <si>
    <t>5134D</t>
  </si>
  <si>
    <t>5136D</t>
  </si>
  <si>
    <t>5152B</t>
  </si>
  <si>
    <t>5152C</t>
  </si>
  <si>
    <t>5211A</t>
  </si>
  <si>
    <t>5212A</t>
  </si>
  <si>
    <t>5221D</t>
  </si>
  <si>
    <t>5222D</t>
  </si>
  <si>
    <t>5223D</t>
  </si>
  <si>
    <t>5225D</t>
  </si>
  <si>
    <t>5231D</t>
  </si>
  <si>
    <t>5233D</t>
  </si>
  <si>
    <t>5235D</t>
  </si>
  <si>
    <t>5241D</t>
  </si>
  <si>
    <t>5311A</t>
  </si>
  <si>
    <t>5312A</t>
  </si>
  <si>
    <t>5321D</t>
  </si>
  <si>
    <t>5322D</t>
  </si>
  <si>
    <t>5323D</t>
  </si>
  <si>
    <t>5325D</t>
  </si>
  <si>
    <t>5331D</t>
  </si>
  <si>
    <t>5333D</t>
  </si>
  <si>
    <t>5411A</t>
  </si>
  <si>
    <t>5411B</t>
  </si>
  <si>
    <t>5412A</t>
  </si>
  <si>
    <t>5412B</t>
  </si>
  <si>
    <t>5421B</t>
  </si>
  <si>
    <t>5421C</t>
  </si>
  <si>
    <t>5422D</t>
  </si>
  <si>
    <t>5432D</t>
  </si>
  <si>
    <t>5434D</t>
  </si>
  <si>
    <t>Reverse dive pike</t>
  </si>
  <si>
    <t>Reverse dive tuck</t>
  </si>
  <si>
    <t>Reverse somersault pike</t>
  </si>
  <si>
    <t>Reverse somersault tuck</t>
  </si>
  <si>
    <t>Reverse 1 ½ somersault pike</t>
  </si>
  <si>
    <t>Reverse 1 ½ somersault tuck</t>
  </si>
  <si>
    <t>Reverse double somersault pike</t>
  </si>
  <si>
    <t>Reverse double somersault tuck</t>
  </si>
  <si>
    <t>Reverse 2 ½ somersault pike</t>
  </si>
  <si>
    <t>Reverse 2 ½ somersault tuck</t>
  </si>
  <si>
    <t>Inward dive pike</t>
  </si>
  <si>
    <t>Inward dive tuck</t>
  </si>
  <si>
    <t>Inward somersault pike</t>
  </si>
  <si>
    <t>Inward somersault tuck</t>
  </si>
  <si>
    <t>Inward 1 ½ somersault pike</t>
  </si>
  <si>
    <t>Inward 1 ½ somersault tuck</t>
  </si>
  <si>
    <t>Inward double somersault tuck</t>
  </si>
  <si>
    <t>Inward 2 ½ somersault pike</t>
  </si>
  <si>
    <t>Inward 2 ½ somersault tuck</t>
  </si>
  <si>
    <t>Front dive ½ twist pike</t>
  </si>
  <si>
    <t>Front dive ½ twist tuck</t>
  </si>
  <si>
    <t>Front dive full twist pike</t>
  </si>
  <si>
    <t>Front somersault ½ twist pike</t>
  </si>
  <si>
    <t>Front somersault ½ twist free</t>
  </si>
  <si>
    <t>Front somersault full twist free</t>
  </si>
  <si>
    <t>Front somersault double twist free</t>
  </si>
  <si>
    <t>Front somersault triple twist free</t>
  </si>
  <si>
    <t>Front 1 ½ somersault, ½ twist pike</t>
  </si>
  <si>
    <t>Back somersault full twist free</t>
  </si>
  <si>
    <t>Reverse somersault ½ twist free</t>
  </si>
  <si>
    <t>Reverse somersault full twist free</t>
  </si>
  <si>
    <t>Reverse somersault 1 ½ twist free</t>
  </si>
  <si>
    <t>Reverse somersault 2 ½ twist free</t>
  </si>
  <si>
    <t>Reverse 1 ½ somersault ½ twist free</t>
  </si>
  <si>
    <t>Reverse 1 ½ somersault 1 ½ twist free</t>
  </si>
  <si>
    <t>Inward dive ½ twist pike</t>
  </si>
  <si>
    <t>Inward dive full twist pike</t>
  </si>
  <si>
    <t>Inward somersault full twist free</t>
  </si>
  <si>
    <t>Inward 1 ½ somersault, full twist free</t>
  </si>
  <si>
    <t>Inward 1 ½ somersault, 2 twists free</t>
  </si>
  <si>
    <t>Inward somersault ½ twist pike</t>
  </si>
  <si>
    <t>Inward somersault ½ twist tuck</t>
  </si>
  <si>
    <t>Back double somersault ½ twist free</t>
  </si>
  <si>
    <t>Back 1 ½ somersault 2 ½ twist free</t>
  </si>
  <si>
    <t>Back 1 ½ somersault 1 ½ twist free</t>
  </si>
  <si>
    <t>Back 1 ½ somersault ½ twist free</t>
  </si>
  <si>
    <t>Back somersault 2 ½ twist free</t>
  </si>
  <si>
    <t>Back somersault 1 ½ twist free</t>
  </si>
  <si>
    <t>Back somersault ½ twist free</t>
  </si>
  <si>
    <t>Front 2 ½ somersault, full twist tuck</t>
  </si>
  <si>
    <t>Front 2 ½ somersault, full twist pike</t>
  </si>
  <si>
    <t>Front 1 ½ somersault, 3 twists free</t>
  </si>
  <si>
    <t>Front 1 ½ somersault, 2 twists free</t>
  </si>
  <si>
    <t>Front 1 ½ somersault, full twist free</t>
  </si>
  <si>
    <t>Front 1 ½ somersault, ½ twist tuck</t>
  </si>
  <si>
    <t>DD</t>
  </si>
  <si>
    <t>DIVE</t>
  </si>
  <si>
    <t>NAME</t>
  </si>
  <si>
    <t>Front jump layout</t>
  </si>
  <si>
    <t>Front dive layout</t>
  </si>
  <si>
    <t>Front somersault layout</t>
  </si>
  <si>
    <t>Back jump layout</t>
  </si>
  <si>
    <t>Back dive layout</t>
  </si>
  <si>
    <t>Back somersault layout</t>
  </si>
  <si>
    <t>Back 1 ½ somersault layout</t>
  </si>
  <si>
    <t>Reverse dive layout</t>
  </si>
  <si>
    <t>Reverse somersault layout</t>
  </si>
  <si>
    <t>Reverse 1 ½ somersault layout</t>
  </si>
  <si>
    <t>Inward dive layout</t>
  </si>
  <si>
    <t>Front dive ½ twist layout</t>
  </si>
  <si>
    <t>Front dive full twist layout</t>
  </si>
  <si>
    <t>Front somersault ½ twist layout</t>
  </si>
  <si>
    <t>Back dive ½ twist layout</t>
  </si>
  <si>
    <t>Back dive full twist layout</t>
  </si>
  <si>
    <t>Reverse dive ½ twist layout</t>
  </si>
  <si>
    <t>Reverse dive full twist layout</t>
  </si>
  <si>
    <t>Inward dive ½ twist layout</t>
  </si>
  <si>
    <t>Inward dive full twist layout</t>
  </si>
  <si>
    <t>DESC</t>
  </si>
  <si>
    <t>JUDGE1</t>
  </si>
  <si>
    <t>JUDGE2</t>
  </si>
  <si>
    <t>JUDGE3</t>
  </si>
  <si>
    <t>JUDGE4</t>
  </si>
  <si>
    <t>JUDGE5</t>
  </si>
  <si>
    <t>BALK?</t>
  </si>
  <si>
    <t>SCORE</t>
  </si>
  <si>
    <t>CLUB</t>
  </si>
  <si>
    <t>TOTAL</t>
  </si>
  <si>
    <t>POINTS</t>
  </si>
  <si>
    <r>
      <rPr>
        <b/>
        <sz val="11"/>
        <color theme="1"/>
        <rFont val="Calibri"/>
        <family val="2"/>
        <scheme val="minor"/>
      </rPr>
      <t>CLUB</t>
    </r>
    <r>
      <rPr>
        <b/>
        <u/>
        <sz val="11"/>
        <color theme="1"/>
        <rFont val="Calibri"/>
        <family val="2"/>
        <scheme val="minor"/>
      </rPr>
      <t xml:space="preserve">
PTS</t>
    </r>
  </si>
  <si>
    <t>PLACE</t>
  </si>
  <si>
    <t>#</t>
  </si>
  <si>
    <t xml:space="preserve">MEET DAY : </t>
  </si>
  <si>
    <t xml:space="preserve">MEET MONTH : </t>
  </si>
  <si>
    <t xml:space="preserve">MEET YEAR : </t>
  </si>
  <si>
    <t>TIE?</t>
  </si>
  <si>
    <t>TEAM POINTS</t>
  </si>
  <si>
    <t>VAL</t>
  </si>
  <si>
    <t>BDAC</t>
  </si>
  <si>
    <t>BHILL</t>
  </si>
  <si>
    <t>CEDAR</t>
  </si>
  <si>
    <t>DIXIE</t>
  </si>
  <si>
    <t>HCP</t>
  </si>
  <si>
    <t>MWAC</t>
  </si>
  <si>
    <t>PVPC</t>
  </si>
  <si>
    <t>SENVL</t>
  </si>
  <si>
    <t>SHORE</t>
  </si>
  <si>
    <t>SIDE</t>
  </si>
  <si>
    <t>VIK</t>
  </si>
  <si>
    <t>WLRC</t>
  </si>
  <si>
    <t>Front fall-in</t>
  </si>
  <si>
    <t>EXHIB?</t>
  </si>
  <si>
    <t>NO</t>
  </si>
  <si>
    <t>YES</t>
  </si>
  <si>
    <t>FIRST &amp; LAST NAME</t>
  </si>
  <si>
    <t>WSTMT</t>
  </si>
  <si>
    <t>TOP 3 DIVERS IN EACH SECTION</t>
  </si>
  <si>
    <t>DATE</t>
  </si>
  <si>
    <t>MEET</t>
  </si>
  <si>
    <t>GROUP</t>
  </si>
  <si>
    <t>POSITION</t>
  </si>
  <si>
    <t>POOL</t>
  </si>
  <si>
    <t>8- G</t>
  </si>
  <si>
    <t>8- B</t>
  </si>
  <si>
    <t>9-10 G</t>
  </si>
  <si>
    <t>9-10 B</t>
  </si>
  <si>
    <t>11-12 G</t>
  </si>
  <si>
    <t>11-12 B</t>
  </si>
  <si>
    <t>13-14 G</t>
  </si>
  <si>
    <t>13-14 B</t>
  </si>
  <si>
    <t>15+ G</t>
  </si>
  <si>
    <t>15+ B</t>
  </si>
  <si>
    <t>IN CASE OF TIES OR EXHIBITION DIVERS, MANUALLY ADD ADDITONAL TOP-3 DIVERS HERE</t>
  </si>
  <si>
    <t xml:space="preserve">ALPs Diving Calculator - written by Don Field - donniethegent@gmail.com - VERSION </t>
  </si>
  <si>
    <t>SOME TIPS TO HELP YOU MAKE THE MOST OF THIS SPREADSHEET TOOL:</t>
  </si>
  <si>
    <t>1) This spreadsheet is not a REPORTING tool, it's a MEET MANAGEMENT tool.</t>
  </si>
  <si>
    <t>3) If you enter your athletes and their dive lists BEFORE they dive, you can fix problems before they are irreparable.</t>
  </si>
  <si>
    <t>HAVE A GREAT MEET, AND THANK YOU FOR BEING A VOLUNTEER</t>
  </si>
  <si>
    <t>8) If you think this spreadsheet generates incorrect results, please email diving@alpsaquatics.ca with your concerns.</t>
  </si>
  <si>
    <t xml:space="preserve">IS THIS THE NOVICE DIVERS MEET?   </t>
  </si>
  <si>
    <t xml:space="preserve">IS THIS THE DIVING FINALS MEET?   </t>
  </si>
  <si>
    <t>4) Entering divers into the spreadsheet is easy and IT DOESN'T MATTER IF THERE ARE GAPS IN THE LIST. This will</t>
  </si>
  <si>
    <t>5) Your meet results should be calculated on computer and concurrently by hand on paper.</t>
  </si>
  <si>
    <t xml:space="preserve">     on the paper version, as the computer will probably be correct!  At the end of the event, all totals must</t>
  </si>
  <si>
    <t xml:space="preserve">     correspond. Paper dive sheets are to be retained until the end of the season.</t>
  </si>
  <si>
    <t>6) Compare your results as often as possible, and fix errors on the fly. If a difference is caused by an error in</t>
  </si>
  <si>
    <t xml:space="preserve">     entering the judges' scores, either version could be correct.  If it is a calculation error, track down the error</t>
  </si>
  <si>
    <r>
      <t xml:space="preserve">7) </t>
    </r>
    <r>
      <rPr>
        <b/>
        <sz val="11"/>
        <color theme="1"/>
        <rFont val="Calibri"/>
        <family val="2"/>
        <scheme val="minor"/>
      </rPr>
      <t>DO NOT RUN A MEET EXCLUSIVELY ON PAPER, AND THEN ENTER YOUR RESULTS INTO THIS SPREADSHEET.</t>
    </r>
  </si>
  <si>
    <t>2) It will help you identify illegal dive lists and correctly record dive scores during your meet.</t>
  </si>
  <si>
    <t xml:space="preserve">     allow you to enter home divers even before the day of the meet if that's convenient!</t>
  </si>
  <si>
    <t>WAC</t>
  </si>
  <si>
    <t>HYC</t>
  </si>
  <si>
    <t>BEAU</t>
  </si>
  <si>
    <t>BHTS</t>
  </si>
  <si>
    <t>CAVIP</t>
  </si>
  <si>
    <t>PIN</t>
  </si>
  <si>
    <t>RPRA</t>
  </si>
  <si>
    <t>Back fall-in</t>
  </si>
  <si>
    <t>10FF</t>
  </si>
  <si>
    <t>20FF</t>
  </si>
  <si>
    <t>Average</t>
  </si>
  <si>
    <t>AVERAGE</t>
  </si>
  <si>
    <t/>
  </si>
  <si>
    <t>2025-4A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</si>
</sst>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
    <numFmt numFmtId="167" formatCode="yyyy/mm/dd;@"/>
    <numFmt numFmtId="168" formatCode="0.00;0.00;;@"/>
    <numFmt numFmtId="169" formatCode="0.0000;0.0000;;@"/>
  </numFmts>
  <fonts count="5" x14ac:knownFonts="1">
    <font>
      <sz val="11"/>
      <color theme="1"/>
      <name val="Calibri"/>
      <family val="2"/>
      <scheme val="minor"/>
    </font>
    <font>
      <b/>
      <sz val="11"/>
      <color theme="1"/>
      <name val="Arial"/>
      <family val="2"/>
    </font>
    <font>
      <sz val="11"/>
      <color theme="1"/>
      <name val="Arial"/>
      <family val="2"/>
    </font>
    <font>
      <b/>
      <u/>
      <sz val="11"/>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rgb="FFFBAFED"/>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59999389629810485"/>
        <bgColor indexed="64"/>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9">
    <xf numFmtId="0" fontId="0" fillId="0" borderId="0" xfId="0"/>
    <xf numFmtId="0" fontId="1" fillId="0" borderId="1" xfId="0" applyFont="1" applyBorder="1" applyAlignment="1">
      <alignment horizontal="center" vertical="center" wrapText="1"/>
    </xf>
    <xf numFmtId="0" fontId="2" fillId="0" borderId="3" xfId="0" applyFont="1" applyBorder="1" applyAlignment="1">
      <alignment vertical="center" wrapText="1"/>
    </xf>
    <xf numFmtId="0" fontId="1" fillId="0" borderId="2" xfId="0" applyFont="1" applyBorder="1" applyAlignment="1">
      <alignment horizontal="center" vertical="center"/>
    </xf>
    <xf numFmtId="0" fontId="2" fillId="0" borderId="4" xfId="0" applyFont="1" applyBorder="1" applyAlignment="1">
      <alignment vertical="center"/>
    </xf>
    <xf numFmtId="0" fontId="0" fillId="0" borderId="0" xfId="0" applyAlignment="1" applyProtection="1">
      <alignment horizontal="center"/>
      <protection locked="0"/>
    </xf>
    <xf numFmtId="0" fontId="3" fillId="0" borderId="0" xfId="0" applyFont="1" applyAlignment="1">
      <alignment horizontal="center" vertical="center"/>
    </xf>
    <xf numFmtId="0" fontId="0" fillId="0" borderId="0" xfId="0" applyAlignment="1">
      <alignment vertical="center"/>
    </xf>
    <xf numFmtId="0" fontId="0" fillId="0" borderId="5" xfId="0" applyBorder="1" applyAlignment="1" applyProtection="1">
      <alignment horizontal="center"/>
      <protection locked="0"/>
    </xf>
    <xf numFmtId="0" fontId="0" fillId="0" borderId="0" xfId="0" applyAlignment="1">
      <alignment horizontal="left"/>
    </xf>
    <xf numFmtId="0" fontId="0" fillId="0" borderId="0" xfId="0" applyAlignment="1">
      <alignment horizontal="center"/>
    </xf>
    <xf numFmtId="164" fontId="3" fillId="0" borderId="7"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9" xfId="0" applyNumberFormat="1" applyFont="1" applyBorder="1" applyAlignment="1">
      <alignment horizontal="center" vertical="center" wrapText="1"/>
    </xf>
    <xf numFmtId="164" fontId="0" fillId="0" borderId="10" xfId="0" applyNumberFormat="1" applyBorder="1" applyAlignment="1">
      <alignment horizontal="center"/>
    </xf>
    <xf numFmtId="164" fontId="0" fillId="0" borderId="0" xfId="0" applyNumberFormat="1" applyAlignment="1">
      <alignment horizontal="center"/>
    </xf>
    <xf numFmtId="164" fontId="0" fillId="0" borderId="0" xfId="0" applyNumberFormat="1"/>
    <xf numFmtId="164" fontId="0" fillId="0" borderId="11" xfId="0" applyNumberFormat="1" applyBorder="1" applyAlignment="1">
      <alignment horizontal="center"/>
    </xf>
    <xf numFmtId="0" fontId="0" fillId="2" borderId="0" xfId="0" applyFill="1" applyAlignment="1">
      <alignment horizontal="center"/>
    </xf>
    <xf numFmtId="0" fontId="0" fillId="2" borderId="0" xfId="0" applyFill="1" applyAlignment="1" applyProtection="1">
      <alignment horizontal="center"/>
      <protection locked="0"/>
    </xf>
    <xf numFmtId="0" fontId="0" fillId="2" borderId="0" xfId="0" applyFill="1"/>
    <xf numFmtId="0" fontId="0" fillId="2" borderId="5" xfId="0" applyFill="1" applyBorder="1" applyAlignment="1" applyProtection="1">
      <alignment horizontal="center"/>
      <protection locked="0"/>
    </xf>
    <xf numFmtId="0" fontId="0" fillId="0" borderId="0" xfId="0" applyAlignment="1">
      <alignment horizontal="center" vertical="center"/>
    </xf>
    <xf numFmtId="0" fontId="0" fillId="0" borderId="6" xfId="0" applyBorder="1" applyAlignment="1" applyProtection="1">
      <alignment horizontal="center"/>
      <protection locked="0"/>
    </xf>
    <xf numFmtId="0" fontId="0" fillId="0" borderId="15" xfId="0" applyBorder="1" applyAlignment="1" applyProtection="1">
      <alignment horizontal="center"/>
      <protection locked="0"/>
    </xf>
    <xf numFmtId="166" fontId="1" fillId="0" borderId="2" xfId="0" applyNumberFormat="1" applyFont="1" applyBorder="1" applyAlignment="1">
      <alignment horizontal="center" vertical="center" wrapText="1"/>
    </xf>
    <xf numFmtId="166" fontId="2" fillId="0" borderId="4" xfId="0" applyNumberFormat="1" applyFont="1" applyBorder="1" applyAlignment="1">
      <alignment vertical="center" wrapText="1"/>
    </xf>
    <xf numFmtId="166" fontId="0" fillId="0" borderId="0" xfId="0" applyNumberFormat="1"/>
    <xf numFmtId="164" fontId="3" fillId="0" borderId="8" xfId="0" applyNumberFormat="1" applyFont="1" applyBorder="1" applyAlignment="1">
      <alignment horizontal="center" vertical="center" wrapText="1"/>
    </xf>
    <xf numFmtId="164" fontId="0" fillId="0" borderId="0" xfId="0" applyNumberFormat="1" applyAlignment="1" applyProtection="1">
      <alignment horizontal="center"/>
      <protection locked="0"/>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3" xfId="0" applyNumberFormat="1" applyBorder="1"/>
    <xf numFmtId="164" fontId="0" fillId="0" borderId="13" xfId="0" applyNumberFormat="1" applyBorder="1" applyAlignment="1" applyProtection="1">
      <alignment horizontal="center"/>
      <protection locked="0"/>
    </xf>
    <xf numFmtId="164" fontId="0" fillId="0" borderId="14" xfId="0" applyNumberFormat="1" applyBorder="1" applyAlignment="1">
      <alignment horizontal="center"/>
    </xf>
    <xf numFmtId="0" fontId="0" fillId="5" borderId="0" xfId="0" applyFill="1" applyAlignment="1">
      <alignment horizontal="left"/>
    </xf>
    <xf numFmtId="0" fontId="0" fillId="5" borderId="0" xfId="0" applyFill="1"/>
    <xf numFmtId="0" fontId="0" fillId="5" borderId="25" xfId="0" applyFill="1" applyBorder="1" applyAlignment="1" applyProtection="1">
      <alignment horizontal="center"/>
      <protection locked="0"/>
    </xf>
    <xf numFmtId="0" fontId="0" fillId="5" borderId="25" xfId="0" applyFill="1" applyBorder="1" applyProtection="1">
      <protection locked="0"/>
    </xf>
    <xf numFmtId="2" fontId="0" fillId="5" borderId="25" xfId="0" applyNumberFormat="1" applyFill="1" applyBorder="1" applyAlignment="1" applyProtection="1">
      <alignment horizontal="right"/>
      <protection locked="0"/>
    </xf>
    <xf numFmtId="0" fontId="0" fillId="6" borderId="0" xfId="0" applyFill="1" applyAlignment="1" applyProtection="1">
      <alignment horizontal="center"/>
      <protection locked="0"/>
    </xf>
    <xf numFmtId="0" fontId="0" fillId="6" borderId="5" xfId="0" applyFill="1" applyBorder="1" applyAlignment="1" applyProtection="1">
      <alignment horizontal="center"/>
      <protection locked="0"/>
    </xf>
    <xf numFmtId="0" fontId="0" fillId="6" borderId="0" xfId="0" applyFill="1" applyAlignment="1">
      <alignment horizontal="center"/>
    </xf>
    <xf numFmtId="0" fontId="0" fillId="6" borderId="0" xfId="0" applyFill="1"/>
    <xf numFmtId="0" fontId="0" fillId="0" borderId="0" xfId="0" applyAlignment="1">
      <alignment horizontal="right"/>
    </xf>
    <xf numFmtId="0" fontId="0" fillId="4" borderId="20"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167" fontId="0" fillId="2" borderId="20" xfId="0" applyNumberFormat="1" applyFill="1" applyBorder="1" applyAlignment="1">
      <alignment horizontal="center"/>
    </xf>
    <xf numFmtId="0" fontId="0" fillId="2" borderId="21" xfId="0" applyFill="1" applyBorder="1" applyAlignment="1">
      <alignment horizontal="center"/>
    </xf>
    <xf numFmtId="167" fontId="0" fillId="3" borderId="20" xfId="0" applyNumberFormat="1" applyFill="1" applyBorder="1" applyAlignment="1">
      <alignment horizontal="center"/>
    </xf>
    <xf numFmtId="0" fontId="0" fillId="3" borderId="21" xfId="0" applyFill="1" applyBorder="1" applyAlignment="1">
      <alignment horizontal="center"/>
    </xf>
    <xf numFmtId="167" fontId="0" fillId="5" borderId="20" xfId="0" applyNumberFormat="1" applyFill="1" applyBorder="1" applyAlignment="1">
      <alignment horizontal="center"/>
    </xf>
    <xf numFmtId="167" fontId="0" fillId="5" borderId="22" xfId="0" applyNumberFormat="1" applyFill="1" applyBorder="1" applyAlignment="1">
      <alignment horizontal="center"/>
    </xf>
    <xf numFmtId="0" fontId="0" fillId="5" borderId="25" xfId="0" applyFill="1" applyBorder="1" applyAlignment="1">
      <alignment horizontal="center"/>
    </xf>
    <xf numFmtId="0" fontId="0" fillId="5" borderId="21"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7" borderId="0" xfId="0" applyFill="1" applyAlignment="1">
      <alignment horizontal="center"/>
    </xf>
    <xf numFmtId="0" fontId="0" fillId="7" borderId="0" xfId="0" applyFill="1"/>
    <xf numFmtId="165" fontId="0" fillId="0" borderId="0" xfId="0" applyNumberFormat="1" applyAlignment="1">
      <alignment horizontal="center"/>
    </xf>
    <xf numFmtId="0" fontId="4" fillId="0" borderId="0" xfId="0" applyFont="1" applyAlignment="1">
      <alignment horizontal="center" vertical="center"/>
    </xf>
    <xf numFmtId="14" fontId="0" fillId="0" borderId="0" xfId="0" applyNumberFormat="1" applyAlignment="1">
      <alignment horizontal="center"/>
    </xf>
    <xf numFmtId="2" fontId="0" fillId="2" borderId="0" xfId="0" applyNumberFormat="1" applyFill="1" applyAlignment="1">
      <alignment horizontal="right"/>
    </xf>
    <xf numFmtId="0" fontId="0" fillId="3" borderId="0" xfId="0" applyFill="1" applyAlignment="1">
      <alignment horizontal="center"/>
    </xf>
    <xf numFmtId="0" fontId="0" fillId="3" borderId="0" xfId="0" applyFill="1"/>
    <xf numFmtId="2" fontId="0" fillId="3" borderId="0" xfId="0" applyNumberFormat="1" applyFill="1" applyAlignment="1">
      <alignment horizontal="right"/>
    </xf>
    <xf numFmtId="0" fontId="0" fillId="5" borderId="0" xfId="0" applyFill="1" applyAlignment="1">
      <alignment horizontal="center"/>
    </xf>
    <xf numFmtId="0" fontId="0" fillId="5" borderId="0" xfId="0" applyFill="1" applyAlignment="1" applyProtection="1">
      <alignment horizontal="center"/>
      <protection locked="0"/>
    </xf>
    <xf numFmtId="0" fontId="0" fillId="5" borderId="0" xfId="0" applyFill="1" applyProtection="1">
      <protection locked="0"/>
    </xf>
    <xf numFmtId="2" fontId="0" fillId="5" borderId="0" xfId="0" applyNumberFormat="1" applyFill="1" applyAlignment="1" applyProtection="1">
      <alignment horizontal="right"/>
      <protection locked="0"/>
    </xf>
    <xf numFmtId="0" fontId="0" fillId="5" borderId="0" xfId="0" applyFill="1" applyAlignment="1" applyProtection="1">
      <alignment horizontal="left"/>
      <protection locked="0"/>
    </xf>
    <xf numFmtId="0" fontId="4"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xf>
    <xf numFmtId="165" fontId="0" fillId="0" borderId="13" xfId="0" applyNumberFormat="1" applyBorder="1" applyAlignment="1">
      <alignment horizontal="center"/>
    </xf>
    <xf numFmtId="168" fontId="0" fillId="0" borderId="0" xfId="0" applyNumberFormat="1"/>
    <xf numFmtId="168" fontId="0" fillId="0" borderId="6" xfId="0" applyNumberFormat="1" applyBorder="1"/>
    <xf numFmtId="168" fontId="0" fillId="2" borderId="0" xfId="0" applyNumberFormat="1" applyFill="1"/>
    <xf numFmtId="168" fontId="0" fillId="2" borderId="6" xfId="0" applyNumberFormat="1" applyFill="1" applyBorder="1"/>
    <xf numFmtId="168" fontId="0" fillId="6" borderId="0" xfId="0" applyNumberFormat="1" applyFill="1"/>
    <xf numFmtId="168" fontId="0" fillId="6" borderId="6" xfId="0" applyNumberFormat="1" applyFill="1" applyBorder="1"/>
    <xf numFmtId="168" fontId="0" fillId="0" borderId="0" xfId="0" applyNumberFormat="1" applyAlignment="1">
      <alignment horizontal="center"/>
    </xf>
    <xf numFmtId="168" fontId="0" fillId="0" borderId="13" xfId="0" applyNumberFormat="1" applyBorder="1" applyAlignment="1">
      <alignment horizontal="center"/>
    </xf>
    <xf numFmtId="17" fontId="4" fillId="0" borderId="0" xfId="0" quotePrefix="1" applyNumberFormat="1" applyFont="1" applyAlignment="1">
      <alignment horizontal="left"/>
    </xf>
    <xf numFmtId="0" fontId="0" fillId="2" borderId="0" xfId="0" applyFill="1" applyAlignment="1">
      <alignment horizontal="center" vertical="center"/>
    </xf>
    <xf numFmtId="0" fontId="0" fillId="0" borderId="0" xfId="0" quotePrefix="1" applyAlignment="1">
      <alignment horizontal="center" vertical="center" wrapText="1"/>
    </xf>
    <xf numFmtId="0" fontId="0" fillId="0" borderId="5" xfId="0" applyBorder="1" applyAlignment="1">
      <alignment horizontal="center"/>
    </xf>
    <xf numFmtId="0" fontId="0" fillId="2" borderId="0" xfId="0" applyFill="1" applyAlignment="1">
      <alignment horizontal="center" vertical="center" wrapText="1"/>
    </xf>
    <xf numFmtId="0" fontId="0" fillId="2" borderId="5" xfId="0" applyFill="1" applyBorder="1" applyAlignment="1">
      <alignment horizontal="center"/>
    </xf>
    <xf numFmtId="0" fontId="0" fillId="0" borderId="0" xfId="0" applyAlignment="1">
      <alignment horizontal="center" vertical="center" wrapText="1"/>
    </xf>
    <xf numFmtId="169" fontId="0" fillId="0" borderId="0" xfId="0" applyNumberFormat="1"/>
    <xf numFmtId="0" fontId="0" fillId="6" borderId="0" xfId="0" applyFill="1" applyAlignment="1">
      <alignment horizontal="center" vertical="center" wrapText="1"/>
    </xf>
    <xf numFmtId="0" fontId="0" fillId="6" borderId="5" xfId="0" applyFill="1" applyBorder="1" applyAlignment="1">
      <alignment horizontal="center"/>
    </xf>
    <xf numFmtId="0" fontId="0" fillId="3" borderId="5" xfId="0" applyFill="1" applyBorder="1" applyAlignment="1">
      <alignment horizontal="center"/>
    </xf>
    <xf numFmtId="0" fontId="0" fillId="3" borderId="0" xfId="0" applyFill="1" applyAlignment="1" applyProtection="1">
      <alignment horizontal="center"/>
      <protection locked="0"/>
    </xf>
    <xf numFmtId="168" fontId="0" fillId="3" borderId="0" xfId="0" applyNumberFormat="1" applyFill="1"/>
    <xf numFmtId="168" fontId="0" fillId="3" borderId="6" xfId="0" applyNumberFormat="1" applyFill="1" applyBorder="1"/>
    <xf numFmtId="0" fontId="0" fillId="8" borderId="0" xfId="0" applyFill="1" applyAlignment="1">
      <alignment horizontal="center"/>
    </xf>
    <xf numFmtId="0" fontId="0" fillId="8" borderId="0" xfId="0" applyFill="1" applyAlignment="1" applyProtection="1">
      <alignment horizontal="center"/>
      <protection locked="0"/>
    </xf>
    <xf numFmtId="0" fontId="0" fillId="8" borderId="5" xfId="0" applyFill="1" applyBorder="1" applyAlignment="1">
      <alignment horizontal="center"/>
    </xf>
    <xf numFmtId="168" fontId="0" fillId="8" borderId="0" xfId="0" applyNumberFormat="1" applyFill="1"/>
    <xf numFmtId="168" fontId="0" fillId="8" borderId="6" xfId="0" applyNumberFormat="1" applyFill="1" applyBorder="1"/>
    <xf numFmtId="0" fontId="0" fillId="0" borderId="16" xfId="0" applyBorder="1" applyProtection="1">
      <protection locked="0"/>
    </xf>
    <xf numFmtId="0" fontId="0" fillId="0" borderId="17" xfId="0" applyBorder="1" applyProtection="1">
      <protection locked="0"/>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0" fillId="2" borderId="0" xfId="0" applyFill="1" applyAlignment="1">
      <alignment horizontal="center" vertical="center"/>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6" borderId="0" xfId="0" applyFill="1" applyAlignment="1">
      <alignment horizontal="center" vertical="center"/>
    </xf>
    <xf numFmtId="0" fontId="0" fillId="6" borderId="0" xfId="0" applyFill="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0" fillId="0" borderId="0" xfId="0" quotePrefix="1" applyAlignment="1">
      <alignment horizontal="center" vertical="center" wrapText="1"/>
    </xf>
    <xf numFmtId="0" fontId="0" fillId="2" borderId="0" xfId="0" applyFill="1" applyAlignment="1">
      <alignment horizontal="center" vertical="center" wrapText="1"/>
    </xf>
    <xf numFmtId="0" fontId="0" fillId="6" borderId="0" xfId="0" applyFill="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8" borderId="0" xfId="0" applyFill="1" applyAlignment="1">
      <alignment horizontal="center" vertical="center"/>
    </xf>
    <xf numFmtId="0" fontId="0" fillId="8" borderId="0" xfId="0" applyFill="1" applyAlignment="1">
      <alignment horizontal="center" vertical="center" wrapText="1"/>
    </xf>
  </cellXfs>
  <cellStyles count="1">
    <cellStyle name="Normal" xfId="0" builtinId="0"/>
  </cellStyles>
  <dxfs count="290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BAFE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43A6-FFB2-44B6-B3A5-75C149843C8A}">
  <dimension ref="A1:W94"/>
  <sheetViews>
    <sheetView tabSelected="1" zoomScaleNormal="100" workbookViewId="0">
      <selection activeCell="B20" sqref="B20"/>
    </sheetView>
  </sheetViews>
  <sheetFormatPr defaultColWidth="8.85546875" defaultRowHeight="15" x14ac:dyDescent="0.25"/>
  <cols>
    <col min="1" max="1" width="15.7109375" style="10" customWidth="1"/>
    <col min="2" max="3" width="15.28515625" style="10" customWidth="1"/>
    <col min="4" max="4" width="10.28515625" style="10" customWidth="1"/>
    <col min="5" max="5" width="26" customWidth="1"/>
    <col min="6" max="6" width="12.42578125" style="10" customWidth="1"/>
    <col min="8" max="8" width="6.28515625" style="10" customWidth="1"/>
  </cols>
  <sheetData>
    <row r="1" spans="1:9" x14ac:dyDescent="0.25">
      <c r="A1" s="74"/>
      <c r="B1" s="74"/>
      <c r="C1" s="74"/>
      <c r="D1" s="75"/>
      <c r="E1" s="75" t="s">
        <v>260</v>
      </c>
      <c r="F1" s="86" t="s">
        <v>290</v>
      </c>
    </row>
    <row r="2" spans="1:9" ht="14.45" customHeight="1" x14ac:dyDescent="0.25"/>
    <row r="3" spans="1:9" ht="14.45" customHeight="1" x14ac:dyDescent="0.25">
      <c r="A3" s="76" t="s">
        <v>261</v>
      </c>
    </row>
    <row r="4" spans="1:9" ht="14.45" customHeight="1" x14ac:dyDescent="0.25">
      <c r="A4" s="9"/>
      <c r="B4" s="9"/>
      <c r="C4" s="9"/>
      <c r="D4" s="9"/>
      <c r="E4" s="9"/>
      <c r="F4" s="9"/>
      <c r="G4" s="9"/>
      <c r="H4" s="9"/>
      <c r="I4" s="9"/>
    </row>
    <row r="5" spans="1:9" ht="14.45" customHeight="1" x14ac:dyDescent="0.25">
      <c r="A5" s="9" t="s">
        <v>262</v>
      </c>
      <c r="B5" s="9"/>
      <c r="C5" s="9"/>
      <c r="D5" s="9"/>
      <c r="E5" s="9"/>
      <c r="F5" s="9"/>
      <c r="G5" s="9"/>
      <c r="H5" s="9"/>
      <c r="I5" s="9"/>
    </row>
    <row r="6" spans="1:9" ht="14.45" customHeight="1" x14ac:dyDescent="0.25">
      <c r="A6" s="9" t="s">
        <v>275</v>
      </c>
      <c r="B6" s="9"/>
      <c r="C6" s="9"/>
      <c r="D6" s="9"/>
      <c r="E6" s="9"/>
      <c r="F6" s="9"/>
      <c r="G6" s="9"/>
      <c r="H6" s="9"/>
      <c r="I6" s="9"/>
    </row>
    <row r="7" spans="1:9" ht="14.45" customHeight="1" x14ac:dyDescent="0.25">
      <c r="A7" s="9" t="s">
        <v>263</v>
      </c>
      <c r="B7" s="9"/>
      <c r="C7" s="9"/>
      <c r="D7" s="9"/>
      <c r="E7" s="9"/>
      <c r="F7" s="9"/>
      <c r="G7" s="9"/>
      <c r="H7" s="9"/>
      <c r="I7" s="9"/>
    </row>
    <row r="8" spans="1:9" ht="14.45" customHeight="1" x14ac:dyDescent="0.25">
      <c r="A8" s="9" t="s">
        <v>268</v>
      </c>
      <c r="B8" s="9"/>
      <c r="C8" s="9"/>
      <c r="D8" s="9"/>
      <c r="E8" s="9"/>
      <c r="F8" s="9"/>
      <c r="G8" s="9"/>
      <c r="H8" s="9"/>
      <c r="I8" s="9"/>
    </row>
    <row r="9" spans="1:9" ht="14.45" customHeight="1" x14ac:dyDescent="0.25">
      <c r="A9" t="s">
        <v>276</v>
      </c>
      <c r="B9" s="9"/>
      <c r="C9" s="9"/>
      <c r="D9" s="9"/>
      <c r="E9" s="9"/>
      <c r="F9" s="9"/>
      <c r="G9" s="9"/>
      <c r="H9" s="9"/>
      <c r="I9" s="9"/>
    </row>
    <row r="10" spans="1:9" ht="14.45" customHeight="1" x14ac:dyDescent="0.25">
      <c r="A10" s="9" t="s">
        <v>269</v>
      </c>
      <c r="B10" s="9"/>
      <c r="C10" s="9"/>
      <c r="D10" s="9"/>
      <c r="E10" s="9"/>
      <c r="F10" s="9"/>
      <c r="G10" s="9"/>
      <c r="H10" s="9"/>
      <c r="I10" s="9"/>
    </row>
    <row r="11" spans="1:9" ht="14.45" customHeight="1" x14ac:dyDescent="0.25">
      <c r="A11" s="9" t="s">
        <v>272</v>
      </c>
      <c r="B11" s="9"/>
      <c r="C11" s="9"/>
      <c r="D11" s="9"/>
      <c r="E11" s="9"/>
      <c r="F11" s="9"/>
      <c r="G11" s="9"/>
      <c r="H11" s="9"/>
      <c r="I11" s="9"/>
    </row>
    <row r="12" spans="1:9" ht="14.45" customHeight="1" x14ac:dyDescent="0.25">
      <c r="A12" s="9" t="s">
        <v>273</v>
      </c>
      <c r="B12" s="9"/>
      <c r="C12" s="9"/>
      <c r="D12" s="9"/>
      <c r="E12" s="9"/>
      <c r="F12" s="9"/>
      <c r="G12" s="9"/>
      <c r="H12" s="9"/>
      <c r="I12" s="9"/>
    </row>
    <row r="13" spans="1:9" ht="14.45" customHeight="1" x14ac:dyDescent="0.25">
      <c r="A13" s="9" t="s">
        <v>270</v>
      </c>
      <c r="B13" s="9"/>
      <c r="C13" s="9"/>
      <c r="D13" s="9"/>
      <c r="E13" s="9"/>
      <c r="F13" s="9"/>
      <c r="G13" s="9"/>
      <c r="H13" s="9"/>
      <c r="I13" s="9"/>
    </row>
    <row r="14" spans="1:9" ht="14.45" customHeight="1" x14ac:dyDescent="0.25">
      <c r="A14" s="9" t="s">
        <v>271</v>
      </c>
      <c r="B14" s="9"/>
      <c r="C14" s="9"/>
      <c r="D14" s="9"/>
      <c r="E14" s="9"/>
      <c r="F14" s="9"/>
      <c r="G14" s="9"/>
      <c r="H14" s="9"/>
      <c r="I14" s="9"/>
    </row>
    <row r="15" spans="1:9" ht="14.45" customHeight="1" x14ac:dyDescent="0.25">
      <c r="A15" s="9" t="s">
        <v>274</v>
      </c>
      <c r="B15" s="9"/>
      <c r="C15" s="9"/>
      <c r="D15" s="9"/>
      <c r="E15" s="9"/>
      <c r="F15" s="9"/>
      <c r="G15" s="9"/>
      <c r="H15" s="9"/>
      <c r="I15" s="9"/>
    </row>
    <row r="16" spans="1:9" ht="14.45" customHeight="1" x14ac:dyDescent="0.25">
      <c r="A16" s="9" t="s">
        <v>265</v>
      </c>
      <c r="B16" s="9"/>
      <c r="C16" s="9"/>
      <c r="D16" s="9"/>
      <c r="E16" s="9"/>
      <c r="F16" s="9"/>
      <c r="G16" s="9"/>
      <c r="H16" s="9"/>
      <c r="I16" s="9"/>
    </row>
    <row r="17" spans="1:23" ht="14.45" customHeight="1" x14ac:dyDescent="0.25">
      <c r="A17" s="9"/>
      <c r="B17" s="9"/>
      <c r="C17" s="9"/>
      <c r="D17" s="9"/>
      <c r="E17" s="9"/>
      <c r="F17" s="9"/>
      <c r="G17" s="9"/>
      <c r="H17" s="9"/>
      <c r="I17" s="9"/>
    </row>
    <row r="18" spans="1:23" ht="14.45" customHeight="1" x14ac:dyDescent="0.25">
      <c r="A18" s="9"/>
      <c r="B18" s="76" t="s">
        <v>264</v>
      </c>
      <c r="C18" s="9"/>
      <c r="D18" s="9"/>
      <c r="E18" s="9"/>
      <c r="F18" s="9"/>
      <c r="G18" s="9"/>
      <c r="H18" s="9"/>
      <c r="I18" s="9"/>
    </row>
    <row r="19" spans="1:23" ht="14.45" customHeight="1" thickBot="1" x14ac:dyDescent="0.3">
      <c r="A19" s="9"/>
      <c r="B19" s="9"/>
      <c r="C19" s="9"/>
      <c r="D19" s="9"/>
      <c r="E19" s="9"/>
      <c r="F19" s="9"/>
      <c r="G19" s="9"/>
      <c r="H19" s="9"/>
      <c r="I19" s="9"/>
    </row>
    <row r="20" spans="1:23" ht="15.75" thickBot="1" x14ac:dyDescent="0.3">
      <c r="A20" s="44" t="s">
        <v>219</v>
      </c>
      <c r="B20" s="23"/>
      <c r="C20" s="44" t="s">
        <v>220</v>
      </c>
      <c r="D20" s="23"/>
      <c r="E20" s="44" t="s">
        <v>221</v>
      </c>
      <c r="F20" s="23"/>
    </row>
    <row r="21" spans="1:23" ht="15.75" thickBot="1" x14ac:dyDescent="0.3">
      <c r="A21" s="44"/>
      <c r="E21" s="44"/>
    </row>
    <row r="22" spans="1:23" ht="15.75" thickBot="1" x14ac:dyDescent="0.3">
      <c r="A22" s="9"/>
      <c r="B22" s="9"/>
      <c r="C22" s="9"/>
      <c r="E22" s="44" t="s">
        <v>266</v>
      </c>
      <c r="F22" s="23" t="s">
        <v>239</v>
      </c>
    </row>
    <row r="23" spans="1:23" ht="15.75" thickBot="1" x14ac:dyDescent="0.3">
      <c r="A23" s="9"/>
      <c r="B23" s="9"/>
      <c r="C23"/>
      <c r="E23" s="44" t="s">
        <v>267</v>
      </c>
      <c r="F23" s="23" t="s">
        <v>239</v>
      </c>
    </row>
    <row r="24" spans="1:23" ht="15.75" thickBot="1" x14ac:dyDescent="0.3">
      <c r="A24" s="44"/>
      <c r="E24" s="44"/>
    </row>
    <row r="25" spans="1:23" ht="15.75" thickBot="1" x14ac:dyDescent="0.3">
      <c r="A25" s="44" t="str">
        <f>IF(AND(F22="NO",F23="NO"),"HOME POOL : ","")</f>
        <v xml:space="preserve">HOME POOL : </v>
      </c>
      <c r="B25" s="24"/>
      <c r="D25" s="44" t="str">
        <f>IF(AND(F22="NO",F23="NO"),"HOME POOL MEET MGR : ","GIRLS MEET MGR : ")</f>
        <v xml:space="preserve">HOME POOL MEET MGR : </v>
      </c>
      <c r="E25" s="105"/>
      <c r="F25" s="106"/>
      <c r="H25"/>
    </row>
    <row r="26" spans="1:23" ht="15.75" thickBot="1" x14ac:dyDescent="0.3">
      <c r="A26" s="44" t="str">
        <f>IF(AND(F22="NO",F23="NO"),"VISITOR POOL : ","")</f>
        <v xml:space="preserve">VISITOR POOL : </v>
      </c>
      <c r="B26" s="23"/>
      <c r="C26"/>
      <c r="D26" s="44" t="str">
        <f>IF(AND(F22="NO",F23="NO"),"VISITOR POOL REP : ","BOYS MEET MGR : ")</f>
        <v xml:space="preserve">VISITOR POOL REP : </v>
      </c>
      <c r="E26" s="105"/>
      <c r="F26" s="106"/>
      <c r="H26"/>
    </row>
    <row r="28" spans="1:23" ht="21.75" customHeight="1" x14ac:dyDescent="0.25">
      <c r="A28" s="107" t="s">
        <v>223</v>
      </c>
      <c r="B28" s="108"/>
      <c r="D28"/>
      <c r="E28" s="10"/>
      <c r="F28"/>
      <c r="G28" s="10"/>
      <c r="H28"/>
    </row>
    <row r="29" spans="1:23" x14ac:dyDescent="0.25">
      <c r="A29" s="45" t="s">
        <v>225</v>
      </c>
      <c r="B29" s="46">
        <f>SUM('-8G'!Q$124:Q$163)+SUM('-8B'!Q$124:Q$163)+SUM('9-10G'!Q$124:Q$163)+SUM('9-10B'!Q$124:Q$163)+SUM('11-12G'!Q$164:Q$203)+SUM('11-12B'!Q$164:Q$203)+SUM('13-14G'!Q$100:Q$123)+SUM('13-14B'!Q$100:Q$123)+SUM('15+G'!Q$124:Q$147)+SUM('15+B'!Q$124:Q$147)</f>
        <v>0</v>
      </c>
      <c r="E29" s="10"/>
      <c r="G29" s="10"/>
      <c r="I29" s="10"/>
      <c r="J29" s="10"/>
      <c r="K29" s="10"/>
      <c r="L29" s="10"/>
      <c r="M29" s="10"/>
      <c r="N29" s="10"/>
      <c r="O29" s="10"/>
      <c r="P29" s="10"/>
      <c r="Q29" s="10"/>
      <c r="R29" s="10"/>
      <c r="S29" s="10"/>
      <c r="T29" s="10"/>
      <c r="U29" s="10"/>
      <c r="V29" s="10"/>
      <c r="W29" s="10"/>
    </row>
    <row r="30" spans="1:23" x14ac:dyDescent="0.25">
      <c r="A30" s="45" t="s">
        <v>279</v>
      </c>
      <c r="B30" s="46">
        <f>SUM('-8G'!AE$124:AE$163)+SUM('-8B'!AE$124:AE$163)+SUM('9-10G'!AE$124:AE$163)+SUM('9-10B'!AE$124:AE$163)+SUM('11-12G'!AE$164:AE$203)+SUM('11-12B'!AE$164:AE$203)+SUM('13-14G'!AE$100:AE$123)+SUM('13-14B'!AE$100:AE$123)+SUM('15+G'!AE$124:AE$147)+SUM('15+B'!AE$124:AE$147)</f>
        <v>0</v>
      </c>
      <c r="E30" s="10"/>
      <c r="G30" s="10"/>
      <c r="I30" s="10"/>
      <c r="J30" s="10"/>
      <c r="K30" s="10"/>
      <c r="L30" s="10"/>
      <c r="M30" s="10"/>
      <c r="N30" s="10"/>
      <c r="O30" s="10"/>
      <c r="P30" s="10"/>
      <c r="Q30" s="10"/>
      <c r="R30" s="10"/>
      <c r="S30" s="10"/>
      <c r="T30" s="10"/>
      <c r="U30" s="10"/>
      <c r="V30" s="10"/>
      <c r="W30" s="10"/>
    </row>
    <row r="31" spans="1:23" x14ac:dyDescent="0.25">
      <c r="A31" s="45" t="s">
        <v>226</v>
      </c>
      <c r="B31" s="46">
        <f>SUM('-8G'!R$124:R$163)+SUM('-8B'!R$124:R$163)+SUM('9-10G'!R$124:R$163)+SUM('9-10B'!R$124:R$163)+SUM('11-12G'!R$164:R$203)+SUM('11-12B'!R$164:R$203)+SUM('13-14G'!R$100:R$123)+SUM('13-14B'!R$100:R$123)+SUM('15+G'!R$124:R$147)+SUM('15+B'!R$124:R$147)</f>
        <v>0</v>
      </c>
      <c r="D31"/>
      <c r="E31" s="10"/>
      <c r="F31"/>
      <c r="G31" s="10"/>
      <c r="H31"/>
    </row>
    <row r="32" spans="1:23" x14ac:dyDescent="0.25">
      <c r="A32" s="45" t="s">
        <v>280</v>
      </c>
      <c r="B32" s="46">
        <f>SUM('-8G'!AF$124:AF$163)+SUM('-8B'!AF$124:AF$163)+SUM('9-10G'!AF$124:AF$163)+SUM('9-10B'!AF$124:AF$163)+SUM('11-12G'!AF$164:AF$203)+SUM('11-12B'!AF$164:AF$203)+SUM('13-14G'!AF$100:AF$123)+SUM('13-14B'!AF$100:AF$123)+SUM('15+G'!AF$124:AF$147)+SUM('15+B'!AF$124:AF$147)</f>
        <v>0</v>
      </c>
      <c r="D32"/>
      <c r="E32" s="10"/>
      <c r="F32"/>
      <c r="G32" s="10"/>
      <c r="H32"/>
    </row>
    <row r="33" spans="1:10" x14ac:dyDescent="0.25">
      <c r="A33" s="45" t="s">
        <v>281</v>
      </c>
      <c r="B33" s="46">
        <f>SUM('-8G'!AG$124:AG$163)+SUM('-8B'!AG$124:AG$163)+SUM('9-10G'!AG$124:AG$163)+SUM('9-10B'!AG$124:AG$163)+SUM('11-12G'!AG$164:AG$203)+SUM('11-12B'!AG$164:AG$203)+SUM('13-14G'!AG$100:AG$123)+SUM('13-14B'!AG$100:AG$123)+SUM('15+G'!AG$124:AG$147)+SUM('15+B'!AG$124:AG$147)</f>
        <v>0</v>
      </c>
      <c r="D33"/>
      <c r="E33" s="10"/>
      <c r="F33"/>
      <c r="G33" s="10"/>
      <c r="H33"/>
    </row>
    <row r="34" spans="1:10" x14ac:dyDescent="0.25">
      <c r="A34" s="45" t="s">
        <v>227</v>
      </c>
      <c r="B34" s="46">
        <f>SUM('-8G'!S$124:S$163)+SUM('-8B'!S$124:S$163)+SUM('9-10G'!S$124:S$163)+SUM('9-10B'!S$124:S$163)+SUM('11-12G'!S$164:S$203)+SUM('11-12B'!S$164:S$203)+SUM('13-14G'!S$100:S$123)+SUM('13-14B'!S$100:S$123)+SUM('15+G'!S$124:S$147)+SUM('15+B'!S$124:S$147)</f>
        <v>0</v>
      </c>
      <c r="D34"/>
      <c r="E34" s="10"/>
      <c r="F34"/>
      <c r="G34" s="10"/>
      <c r="H34"/>
    </row>
    <row r="35" spans="1:10" x14ac:dyDescent="0.25">
      <c r="A35" s="45" t="s">
        <v>228</v>
      </c>
      <c r="B35" s="46">
        <f>SUM('-8G'!T$124:T$163)+SUM('-8B'!T$124:T$163)+SUM('9-10G'!T$124:T$163)+SUM('9-10B'!T$124:T$163)+SUM('11-12G'!T$164:T$203)+SUM('11-12B'!T$164:T$203)+SUM('13-14G'!T$100:T$123)+SUM('13-14B'!T$100:T$123)+SUM('15+G'!T$124:T$147)+SUM('15+B'!T$124:T$147)</f>
        <v>0</v>
      </c>
      <c r="D35"/>
      <c r="E35" s="10"/>
      <c r="F35"/>
      <c r="G35" s="10"/>
      <c r="H35"/>
    </row>
    <row r="36" spans="1:10" x14ac:dyDescent="0.25">
      <c r="A36" s="45" t="s">
        <v>229</v>
      </c>
      <c r="B36" s="46">
        <f>SUM('-8G'!U$124:U$163)+SUM('-8B'!U$124:U$163)+SUM('9-10G'!U$124:U$163)+SUM('9-10B'!U$124:U$163)+SUM('11-12G'!U$164:U$203)+SUM('11-12B'!U$164:U$203)+SUM('13-14G'!U$100:U$123)+SUM('13-14B'!U$100:U$123)+SUM('15+G'!U$124:U$147)+SUM('15+B'!U$124:U$147)</f>
        <v>0</v>
      </c>
      <c r="D36"/>
      <c r="E36" s="64"/>
      <c r="F36"/>
      <c r="G36" s="10"/>
      <c r="H36"/>
      <c r="J36" s="10"/>
    </row>
    <row r="37" spans="1:10" x14ac:dyDescent="0.25">
      <c r="A37" s="45" t="s">
        <v>278</v>
      </c>
      <c r="B37" s="46">
        <f>SUM('-8G'!AH$124:AH$163)+SUM('-8B'!AH$124:AH$163)+SUM('9-10G'!AH$124:AH$163)+SUM('9-10B'!AH$124:AH$163)+SUM('11-12G'!AH$164:AH$203)+SUM('11-12B'!AH$164:AH$203)+SUM('13-14G'!AH$100:AH$123)+SUM('13-14B'!AH$100:AH$123)+SUM('15+G'!AH$124:AH$147)+SUM('15+B'!AH$124:AH$147)</f>
        <v>0</v>
      </c>
      <c r="D37"/>
      <c r="E37" s="64"/>
      <c r="F37"/>
      <c r="G37" s="10"/>
      <c r="H37"/>
      <c r="J37" s="10"/>
    </row>
    <row r="38" spans="1:10" x14ac:dyDescent="0.25">
      <c r="A38" s="45" t="s">
        <v>230</v>
      </c>
      <c r="B38" s="46">
        <f>SUM('-8G'!V$124:V$163)+SUM('-8B'!V$124:V$163)+SUM('9-10G'!V$124:V$163)+SUM('9-10B'!V$124:V$163)+SUM('11-12G'!V$164:V$203)+SUM('11-12B'!V$164:V$203)+SUM('13-14G'!V$100:V$123)+SUM('13-14B'!V$100:V$123)+SUM('15+G'!V$124:V$147)+SUM('15+B'!V$124:V$147)</f>
        <v>0</v>
      </c>
      <c r="D38"/>
      <c r="E38" s="10"/>
      <c r="F38"/>
      <c r="G38" s="10"/>
      <c r="H38"/>
      <c r="J38" s="10"/>
    </row>
    <row r="39" spans="1:10" x14ac:dyDescent="0.25">
      <c r="A39" s="45" t="s">
        <v>282</v>
      </c>
      <c r="B39" s="46">
        <f>SUM('-8G'!AI$124:AI$163)+SUM('-8B'!AI$124:AI$163)+SUM('9-10G'!AI$124:AI$163)+SUM('9-10B'!AI$124:AI$163)+SUM('11-12G'!AI$164:AI$203)+SUM('11-12B'!AI$164:AI$203)+SUM('13-14G'!AI$100:AI$123)+SUM('13-14B'!AI$100:AI$123)+SUM('15+G'!AI$124:AI$147)+SUM('15+B'!AI$124:AI$147)</f>
        <v>0</v>
      </c>
      <c r="D39"/>
      <c r="E39" s="10"/>
      <c r="F39"/>
      <c r="G39" s="10"/>
      <c r="H39"/>
      <c r="J39" s="10"/>
    </row>
    <row r="40" spans="1:10" x14ac:dyDescent="0.25">
      <c r="A40" s="45" t="s">
        <v>231</v>
      </c>
      <c r="B40" s="46">
        <f>SUM('-8G'!W$124:W$163)+SUM('-8B'!W$124:W$163)+SUM('9-10G'!W$124:W$163)+SUM('9-10B'!W$124:W$163)+SUM('11-12G'!W$164:W$203)+SUM('11-12B'!W$164:W$203)+SUM('13-14G'!W$100:W$123)+SUM('13-14B'!W$100:W$123)+SUM('15+G'!W$124:W$147)+SUM('15+B'!W$124:W$147)</f>
        <v>0</v>
      </c>
      <c r="D40"/>
      <c r="E40" s="10"/>
      <c r="F40"/>
      <c r="G40" s="10"/>
      <c r="H40"/>
      <c r="J40" s="10"/>
    </row>
    <row r="41" spans="1:10" x14ac:dyDescent="0.25">
      <c r="A41" s="45" t="s">
        <v>283</v>
      </c>
      <c r="B41" s="46">
        <f>SUM('-8G'!AJ$124:AJ$163)+SUM('-8B'!AJ$124:AJ$163)+SUM('9-10G'!AJ$124:AJ$163)+SUM('9-10B'!AJ$124:AJ$163)+SUM('11-12G'!AJ$164:AJ$203)+SUM('11-12B'!AJ$164:AJ$203)+SUM('13-14G'!AJ$100:AJ$123)+SUM('13-14B'!AJ$100:AJ$123)+SUM('15+G'!AJ$124:AJ$147)+SUM('15+B'!AJ$124:AJ$147)</f>
        <v>0</v>
      </c>
      <c r="D41"/>
      <c r="E41" s="10"/>
      <c r="F41"/>
      <c r="G41" s="10"/>
      <c r="H41"/>
      <c r="J41" s="10"/>
    </row>
    <row r="42" spans="1:10" x14ac:dyDescent="0.25">
      <c r="A42" s="45" t="s">
        <v>232</v>
      </c>
      <c r="B42" s="46">
        <f>SUM('-8G'!X$124:X$163)+SUM('-8B'!X$124:X$163)+SUM('9-10G'!X$124:X$163)+SUM('9-10B'!X$124:X$163)+SUM('11-12G'!X$164:X$203)+SUM('11-12B'!X$164:X$203)+SUM('13-14G'!X$100:X$123)+SUM('13-14B'!X$100:X$123)+SUM('15+G'!X$124:X$147)+SUM('15+B'!X$124:X$147)</f>
        <v>0</v>
      </c>
      <c r="D42"/>
      <c r="E42" s="10"/>
      <c r="F42"/>
      <c r="G42" s="10"/>
      <c r="H42"/>
      <c r="J42" s="10"/>
    </row>
    <row r="43" spans="1:10" x14ac:dyDescent="0.25">
      <c r="A43" s="45" t="s">
        <v>233</v>
      </c>
      <c r="B43" s="46">
        <f>SUM('-8G'!Y$124:Y$163)+SUM('-8B'!Y$124:Y$163)+SUM('9-10G'!Y$124:Y$163)+SUM('9-10B'!Y$124:Y$163)+SUM('11-12G'!Y$164:Y$203)+SUM('11-12B'!Y$164:Y$203)+SUM('13-14G'!Y$100:Y$123)+SUM('13-14B'!Y$100:Y$123)+SUM('15+G'!Y$124:Y$147)+SUM('15+B'!Y$124:Y$147)</f>
        <v>0</v>
      </c>
      <c r="D43"/>
      <c r="E43" s="10"/>
      <c r="F43"/>
      <c r="G43" s="10"/>
      <c r="H43"/>
      <c r="J43" s="10"/>
    </row>
    <row r="44" spans="1:10" x14ac:dyDescent="0.25">
      <c r="A44" s="45" t="s">
        <v>234</v>
      </c>
      <c r="B44" s="46">
        <f>SUM('-8G'!Z$124:Z$163)+SUM('-8B'!Z$124:Z$163)+SUM('9-10G'!Z$124:Z$163)+SUM('9-10B'!Z$124:Z$163)+SUM('11-12G'!Z$164:Z$203)+SUM('11-12B'!Z$164:Z$203)+SUM('13-14G'!Z$100:Z$123)+SUM('13-14B'!Z$100:Z$123)+SUM('15+G'!Z$124:Z$147)+SUM('15+B'!Z$124:Z$147)</f>
        <v>0</v>
      </c>
      <c r="D44"/>
      <c r="E44" s="10"/>
      <c r="F44"/>
      <c r="G44" s="10"/>
      <c r="H44"/>
      <c r="J44" s="10"/>
    </row>
    <row r="45" spans="1:10" x14ac:dyDescent="0.25">
      <c r="A45" s="45" t="s">
        <v>224</v>
      </c>
      <c r="B45" s="46">
        <f>SUM('-8G'!AA$124:AA$163)+SUM('-8B'!AA$124:AA$163)+SUM('9-10G'!AA$124:AA$163)+SUM('9-10B'!AA$124:AA$163)+SUM('11-12G'!AA$164:AA$203)+SUM('11-12B'!AA$164:AA$203)+SUM('13-14G'!AA$100:AA$123)+SUM('13-14B'!AA$100:AA$123)+SUM('15+G'!AA$124:AA$147)+SUM('15+B'!AA$124:AA$147)</f>
        <v>0</v>
      </c>
      <c r="D45"/>
      <c r="E45" s="10"/>
      <c r="F45"/>
      <c r="G45" s="10"/>
      <c r="H45"/>
      <c r="J45" s="10"/>
    </row>
    <row r="46" spans="1:10" x14ac:dyDescent="0.25">
      <c r="A46" s="45" t="s">
        <v>235</v>
      </c>
      <c r="B46" s="46">
        <f>SUM('-8G'!AB$124:AB$163)+SUM('-8B'!AB$124:AB$163)+SUM('9-10G'!AB$124:AB$163)+SUM('9-10B'!AB$124:AB$163)+SUM('11-12G'!AB$164:AB$203)+SUM('11-12B'!AB$164:AB$203)+SUM('13-14G'!AB$100:AB$123)+SUM('13-14B'!AB$100:AB$123)+SUM('15+G'!AB$124:AB$147)+SUM('15+B'!AB$124:AB$147)</f>
        <v>0</v>
      </c>
      <c r="D46"/>
      <c r="E46" s="10"/>
      <c r="F46"/>
      <c r="G46" s="10"/>
      <c r="H46"/>
      <c r="J46" s="10"/>
    </row>
    <row r="47" spans="1:10" x14ac:dyDescent="0.25">
      <c r="A47" s="45" t="s">
        <v>277</v>
      </c>
      <c r="B47" s="46">
        <f>SUM('-8G'!AK$124:AK$163)+SUM('-8B'!AK$124:AK$163)+SUM('9-10G'!AK$124:AK$163)+SUM('9-10B'!AK$124:AK$163)+SUM('11-12G'!AK$164:AK$203)+SUM('11-12B'!AK$164:AK$203)+SUM('13-14G'!AK$100:AK$123)+SUM('13-14B'!AK$100:AK$123)+SUM('15+G'!AK$124:AK$147)+SUM('15+B'!AK$124:AK$147)</f>
        <v>0</v>
      </c>
      <c r="D47"/>
      <c r="E47" s="10"/>
      <c r="F47"/>
      <c r="G47" s="10"/>
      <c r="H47"/>
      <c r="J47" s="10"/>
    </row>
    <row r="48" spans="1:10" x14ac:dyDescent="0.25">
      <c r="A48" s="45" t="s">
        <v>236</v>
      </c>
      <c r="B48" s="46">
        <f>SUM('-8G'!AC$124:AC$163)+SUM('-8B'!AC$124:AC$163)+SUM('9-10G'!AC$124:AC$163)+SUM('9-10B'!AC$124:AC$163)+SUM('11-12G'!AC$164:AC$203)+SUM('11-12B'!AC$164:AC$203)+SUM('13-14G'!AC$100:AC$123)+SUM('13-14B'!AC$100:AC$123)+SUM('15+G'!AC$124:AC$147)+SUM('15+B'!AC$124:AC$147)</f>
        <v>0</v>
      </c>
      <c r="D48"/>
      <c r="E48" s="10"/>
      <c r="F48"/>
      <c r="G48" s="10"/>
      <c r="H48"/>
      <c r="J48" s="10"/>
    </row>
    <row r="49" spans="1:10" x14ac:dyDescent="0.25">
      <c r="A49" s="47" t="s">
        <v>242</v>
      </c>
      <c r="B49" s="48">
        <f>SUM('-8G'!AD$124:AD$163)+SUM('-8B'!AD$124:AD$163)+SUM('9-10G'!AD$124:AD$163)+SUM('9-10B'!AD$124:AD$163)+SUM('11-12G'!AD$164:AD$203)+SUM('11-12B'!AD$164:AD$203)+SUM('13-14G'!AD$100:AD$123)+SUM('13-14B'!AD$100:AD$123)+SUM('15+G'!AD$124:AD$147)+SUM('15+B'!AD$124:AD$147)</f>
        <v>0</v>
      </c>
      <c r="D49"/>
      <c r="E49" s="10"/>
      <c r="F49"/>
      <c r="G49" s="10"/>
      <c r="H49"/>
      <c r="J49" s="10"/>
    </row>
    <row r="50" spans="1:10" x14ac:dyDescent="0.25">
      <c r="J50" s="10"/>
    </row>
    <row r="51" spans="1:10" ht="19.350000000000001" customHeight="1" x14ac:dyDescent="0.25">
      <c r="A51" s="109" t="s">
        <v>243</v>
      </c>
      <c r="B51" s="110"/>
      <c r="C51" s="110"/>
      <c r="D51" s="110"/>
      <c r="E51" s="110"/>
      <c r="F51" s="110"/>
      <c r="G51" s="110"/>
      <c r="H51" s="111"/>
      <c r="J51" s="10"/>
    </row>
    <row r="52" spans="1:10" x14ac:dyDescent="0.25">
      <c r="A52" s="49" t="s">
        <v>244</v>
      </c>
      <c r="B52" s="63" t="s">
        <v>245</v>
      </c>
      <c r="C52" s="63" t="s">
        <v>246</v>
      </c>
      <c r="D52" s="63" t="s">
        <v>247</v>
      </c>
      <c r="E52" s="63" t="s">
        <v>184</v>
      </c>
      <c r="F52" s="63" t="s">
        <v>248</v>
      </c>
      <c r="G52" s="63" t="s">
        <v>212</v>
      </c>
      <c r="H52" s="50" t="s">
        <v>222</v>
      </c>
      <c r="J52" s="10"/>
    </row>
    <row r="53" spans="1:10" x14ac:dyDescent="0.25">
      <c r="A53" s="51" t="e">
        <f>DATE($F$20,$D$20,$B$20)</f>
        <v>#NUM!</v>
      </c>
      <c r="B53" s="18" t="str">
        <f>IF($F$22="YES", "NOVICE "&amp;F20,IF($F$23="YES","FINALS "&amp;$F$20,$B$26&amp;" at "&amp;$B$25))</f>
        <v xml:space="preserve"> at </v>
      </c>
      <c r="C53" s="18" t="s">
        <v>249</v>
      </c>
      <c r="D53" s="18">
        <f>'-8G'!C124</f>
        <v>0</v>
      </c>
      <c r="E53" s="20" t="str">
        <f>'-8G'!F124&amp;IF('-8G'!H124&lt;&gt;""," (EXHIB)","")</f>
        <v>0</v>
      </c>
      <c r="F53" s="18">
        <f>'-8G'!G124</f>
        <v>0</v>
      </c>
      <c r="G53" s="65">
        <f>'-8G'!E124</f>
        <v>0</v>
      </c>
      <c r="H53" s="52" t="str">
        <f>'-8G'!I124</f>
        <v/>
      </c>
      <c r="J53" s="10"/>
    </row>
    <row r="54" spans="1:10" x14ac:dyDescent="0.25">
      <c r="A54" s="51" t="e">
        <f t="shared" ref="A54:A94" si="0">DATE($F$20,$D$20,$B$20)</f>
        <v>#NUM!</v>
      </c>
      <c r="B54" s="18" t="str">
        <f>$B$53</f>
        <v xml:space="preserve"> at </v>
      </c>
      <c r="C54" s="18" t="s">
        <v>249</v>
      </c>
      <c r="D54" s="18">
        <f>'-8G'!C125</f>
        <v>0</v>
      </c>
      <c r="E54" s="20" t="str">
        <f>'-8G'!F125&amp;IF('-8G'!H125&lt;&gt;""," (EXHIB)","")</f>
        <v>0</v>
      </c>
      <c r="F54" s="18">
        <f>'-8G'!G125</f>
        <v>0</v>
      </c>
      <c r="G54" s="65">
        <f>'-8G'!E125</f>
        <v>0</v>
      </c>
      <c r="H54" s="52" t="str">
        <f>'-8G'!I125</f>
        <v/>
      </c>
    </row>
    <row r="55" spans="1:10" x14ac:dyDescent="0.25">
      <c r="A55" s="51" t="e">
        <f t="shared" si="0"/>
        <v>#NUM!</v>
      </c>
      <c r="B55" s="18" t="str">
        <f t="shared" ref="B55:B94" si="1">$B$53</f>
        <v xml:space="preserve"> at </v>
      </c>
      <c r="C55" s="18" t="s">
        <v>249</v>
      </c>
      <c r="D55" s="18">
        <f>'-8G'!C126</f>
        <v>0</v>
      </c>
      <c r="E55" s="20" t="str">
        <f>'-8G'!F126&amp;IF('-8G'!H126&lt;&gt;""," (EXHIB)","")</f>
        <v>0</v>
      </c>
      <c r="F55" s="18">
        <f>'-8G'!G126</f>
        <v>0</v>
      </c>
      <c r="G55" s="65">
        <f>'-8G'!E126</f>
        <v>0</v>
      </c>
      <c r="H55" s="52" t="str">
        <f>'-8G'!I126</f>
        <v/>
      </c>
    </row>
    <row r="56" spans="1:10" x14ac:dyDescent="0.25">
      <c r="A56" s="53" t="e">
        <f t="shared" si="0"/>
        <v>#NUM!</v>
      </c>
      <c r="B56" s="66" t="str">
        <f t="shared" si="1"/>
        <v xml:space="preserve"> at </v>
      </c>
      <c r="C56" s="66" t="s">
        <v>250</v>
      </c>
      <c r="D56" s="66">
        <f>'-8B'!C124</f>
        <v>0</v>
      </c>
      <c r="E56" s="67" t="str">
        <f>'-8B'!F124&amp;IF('-8B'!H124&lt;&gt;""," (EXHIB)","")</f>
        <v>0</v>
      </c>
      <c r="F56" s="66">
        <f>'-8B'!G124</f>
        <v>0</v>
      </c>
      <c r="G56" s="68">
        <f>'-8B'!E124</f>
        <v>0</v>
      </c>
      <c r="H56" s="54" t="str">
        <f>'-8B'!I124</f>
        <v/>
      </c>
    </row>
    <row r="57" spans="1:10" x14ac:dyDescent="0.25">
      <c r="A57" s="53" t="e">
        <f t="shared" si="0"/>
        <v>#NUM!</v>
      </c>
      <c r="B57" s="66" t="str">
        <f t="shared" si="1"/>
        <v xml:space="preserve"> at </v>
      </c>
      <c r="C57" s="66" t="s">
        <v>250</v>
      </c>
      <c r="D57" s="66">
        <f>'-8B'!C125</f>
        <v>0</v>
      </c>
      <c r="E57" s="67" t="str">
        <f>'-8B'!F125&amp;IF('-8B'!H125&lt;&gt;""," (EXHIB)","")</f>
        <v>0</v>
      </c>
      <c r="F57" s="66">
        <f>'-8B'!G125</f>
        <v>0</v>
      </c>
      <c r="G57" s="68">
        <f>'-8B'!E125</f>
        <v>0</v>
      </c>
      <c r="H57" s="54" t="str">
        <f>'-8B'!I125</f>
        <v/>
      </c>
    </row>
    <row r="58" spans="1:10" x14ac:dyDescent="0.25">
      <c r="A58" s="53" t="e">
        <f t="shared" si="0"/>
        <v>#NUM!</v>
      </c>
      <c r="B58" s="66" t="str">
        <f t="shared" si="1"/>
        <v xml:space="preserve"> at </v>
      </c>
      <c r="C58" s="66" t="s">
        <v>250</v>
      </c>
      <c r="D58" s="66">
        <f>'-8B'!C126</f>
        <v>0</v>
      </c>
      <c r="E58" s="67" t="str">
        <f>'-8B'!F126&amp;IF('-8B'!H126&lt;&gt;""," (EXHIB)","")</f>
        <v>0</v>
      </c>
      <c r="F58" s="66">
        <f>'-8B'!G126</f>
        <v>0</v>
      </c>
      <c r="G58" s="68">
        <f>'-8B'!E126</f>
        <v>0</v>
      </c>
      <c r="H58" s="54" t="str">
        <f>'-8B'!I126</f>
        <v/>
      </c>
    </row>
    <row r="59" spans="1:10" x14ac:dyDescent="0.25">
      <c r="A59" s="51" t="e">
        <f t="shared" si="0"/>
        <v>#NUM!</v>
      </c>
      <c r="B59" s="18" t="str">
        <f t="shared" si="1"/>
        <v xml:space="preserve"> at </v>
      </c>
      <c r="C59" s="18" t="s">
        <v>251</v>
      </c>
      <c r="D59" s="18">
        <f>'9-10G'!C124</f>
        <v>0</v>
      </c>
      <c r="E59" s="20" t="str">
        <f>'9-10G'!F124&amp;IF('9-10G'!H124&lt;&gt;""," (EXHIB)","")</f>
        <v>0</v>
      </c>
      <c r="F59" s="18">
        <f>'9-10G'!G124</f>
        <v>0</v>
      </c>
      <c r="G59" s="65">
        <f>'9-10G'!E124</f>
        <v>0</v>
      </c>
      <c r="H59" s="52" t="str">
        <f>'9-10G'!I124</f>
        <v/>
      </c>
    </row>
    <row r="60" spans="1:10" x14ac:dyDescent="0.25">
      <c r="A60" s="51" t="e">
        <f t="shared" si="0"/>
        <v>#NUM!</v>
      </c>
      <c r="B60" s="18" t="str">
        <f t="shared" si="1"/>
        <v xml:space="preserve"> at </v>
      </c>
      <c r="C60" s="18" t="s">
        <v>251</v>
      </c>
      <c r="D60" s="18">
        <f>'9-10G'!C125</f>
        <v>0</v>
      </c>
      <c r="E60" s="20" t="str">
        <f>'9-10G'!F125&amp;IF('9-10G'!H125&lt;&gt;""," (EXHIB)","")</f>
        <v>0</v>
      </c>
      <c r="F60" s="18">
        <f>'9-10G'!G125</f>
        <v>0</v>
      </c>
      <c r="G60" s="65">
        <f>'9-10G'!E125</f>
        <v>0</v>
      </c>
      <c r="H60" s="52" t="str">
        <f>'9-10G'!I125</f>
        <v/>
      </c>
    </row>
    <row r="61" spans="1:10" x14ac:dyDescent="0.25">
      <c r="A61" s="51" t="e">
        <f t="shared" si="0"/>
        <v>#NUM!</v>
      </c>
      <c r="B61" s="18" t="str">
        <f t="shared" si="1"/>
        <v xml:space="preserve"> at </v>
      </c>
      <c r="C61" s="18" t="s">
        <v>251</v>
      </c>
      <c r="D61" s="18">
        <f>'9-10G'!C126</f>
        <v>0</v>
      </c>
      <c r="E61" s="20" t="str">
        <f>'9-10G'!F126&amp;IF('9-10G'!H126&lt;&gt;""," (EXHIB)","")</f>
        <v>0</v>
      </c>
      <c r="F61" s="18">
        <f>'9-10G'!G126</f>
        <v>0</v>
      </c>
      <c r="G61" s="65">
        <f>'9-10G'!E126</f>
        <v>0</v>
      </c>
      <c r="H61" s="52" t="str">
        <f>'9-10G'!I126</f>
        <v/>
      </c>
    </row>
    <row r="62" spans="1:10" x14ac:dyDescent="0.25">
      <c r="A62" s="53" t="e">
        <f t="shared" si="0"/>
        <v>#NUM!</v>
      </c>
      <c r="B62" s="66" t="str">
        <f t="shared" si="1"/>
        <v xml:space="preserve"> at </v>
      </c>
      <c r="C62" s="66" t="s">
        <v>252</v>
      </c>
      <c r="D62" s="66">
        <f>'9-10B'!C124</f>
        <v>0</v>
      </c>
      <c r="E62" s="67" t="str">
        <f>'9-10B'!F124&amp;IF('9-10B'!H124&lt;&gt;""," (EXHIB)","")</f>
        <v>0</v>
      </c>
      <c r="F62" s="66">
        <f>'9-10B'!G124</f>
        <v>0</v>
      </c>
      <c r="G62" s="68">
        <f>'9-10B'!E124</f>
        <v>0</v>
      </c>
      <c r="H62" s="54" t="str">
        <f>'9-10B'!I124</f>
        <v/>
      </c>
    </row>
    <row r="63" spans="1:10" x14ac:dyDescent="0.25">
      <c r="A63" s="53" t="e">
        <f t="shared" si="0"/>
        <v>#NUM!</v>
      </c>
      <c r="B63" s="66" t="str">
        <f t="shared" si="1"/>
        <v xml:space="preserve"> at </v>
      </c>
      <c r="C63" s="66" t="s">
        <v>252</v>
      </c>
      <c r="D63" s="66">
        <f>'9-10B'!C125</f>
        <v>0</v>
      </c>
      <c r="E63" s="67" t="str">
        <f>'9-10B'!F125&amp;IF('9-10B'!H125&lt;&gt;""," (EXHIB)","")</f>
        <v>0</v>
      </c>
      <c r="F63" s="66">
        <f>'9-10B'!G125</f>
        <v>0</v>
      </c>
      <c r="G63" s="68">
        <f>'9-10B'!E125</f>
        <v>0</v>
      </c>
      <c r="H63" s="54" t="str">
        <f>'9-10B'!I125</f>
        <v/>
      </c>
    </row>
    <row r="64" spans="1:10" x14ac:dyDescent="0.25">
      <c r="A64" s="53" t="e">
        <f t="shared" si="0"/>
        <v>#NUM!</v>
      </c>
      <c r="B64" s="66" t="str">
        <f t="shared" si="1"/>
        <v xml:space="preserve"> at </v>
      </c>
      <c r="C64" s="66" t="s">
        <v>252</v>
      </c>
      <c r="D64" s="66">
        <f>'9-10B'!C126</f>
        <v>0</v>
      </c>
      <c r="E64" s="67" t="str">
        <f>'9-10B'!F126&amp;IF('9-10B'!H126&lt;&gt;""," (EXHIB)","")</f>
        <v>0</v>
      </c>
      <c r="F64" s="66">
        <f>'9-10B'!G126</f>
        <v>0</v>
      </c>
      <c r="G64" s="68">
        <f>'9-10B'!E126</f>
        <v>0</v>
      </c>
      <c r="H64" s="54" t="str">
        <f>'9-10B'!I126</f>
        <v/>
      </c>
    </row>
    <row r="65" spans="1:8" x14ac:dyDescent="0.25">
      <c r="A65" s="51" t="e">
        <f t="shared" si="0"/>
        <v>#NUM!</v>
      </c>
      <c r="B65" s="18" t="str">
        <f t="shared" si="1"/>
        <v xml:space="preserve"> at </v>
      </c>
      <c r="C65" s="18" t="s">
        <v>253</v>
      </c>
      <c r="D65" s="18">
        <f>'11-12G'!C164</f>
        <v>0</v>
      </c>
      <c r="E65" s="20" t="str">
        <f>'11-12G'!F164&amp;IF('11-12G'!H164&lt;&gt;""," (EXHIB)","")</f>
        <v>0</v>
      </c>
      <c r="F65" s="18">
        <f>'11-12G'!G164</f>
        <v>0</v>
      </c>
      <c r="G65" s="65">
        <f>'11-12G'!E164</f>
        <v>0</v>
      </c>
      <c r="H65" s="52" t="str">
        <f>'11-12G'!I164</f>
        <v/>
      </c>
    </row>
    <row r="66" spans="1:8" x14ac:dyDescent="0.25">
      <c r="A66" s="51" t="e">
        <f t="shared" si="0"/>
        <v>#NUM!</v>
      </c>
      <c r="B66" s="18" t="str">
        <f t="shared" si="1"/>
        <v xml:space="preserve"> at </v>
      </c>
      <c r="C66" s="18" t="s">
        <v>253</v>
      </c>
      <c r="D66" s="18">
        <f>'11-12G'!C165</f>
        <v>0</v>
      </c>
      <c r="E66" s="20" t="str">
        <f>'11-12G'!F165&amp;IF('11-12G'!H165&lt;&gt;""," (EXHIB)","")</f>
        <v>0</v>
      </c>
      <c r="F66" s="18">
        <f>'11-12G'!G165</f>
        <v>0</v>
      </c>
      <c r="G66" s="65">
        <f>'11-12G'!E165</f>
        <v>0</v>
      </c>
      <c r="H66" s="52" t="str">
        <f>'11-12G'!I165</f>
        <v/>
      </c>
    </row>
    <row r="67" spans="1:8" x14ac:dyDescent="0.25">
      <c r="A67" s="51" t="e">
        <f t="shared" si="0"/>
        <v>#NUM!</v>
      </c>
      <c r="B67" s="18" t="str">
        <f t="shared" si="1"/>
        <v xml:space="preserve"> at </v>
      </c>
      <c r="C67" s="18" t="s">
        <v>253</v>
      </c>
      <c r="D67" s="18">
        <f>'11-12G'!C166</f>
        <v>0</v>
      </c>
      <c r="E67" s="20" t="str">
        <f>'11-12G'!F166&amp;IF('11-12G'!H166&lt;&gt;""," (EXHIB)","")</f>
        <v>0</v>
      </c>
      <c r="F67" s="18">
        <f>'11-12G'!G166</f>
        <v>0</v>
      </c>
      <c r="G67" s="65">
        <f>'11-12G'!E166</f>
        <v>0</v>
      </c>
      <c r="H67" s="52" t="str">
        <f>'11-12G'!I166</f>
        <v/>
      </c>
    </row>
    <row r="68" spans="1:8" x14ac:dyDescent="0.25">
      <c r="A68" s="53" t="e">
        <f t="shared" si="0"/>
        <v>#NUM!</v>
      </c>
      <c r="B68" s="66" t="str">
        <f t="shared" si="1"/>
        <v xml:space="preserve"> at </v>
      </c>
      <c r="C68" s="66" t="s">
        <v>254</v>
      </c>
      <c r="D68" s="66">
        <f>'11-12B'!C164</f>
        <v>0</v>
      </c>
      <c r="E68" s="67" t="str">
        <f>'11-12B'!F164&amp;IF('11-12B'!H164&lt;&gt;""," (EXHIB)","")</f>
        <v>0</v>
      </c>
      <c r="F68" s="66">
        <f>'11-12B'!G164</f>
        <v>0</v>
      </c>
      <c r="G68" s="68">
        <f>'11-12B'!E164</f>
        <v>0</v>
      </c>
      <c r="H68" s="54" t="str">
        <f>'11-12B'!I164</f>
        <v/>
      </c>
    </row>
    <row r="69" spans="1:8" x14ac:dyDescent="0.25">
      <c r="A69" s="53" t="e">
        <f t="shared" si="0"/>
        <v>#NUM!</v>
      </c>
      <c r="B69" s="66" t="str">
        <f t="shared" si="1"/>
        <v xml:space="preserve"> at </v>
      </c>
      <c r="C69" s="66" t="s">
        <v>254</v>
      </c>
      <c r="D69" s="66">
        <f>'11-12B'!C165</f>
        <v>0</v>
      </c>
      <c r="E69" s="67" t="str">
        <f>'11-12B'!F165&amp;IF('11-12B'!H165&lt;&gt;""," (EXHIB)","")</f>
        <v>0</v>
      </c>
      <c r="F69" s="66">
        <f>'11-12B'!G165</f>
        <v>0</v>
      </c>
      <c r="G69" s="68">
        <f>'11-12B'!E165</f>
        <v>0</v>
      </c>
      <c r="H69" s="54" t="str">
        <f>'11-12B'!I165</f>
        <v/>
      </c>
    </row>
    <row r="70" spans="1:8" x14ac:dyDescent="0.25">
      <c r="A70" s="53" t="e">
        <f t="shared" si="0"/>
        <v>#NUM!</v>
      </c>
      <c r="B70" s="66" t="str">
        <f t="shared" si="1"/>
        <v xml:space="preserve"> at </v>
      </c>
      <c r="C70" s="66" t="s">
        <v>254</v>
      </c>
      <c r="D70" s="66">
        <f>'11-12B'!C166</f>
        <v>0</v>
      </c>
      <c r="E70" s="67" t="str">
        <f>'11-12B'!F166&amp;IF('11-12B'!H166&lt;&gt;""," (EXHIB)","")</f>
        <v>0</v>
      </c>
      <c r="F70" s="66">
        <f>'11-12B'!G166</f>
        <v>0</v>
      </c>
      <c r="G70" s="68">
        <f>'11-12B'!E166</f>
        <v>0</v>
      </c>
      <c r="H70" s="54" t="str">
        <f>'11-12B'!I166</f>
        <v/>
      </c>
    </row>
    <row r="71" spans="1:8" x14ac:dyDescent="0.25">
      <c r="A71" s="51" t="e">
        <f t="shared" si="0"/>
        <v>#NUM!</v>
      </c>
      <c r="B71" s="18" t="str">
        <f t="shared" si="1"/>
        <v xml:space="preserve"> at </v>
      </c>
      <c r="C71" s="18" t="s">
        <v>255</v>
      </c>
      <c r="D71" s="18">
        <f>'13-14G'!C100</f>
        <v>0</v>
      </c>
      <c r="E71" s="20" t="str">
        <f>'13-14G'!F100&amp;IF('13-14G'!H100&lt;&gt;""," (EXHIB)","")</f>
        <v>0</v>
      </c>
      <c r="F71" s="18">
        <f>'13-14G'!G100</f>
        <v>0</v>
      </c>
      <c r="G71" s="65">
        <f>'13-14G'!E100</f>
        <v>0</v>
      </c>
      <c r="H71" s="52" t="str">
        <f>'13-14G'!I100</f>
        <v/>
      </c>
    </row>
    <row r="72" spans="1:8" x14ac:dyDescent="0.25">
      <c r="A72" s="51" t="e">
        <f t="shared" si="0"/>
        <v>#NUM!</v>
      </c>
      <c r="B72" s="18" t="str">
        <f t="shared" si="1"/>
        <v xml:space="preserve"> at </v>
      </c>
      <c r="C72" s="18" t="s">
        <v>255</v>
      </c>
      <c r="D72" s="18">
        <f>'13-14G'!C101</f>
        <v>0</v>
      </c>
      <c r="E72" s="20" t="str">
        <f>'13-14G'!F101&amp;IF('13-14G'!H101&lt;&gt;""," (EXHIB)","")</f>
        <v>0</v>
      </c>
      <c r="F72" s="18">
        <f>'13-14G'!G101</f>
        <v>0</v>
      </c>
      <c r="G72" s="65">
        <f>'13-14G'!E101</f>
        <v>0</v>
      </c>
      <c r="H72" s="52" t="str">
        <f>'13-14G'!I101</f>
        <v/>
      </c>
    </row>
    <row r="73" spans="1:8" x14ac:dyDescent="0.25">
      <c r="A73" s="51" t="e">
        <f t="shared" si="0"/>
        <v>#NUM!</v>
      </c>
      <c r="B73" s="18" t="str">
        <f t="shared" si="1"/>
        <v xml:space="preserve"> at </v>
      </c>
      <c r="C73" s="18" t="s">
        <v>255</v>
      </c>
      <c r="D73" s="18">
        <f>'13-14G'!C102</f>
        <v>0</v>
      </c>
      <c r="E73" s="20" t="str">
        <f>'13-14G'!F102&amp;IF('13-14G'!H102&lt;&gt;""," (EXHIB)","")</f>
        <v>0</v>
      </c>
      <c r="F73" s="18">
        <f>'13-14G'!G102</f>
        <v>0</v>
      </c>
      <c r="G73" s="65">
        <f>'13-14G'!E102</f>
        <v>0</v>
      </c>
      <c r="H73" s="52" t="str">
        <f>'13-14G'!I102</f>
        <v/>
      </c>
    </row>
    <row r="74" spans="1:8" x14ac:dyDescent="0.25">
      <c r="A74" s="53" t="e">
        <f t="shared" si="0"/>
        <v>#NUM!</v>
      </c>
      <c r="B74" s="66" t="str">
        <f t="shared" si="1"/>
        <v xml:space="preserve"> at </v>
      </c>
      <c r="C74" s="66" t="s">
        <v>256</v>
      </c>
      <c r="D74" s="66">
        <f>'13-14B'!C100</f>
        <v>0</v>
      </c>
      <c r="E74" s="67" t="str">
        <f>'13-14B'!F100&amp;IF('13-14B'!H100&lt;&gt;""," (EXHIB)","")</f>
        <v>0</v>
      </c>
      <c r="F74" s="66">
        <f>'13-14B'!G100</f>
        <v>0</v>
      </c>
      <c r="G74" s="68">
        <f>'13-14B'!E100</f>
        <v>0</v>
      </c>
      <c r="H74" s="54" t="str">
        <f>'13-14B'!I100</f>
        <v/>
      </c>
    </row>
    <row r="75" spans="1:8" x14ac:dyDescent="0.25">
      <c r="A75" s="53" t="e">
        <f t="shared" si="0"/>
        <v>#NUM!</v>
      </c>
      <c r="B75" s="66" t="str">
        <f t="shared" si="1"/>
        <v xml:space="preserve"> at </v>
      </c>
      <c r="C75" s="66" t="s">
        <v>256</v>
      </c>
      <c r="D75" s="66">
        <f>'13-14B'!C101</f>
        <v>0</v>
      </c>
      <c r="E75" s="67" t="str">
        <f>'13-14B'!F101&amp;IF('13-14B'!H101&lt;&gt;""," (EXHIB)","")</f>
        <v>0</v>
      </c>
      <c r="F75" s="66">
        <f>'13-14B'!G101</f>
        <v>0</v>
      </c>
      <c r="G75" s="68">
        <f>'13-14B'!E101</f>
        <v>0</v>
      </c>
      <c r="H75" s="54" t="str">
        <f>'13-14B'!I101</f>
        <v/>
      </c>
    </row>
    <row r="76" spans="1:8" x14ac:dyDescent="0.25">
      <c r="A76" s="53" t="e">
        <f t="shared" si="0"/>
        <v>#NUM!</v>
      </c>
      <c r="B76" s="66" t="str">
        <f t="shared" si="1"/>
        <v xml:space="preserve"> at </v>
      </c>
      <c r="C76" s="66" t="s">
        <v>256</v>
      </c>
      <c r="D76" s="66">
        <f>'13-14B'!C102</f>
        <v>0</v>
      </c>
      <c r="E76" s="67" t="str">
        <f>'13-14B'!F102&amp;IF('13-14B'!H102&lt;&gt;""," (EXHIB)","")</f>
        <v>0</v>
      </c>
      <c r="F76" s="66">
        <f>'13-14B'!G102</f>
        <v>0</v>
      </c>
      <c r="G76" s="68">
        <f>'13-14B'!E102</f>
        <v>0</v>
      </c>
      <c r="H76" s="54" t="str">
        <f>'13-14B'!I102</f>
        <v/>
      </c>
    </row>
    <row r="77" spans="1:8" x14ac:dyDescent="0.25">
      <c r="A77" s="51" t="e">
        <f t="shared" si="0"/>
        <v>#NUM!</v>
      </c>
      <c r="B77" s="18" t="str">
        <f t="shared" si="1"/>
        <v xml:space="preserve"> at </v>
      </c>
      <c r="C77" s="18" t="s">
        <v>257</v>
      </c>
      <c r="D77" s="18">
        <f>'15+G'!C124</f>
        <v>0</v>
      </c>
      <c r="E77" s="20" t="str">
        <f>'15+G'!F124&amp;IF('15+G'!H124&lt;&gt;""," (EXHIB)","")</f>
        <v>0</v>
      </c>
      <c r="F77" s="18">
        <f>'15+G'!G124</f>
        <v>0</v>
      </c>
      <c r="G77" s="65">
        <f>'15+G'!E124</f>
        <v>0</v>
      </c>
      <c r="H77" s="52" t="str">
        <f>'15+G'!I124</f>
        <v/>
      </c>
    </row>
    <row r="78" spans="1:8" x14ac:dyDescent="0.25">
      <c r="A78" s="51" t="e">
        <f t="shared" si="0"/>
        <v>#NUM!</v>
      </c>
      <c r="B78" s="18" t="str">
        <f t="shared" si="1"/>
        <v xml:space="preserve"> at </v>
      </c>
      <c r="C78" s="18" t="s">
        <v>257</v>
      </c>
      <c r="D78" s="18">
        <f>'15+G'!C125</f>
        <v>0</v>
      </c>
      <c r="E78" s="20" t="str">
        <f>'15+G'!F125&amp;IF('15+G'!H125&lt;&gt;""," (EXHIB)","")</f>
        <v>0</v>
      </c>
      <c r="F78" s="18">
        <f>'15+G'!G125</f>
        <v>0</v>
      </c>
      <c r="G78" s="65">
        <f>'15+G'!E125</f>
        <v>0</v>
      </c>
      <c r="H78" s="52" t="str">
        <f>'15+G'!I125</f>
        <v/>
      </c>
    </row>
    <row r="79" spans="1:8" x14ac:dyDescent="0.25">
      <c r="A79" s="51" t="e">
        <f t="shared" si="0"/>
        <v>#NUM!</v>
      </c>
      <c r="B79" s="18" t="str">
        <f t="shared" si="1"/>
        <v xml:space="preserve"> at </v>
      </c>
      <c r="C79" s="18" t="s">
        <v>257</v>
      </c>
      <c r="D79" s="18">
        <f>'15+G'!C126</f>
        <v>0</v>
      </c>
      <c r="E79" s="20" t="str">
        <f>'15+G'!F126&amp;IF('15+G'!H126&lt;&gt;""," (EXHIB)","")</f>
        <v>0</v>
      </c>
      <c r="F79" s="18">
        <f>'15+G'!G126</f>
        <v>0</v>
      </c>
      <c r="G79" s="65">
        <f>'15+G'!E126</f>
        <v>0</v>
      </c>
      <c r="H79" s="52" t="str">
        <f>'15+G'!I126</f>
        <v/>
      </c>
    </row>
    <row r="80" spans="1:8" x14ac:dyDescent="0.25">
      <c r="A80" s="53" t="e">
        <f t="shared" si="0"/>
        <v>#NUM!</v>
      </c>
      <c r="B80" s="66" t="str">
        <f t="shared" si="1"/>
        <v xml:space="preserve"> at </v>
      </c>
      <c r="C80" s="66" t="s">
        <v>258</v>
      </c>
      <c r="D80" s="66">
        <f>'15+B'!C124</f>
        <v>0</v>
      </c>
      <c r="E80" s="67" t="str">
        <f>'15+B'!F124&amp;IF('15+B'!H124&lt;&gt;""," (EXHIB)","")</f>
        <v>0</v>
      </c>
      <c r="F80" s="66">
        <f>'15+B'!G124</f>
        <v>0</v>
      </c>
      <c r="G80" s="68">
        <f>'15+B'!E124</f>
        <v>0</v>
      </c>
      <c r="H80" s="54" t="str">
        <f>'15+B'!I124</f>
        <v/>
      </c>
    </row>
    <row r="81" spans="1:8" x14ac:dyDescent="0.25">
      <c r="A81" s="53" t="e">
        <f t="shared" si="0"/>
        <v>#NUM!</v>
      </c>
      <c r="B81" s="66" t="str">
        <f t="shared" si="1"/>
        <v xml:space="preserve"> at </v>
      </c>
      <c r="C81" s="66" t="s">
        <v>258</v>
      </c>
      <c r="D81" s="66">
        <f>'15+B'!C125</f>
        <v>0</v>
      </c>
      <c r="E81" s="67" t="str">
        <f>'15+B'!F125&amp;IF('15+B'!H125&lt;&gt;""," (EXHIB)","")</f>
        <v>0</v>
      </c>
      <c r="F81" s="66">
        <f>'15+B'!G125</f>
        <v>0</v>
      </c>
      <c r="G81" s="68">
        <f>'15+B'!E125</f>
        <v>0</v>
      </c>
      <c r="H81" s="54" t="str">
        <f>'15+B'!I125</f>
        <v/>
      </c>
    </row>
    <row r="82" spans="1:8" x14ac:dyDescent="0.25">
      <c r="A82" s="53" t="e">
        <f t="shared" si="0"/>
        <v>#NUM!</v>
      </c>
      <c r="B82" s="66" t="str">
        <f t="shared" si="1"/>
        <v xml:space="preserve"> at </v>
      </c>
      <c r="C82" s="66" t="s">
        <v>258</v>
      </c>
      <c r="D82" s="66">
        <f>'15+B'!C126</f>
        <v>0</v>
      </c>
      <c r="E82" s="67" t="str">
        <f>'15+B'!F126&amp;IF('15+B'!H126&lt;&gt;""," (EXHIB)","")</f>
        <v>0</v>
      </c>
      <c r="F82" s="66">
        <f>'15+B'!G126</f>
        <v>0</v>
      </c>
      <c r="G82" s="68">
        <f>'15+B'!E126</f>
        <v>0</v>
      </c>
      <c r="H82" s="54" t="str">
        <f>'15+B'!I126</f>
        <v/>
      </c>
    </row>
    <row r="83" spans="1:8" x14ac:dyDescent="0.25">
      <c r="A83" s="55" t="e">
        <f t="shared" si="0"/>
        <v>#NUM!</v>
      </c>
      <c r="B83" s="69" t="str">
        <f t="shared" si="1"/>
        <v xml:space="preserve"> at </v>
      </c>
      <c r="C83" s="70"/>
      <c r="D83" s="70"/>
      <c r="E83" s="71"/>
      <c r="F83" s="70"/>
      <c r="G83" s="72"/>
      <c r="H83" s="58"/>
    </row>
    <row r="84" spans="1:8" x14ac:dyDescent="0.25">
      <c r="A84" s="55" t="e">
        <f t="shared" si="0"/>
        <v>#NUM!</v>
      </c>
      <c r="B84" s="69" t="str">
        <f t="shared" si="1"/>
        <v xml:space="preserve"> at </v>
      </c>
      <c r="C84" s="70"/>
      <c r="D84" s="70"/>
      <c r="E84" s="71"/>
      <c r="F84" s="70"/>
      <c r="G84" s="72"/>
      <c r="H84" s="58"/>
    </row>
    <row r="85" spans="1:8" x14ac:dyDescent="0.25">
      <c r="A85" s="55" t="e">
        <f t="shared" si="0"/>
        <v>#NUM!</v>
      </c>
      <c r="B85" s="69" t="str">
        <f t="shared" si="1"/>
        <v xml:space="preserve"> at </v>
      </c>
      <c r="C85" s="70"/>
      <c r="D85" s="70"/>
      <c r="E85" s="71"/>
      <c r="F85" s="70"/>
      <c r="G85" s="72"/>
      <c r="H85" s="58"/>
    </row>
    <row r="86" spans="1:8" x14ac:dyDescent="0.25">
      <c r="A86" s="55" t="e">
        <f t="shared" si="0"/>
        <v>#NUM!</v>
      </c>
      <c r="B86" s="69" t="str">
        <f t="shared" si="1"/>
        <v xml:space="preserve"> at </v>
      </c>
      <c r="C86" s="70"/>
      <c r="D86" s="70"/>
      <c r="E86" s="71"/>
      <c r="F86" s="70"/>
      <c r="G86" s="72"/>
      <c r="H86" s="58"/>
    </row>
    <row r="87" spans="1:8" x14ac:dyDescent="0.25">
      <c r="A87" s="55" t="e">
        <f t="shared" si="0"/>
        <v>#NUM!</v>
      </c>
      <c r="B87" s="69" t="str">
        <f t="shared" si="1"/>
        <v xml:space="preserve"> at </v>
      </c>
      <c r="C87" s="70"/>
      <c r="D87" s="70"/>
      <c r="E87" s="71"/>
      <c r="F87" s="70"/>
      <c r="G87" s="72"/>
      <c r="H87" s="58"/>
    </row>
    <row r="88" spans="1:8" x14ac:dyDescent="0.25">
      <c r="A88" s="55" t="e">
        <f t="shared" si="0"/>
        <v>#NUM!</v>
      </c>
      <c r="B88" s="69" t="str">
        <f t="shared" si="1"/>
        <v xml:space="preserve"> at </v>
      </c>
      <c r="C88" s="73" t="s">
        <v>259</v>
      </c>
      <c r="D88" s="73"/>
      <c r="E88" s="71"/>
      <c r="F88" s="70"/>
      <c r="G88" s="72"/>
      <c r="H88" s="58"/>
    </row>
    <row r="89" spans="1:8" x14ac:dyDescent="0.25">
      <c r="A89" s="55" t="e">
        <f t="shared" si="0"/>
        <v>#NUM!</v>
      </c>
      <c r="B89" s="69" t="str">
        <f t="shared" si="1"/>
        <v xml:space="preserve"> at </v>
      </c>
      <c r="C89" s="70"/>
      <c r="D89" s="70"/>
      <c r="E89" s="71"/>
      <c r="F89" s="70"/>
      <c r="G89" s="72"/>
      <c r="H89" s="58"/>
    </row>
    <row r="90" spans="1:8" x14ac:dyDescent="0.25">
      <c r="A90" s="55" t="e">
        <f t="shared" si="0"/>
        <v>#NUM!</v>
      </c>
      <c r="B90" s="69" t="str">
        <f t="shared" si="1"/>
        <v xml:space="preserve"> at </v>
      </c>
      <c r="C90" s="70"/>
      <c r="D90" s="70"/>
      <c r="E90" s="71"/>
      <c r="F90" s="70"/>
      <c r="G90" s="72"/>
      <c r="H90" s="58"/>
    </row>
    <row r="91" spans="1:8" x14ac:dyDescent="0.25">
      <c r="A91" s="55" t="e">
        <f t="shared" si="0"/>
        <v>#NUM!</v>
      </c>
      <c r="B91" s="69" t="str">
        <f t="shared" si="1"/>
        <v xml:space="preserve"> at </v>
      </c>
      <c r="C91" s="70"/>
      <c r="D91" s="70"/>
      <c r="E91" s="71"/>
      <c r="F91" s="70"/>
      <c r="G91" s="72"/>
      <c r="H91" s="58"/>
    </row>
    <row r="92" spans="1:8" x14ac:dyDescent="0.25">
      <c r="A92" s="55" t="e">
        <f t="shared" si="0"/>
        <v>#NUM!</v>
      </c>
      <c r="B92" s="69" t="str">
        <f t="shared" si="1"/>
        <v xml:space="preserve"> at </v>
      </c>
      <c r="C92" s="70"/>
      <c r="D92" s="70"/>
      <c r="E92" s="71"/>
      <c r="F92" s="70"/>
      <c r="G92" s="72"/>
      <c r="H92" s="58"/>
    </row>
    <row r="93" spans="1:8" x14ac:dyDescent="0.25">
      <c r="A93" s="55" t="e">
        <f t="shared" si="0"/>
        <v>#NUM!</v>
      </c>
      <c r="B93" s="69" t="str">
        <f t="shared" si="1"/>
        <v xml:space="preserve"> at </v>
      </c>
      <c r="C93" s="70"/>
      <c r="D93" s="70"/>
      <c r="E93" s="71"/>
      <c r="F93" s="70"/>
      <c r="G93" s="72"/>
      <c r="H93" s="58"/>
    </row>
    <row r="94" spans="1:8" x14ac:dyDescent="0.25">
      <c r="A94" s="56" t="e">
        <f t="shared" si="0"/>
        <v>#NUM!</v>
      </c>
      <c r="B94" s="57" t="str">
        <f t="shared" si="1"/>
        <v xml:space="preserve"> at </v>
      </c>
      <c r="C94" s="37"/>
      <c r="D94" s="37"/>
      <c r="E94" s="38"/>
      <c r="F94" s="37"/>
      <c r="G94" s="39"/>
      <c r="H94" s="59"/>
    </row>
  </sheetData>
  <sheetProtection algorithmName="SHA-512" hashValue="QMzrCEKLt3G4Jbq3kdpLZvJIgmIuERv8oLrC5qB5PVGcQdqAx7xhHO9uakVMIm80RfMmxLd8Llf0CZFPHU9Plg==" saltValue="kCxNl+VopSmzYTjUR/wJrw==" spinCount="100000" sheet="1" objects="1" scenarios="1"/>
  <mergeCells count="4">
    <mergeCell ref="E25:F25"/>
    <mergeCell ref="E26:F26"/>
    <mergeCell ref="A28:B28"/>
    <mergeCell ref="A51:H51"/>
  </mergeCells>
  <conditionalFormatting sqref="B25:B26">
    <cfRule type="duplicateValues" dxfId="2900" priority="1"/>
  </conditionalFormatting>
  <dataValidations count="3">
    <dataValidation type="whole" allowBlank="1" showInputMessage="1" showErrorMessage="1" errorTitle="Oops!" error="Enter 1 - 31" sqref="B20" xr:uid="{4CC619EA-B35C-49AB-802B-FC7CED8AFF1E}">
      <formula1>1</formula1>
      <formula2>31</formula2>
    </dataValidation>
    <dataValidation type="whole" allowBlank="1" showInputMessage="1" showErrorMessage="1" errorTitle="Oops!" error="Enter the month 1 - 12" sqref="D20" xr:uid="{9FCCF696-4B8A-44A7-B362-68CC0A13368F}">
      <formula1>1</formula1>
      <formula2>12</formula2>
    </dataValidation>
    <dataValidation type="whole" allowBlank="1" showInputMessage="1" showErrorMessage="1" errorTitle="Oops!" error="Enter the year" sqref="F20" xr:uid="{DC1C79B1-4BF8-49EA-BB31-45FF66B5E0DA}">
      <formula1>2018</formula1>
      <formula2>9999</formula2>
    </dataValidation>
  </dataValidations>
  <pageMargins left="0.7" right="0.7" top="0.75" bottom="0.75" header="0.3" footer="0.3"/>
  <pageSetup orientation="portrait" verticalDpi="597" r:id="rId1"/>
  <extLst>
    <ext xmlns:x14="http://schemas.microsoft.com/office/spreadsheetml/2009/9/main" uri="{CCE6A557-97BC-4b89-ADB6-D9C93CAAB3DF}">
      <x14:dataValidations xmlns:xm="http://schemas.microsoft.com/office/excel/2006/main" count="2">
        <x14:dataValidation type="list" showErrorMessage="1" error="Enter YES or NO" xr:uid="{66DFEE47-3B95-4DCB-83F6-C2053C23C867}">
          <x14:formula1>
            <xm:f>DD!$I$1:$I$4</xm:f>
          </x14:formula1>
          <xm:sqref>F22:F23</xm:sqref>
        </x14:dataValidation>
        <x14:dataValidation type="list" allowBlank="1" showDropDown="1" showErrorMessage="1" errorTitle="Enter a valid pool name" error="That name doesn't seem to be correct" xr:uid="{F5688D6C-E094-41E4-A95A-D745ED89C7BE}">
          <x14:formula1>
            <xm:f>DD!$E$1:$E$21</xm:f>
          </x14:formula1>
          <xm:sqref>B25:B26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FE2A-EA09-4146-A34A-6699AED8F53B}">
  <dimension ref="A1:AK148"/>
  <sheetViews>
    <sheetView zoomScaleNormal="100" workbookViewId="0">
      <pane ySplit="1" topLeftCell="A2" activePane="bottomLeft" state="frozen"/>
      <selection activeCell="D8" sqref="D8"/>
      <selection pane="bottomLeft" activeCell="B2" sqref="B2:B6"/>
    </sheetView>
  </sheetViews>
  <sheetFormatPr defaultColWidth="9.140625" defaultRowHeight="15" x14ac:dyDescent="0.25"/>
  <cols>
    <col min="1" max="1" width="3.85546875" customWidth="1"/>
    <col min="2" max="2" width="24.7109375" customWidth="1"/>
    <col min="3" max="3" width="8.42578125" style="10" customWidth="1"/>
    <col min="4" max="4" width="7.7109375" style="10" customWidth="1"/>
    <col min="5" max="5" width="15.7109375" style="10" customWidth="1"/>
    <col min="6" max="6" width="31.85546875" customWidth="1"/>
    <col min="7" max="13" width="9.140625" style="10"/>
    <col min="16" max="16" width="9.42578125" hidden="1" customWidth="1"/>
    <col min="17" max="19" width="9.28515625" hidden="1" customWidth="1"/>
    <col min="20" max="30" width="9.140625" hidden="1" customWidth="1"/>
    <col min="31" max="37" width="0" hidden="1" customWidth="1"/>
  </cols>
  <sheetData>
    <row r="1" spans="1:20"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20"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5"/>
      <c r="S2" s="35"/>
      <c r="T2" s="9"/>
    </row>
    <row r="3" spans="1:20"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6"/>
      <c r="R3" s="35"/>
      <c r="S3" s="35"/>
      <c r="T3" s="9"/>
    </row>
    <row r="4" spans="1:20" x14ac:dyDescent="0.25">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 t="shared" ref="O4:O5" si="1">IF(N4="",O3,N4+O3)</f>
        <v>0</v>
      </c>
      <c r="Q4" s="35"/>
      <c r="R4" s="35"/>
      <c r="S4" s="35"/>
      <c r="T4" s="9"/>
    </row>
    <row r="5" spans="1:20"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8">
        <f t="shared" si="1"/>
        <v>0</v>
      </c>
      <c r="Q5" s="35"/>
      <c r="R5" s="35"/>
      <c r="S5" s="35"/>
      <c r="T5" s="9"/>
    </row>
    <row r="6" spans="1:20" ht="15.75" thickBot="1" x14ac:dyDescent="0.3">
      <c r="A6" s="115"/>
      <c r="B6" s="116"/>
      <c r="C6" s="117"/>
      <c r="D6" s="10">
        <v>5</v>
      </c>
      <c r="E6" s="5"/>
      <c r="F6" t="str">
        <f>IF($E6="","",IF(ISNA(VLOOKUP($E6,DD!$A$2:$C$150,2,0)),"NO SUCH DIVE",VLOOKUP($E6,DD!$A$2:$C$150,2,0)))</f>
        <v/>
      </c>
      <c r="G6" s="10" t="str">
        <f>IF($E6="","",IF(ISNA(VLOOKUP($E6,DD!$A$2:$C$150,3,0)),"",VLOOKUP($E6,DD!$A$2:$C$150,3,0)))</f>
        <v/>
      </c>
      <c r="H6" s="8"/>
      <c r="I6" s="8"/>
      <c r="J6" s="8"/>
      <c r="K6" s="8"/>
      <c r="L6" s="8"/>
      <c r="M6" s="5"/>
      <c r="N6" s="78">
        <f t="shared" si="0"/>
        <v>0</v>
      </c>
      <c r="O6" s="79">
        <f>IF(N6="",O5,N6+O5)</f>
        <v>0</v>
      </c>
      <c r="Q6" s="35">
        <f>IF(O6&lt;&gt;"",O6+A2/10000,0)</f>
        <v>1E-4</v>
      </c>
      <c r="R6" s="35">
        <f>B2</f>
        <v>0</v>
      </c>
      <c r="S6" s="35">
        <f>C2</f>
        <v>0</v>
      </c>
      <c r="T6" s="9"/>
    </row>
    <row r="7" spans="1:20" x14ac:dyDescent="0.25">
      <c r="A7" s="112">
        <v>2</v>
      </c>
      <c r="B7" s="113"/>
      <c r="C7" s="114"/>
      <c r="D7" s="18">
        <v>1</v>
      </c>
      <c r="E7" s="19"/>
      <c r="F7" s="20" t="str">
        <f>IF($E7="","",IF(ISNA(VLOOKUP($E7,DD!$A$2:$C$150,2,0)),"NO SUCH DIVE",VLOOKUP($E7,DD!$A$2:$C$150,2,0)))</f>
        <v/>
      </c>
      <c r="G7" s="18" t="str">
        <f>IF($E7="","",IF(ISNA(VLOOKUP($E7,DD!$A$2:$C$150,3,0)),"",VLOOKUP($E7,DD!$A$2:$C$150,3,0)))</f>
        <v/>
      </c>
      <c r="H7" s="21"/>
      <c r="I7" s="21"/>
      <c r="J7" s="21"/>
      <c r="K7" s="21"/>
      <c r="L7" s="21"/>
      <c r="M7" s="19"/>
      <c r="N7" s="80">
        <f t="shared" si="0"/>
        <v>0</v>
      </c>
      <c r="O7" s="80">
        <f t="shared" ref="O7" si="2">IF(N7="","",N7)</f>
        <v>0</v>
      </c>
      <c r="Q7" s="36"/>
      <c r="R7" s="35"/>
      <c r="S7" s="35"/>
      <c r="T7" s="9"/>
    </row>
    <row r="8" spans="1:20" x14ac:dyDescent="0.25">
      <c r="A8" s="112"/>
      <c r="B8" s="113"/>
      <c r="C8" s="114"/>
      <c r="D8" s="18">
        <v>2</v>
      </c>
      <c r="E8" s="19"/>
      <c r="F8" s="20" t="str">
        <f>IF($E8="","",IF(ISNA(VLOOKUP($E8,DD!$A$2:$C$150,2,0)),"NO SUCH DIVE",VLOOKUP($E8,DD!$A$2:$C$150,2,0)))</f>
        <v/>
      </c>
      <c r="G8" s="18" t="str">
        <f>IF($E8="","",IF(ISNA(VLOOKUP($E8,DD!$A$2:$C$150,3,0)),"",VLOOKUP($E8,DD!$A$2:$C$150,3,0)))</f>
        <v/>
      </c>
      <c r="H8" s="21"/>
      <c r="I8" s="21"/>
      <c r="J8" s="21"/>
      <c r="K8" s="21"/>
      <c r="L8" s="21"/>
      <c r="M8" s="19"/>
      <c r="N8" s="80">
        <f t="shared" si="0"/>
        <v>0</v>
      </c>
      <c r="O8" s="80">
        <f t="shared" ref="O8:O11" si="3">IF(N8="",O7,N8+O7)</f>
        <v>0</v>
      </c>
      <c r="Q8" s="36"/>
      <c r="R8" s="35"/>
      <c r="S8" s="35"/>
      <c r="T8" s="9"/>
    </row>
    <row r="9" spans="1:20" x14ac:dyDescent="0.25">
      <c r="A9" s="112"/>
      <c r="B9" s="113"/>
      <c r="C9" s="114"/>
      <c r="D9" s="18">
        <v>3</v>
      </c>
      <c r="E9" s="19"/>
      <c r="F9" s="20" t="str">
        <f>IF($E9="","",IF(ISNA(VLOOKUP($E9,DD!$A$2:$C$150,2,0)),"NO SUCH DIVE",VLOOKUP($E9,DD!$A$2:$C$150,2,0)))</f>
        <v/>
      </c>
      <c r="G9" s="18" t="str">
        <f>IF($E9="","",IF(ISNA(VLOOKUP($E9,DD!$A$2:$C$150,3,0)),"",VLOOKUP($E9,DD!$A$2:$C$150,3,0)))</f>
        <v/>
      </c>
      <c r="H9" s="21"/>
      <c r="I9" s="21"/>
      <c r="J9" s="21"/>
      <c r="K9" s="21"/>
      <c r="L9" s="21"/>
      <c r="M9" s="19"/>
      <c r="N9" s="80">
        <f t="shared" si="0"/>
        <v>0</v>
      </c>
      <c r="O9" s="80">
        <f t="shared" si="3"/>
        <v>0</v>
      </c>
      <c r="Q9" s="35"/>
      <c r="R9" s="35"/>
      <c r="S9" s="35"/>
      <c r="T9" s="9"/>
    </row>
    <row r="10" spans="1:20" ht="15.75" thickBot="1" x14ac:dyDescent="0.3">
      <c r="A10" s="112"/>
      <c r="B10" s="113"/>
      <c r="C10" s="114"/>
      <c r="D10" s="18">
        <v>4</v>
      </c>
      <c r="E10" s="19"/>
      <c r="F10" s="20" t="str">
        <f>IF($E10="","",IF(ISNA(VLOOKUP($E10,DD!$A$2:$C$150,2,0)),"NO SUCH DIVE",VLOOKUP($E10,DD!$A$2:$C$150,2,0)))</f>
        <v/>
      </c>
      <c r="G10" s="18" t="str">
        <f>IF($E10="","",IF(ISNA(VLOOKUP($E10,DD!$A$2:$C$150,3,0)),"",VLOOKUP($E10,DD!$A$2:$C$150,3,0)))</f>
        <v/>
      </c>
      <c r="H10" s="21"/>
      <c r="I10" s="21"/>
      <c r="J10" s="21"/>
      <c r="K10" s="21"/>
      <c r="L10" s="21"/>
      <c r="M10" s="19"/>
      <c r="N10" s="80">
        <f t="shared" si="0"/>
        <v>0</v>
      </c>
      <c r="O10" s="80">
        <f t="shared" si="3"/>
        <v>0</v>
      </c>
      <c r="Q10" s="35"/>
      <c r="R10" s="35"/>
      <c r="S10" s="35"/>
      <c r="T10" s="9"/>
    </row>
    <row r="11" spans="1:20" ht="15.75" thickBot="1" x14ac:dyDescent="0.3">
      <c r="A11" s="112"/>
      <c r="B11" s="113"/>
      <c r="C11" s="114"/>
      <c r="D11" s="18">
        <v>5</v>
      </c>
      <c r="E11" s="19"/>
      <c r="F11" s="20" t="str">
        <f>IF($E11="","",IF(ISNA(VLOOKUP($E11,DD!$A$2:$C$150,2,0)),"NO SUCH DIVE",VLOOKUP($E11,DD!$A$2:$C$150,2,0)))</f>
        <v/>
      </c>
      <c r="G11" s="18" t="str">
        <f>IF($E11="","",IF(ISNA(VLOOKUP($E11,DD!$A$2:$C$150,3,0)),"",VLOOKUP($E11,DD!$A$2:$C$150,3,0)))</f>
        <v/>
      </c>
      <c r="H11" s="21"/>
      <c r="I11" s="21"/>
      <c r="J11" s="21"/>
      <c r="K11" s="21"/>
      <c r="L11" s="21"/>
      <c r="M11" s="19"/>
      <c r="N11" s="80">
        <f t="shared" si="0"/>
        <v>0</v>
      </c>
      <c r="O11" s="81">
        <f t="shared" si="3"/>
        <v>0</v>
      </c>
      <c r="Q11" s="35">
        <f t="shared" ref="Q11" si="4">IF(O11&lt;&gt;"",O11+A7/10000,0)</f>
        <v>2.0000000000000001E-4</v>
      </c>
      <c r="R11" s="35">
        <f t="shared" ref="R11:S11" si="5">B7</f>
        <v>0</v>
      </c>
      <c r="S11" s="35">
        <f t="shared" si="5"/>
        <v>0</v>
      </c>
      <c r="T11" s="9"/>
    </row>
    <row r="12" spans="1:20" x14ac:dyDescent="0.25">
      <c r="A12" s="115">
        <v>3</v>
      </c>
      <c r="B12" s="116"/>
      <c r="C12" s="117"/>
      <c r="D12" s="10">
        <v>1</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ref="O12" si="6">IF(N12="","",N12)</f>
        <v>0</v>
      </c>
      <c r="Q12" s="36"/>
      <c r="R12" s="35"/>
      <c r="S12" s="35"/>
      <c r="T12" s="9"/>
    </row>
    <row r="13" spans="1:20" x14ac:dyDescent="0.25">
      <c r="A13" s="115"/>
      <c r="B13" s="116"/>
      <c r="C13" s="117"/>
      <c r="D13" s="10">
        <v>2</v>
      </c>
      <c r="E13" s="5"/>
      <c r="F13" t="str">
        <f>IF($E13="","",IF(ISNA(VLOOKUP($E13,DD!$A$2:$C$150,2,0)),"NO SUCH DIVE",VLOOKUP($E13,DD!$A$2:$C$150,2,0)))</f>
        <v/>
      </c>
      <c r="G13" s="10" t="str">
        <f>IF($E13="","",IF(ISNA(VLOOKUP($E13,DD!$A$2:$C$150,3,0)),"",VLOOKUP($E13,DD!$A$2:$C$150,3,0)))</f>
        <v/>
      </c>
      <c r="H13" s="8"/>
      <c r="I13" s="8"/>
      <c r="J13" s="8"/>
      <c r="K13" s="8"/>
      <c r="L13" s="8"/>
      <c r="M13" s="5"/>
      <c r="N13" s="78">
        <f t="shared" si="0"/>
        <v>0</v>
      </c>
      <c r="O13" s="78">
        <f t="shared" ref="O13:O16" si="7">IF(N13="",O12,N13+O12)</f>
        <v>0</v>
      </c>
      <c r="Q13" s="36"/>
      <c r="R13" s="35"/>
      <c r="S13" s="35"/>
      <c r="T13" s="9"/>
    </row>
    <row r="14" spans="1:20" x14ac:dyDescent="0.25">
      <c r="A14" s="115"/>
      <c r="B14" s="116"/>
      <c r="C14" s="117"/>
      <c r="D14" s="10">
        <v>3</v>
      </c>
      <c r="E14" s="5"/>
      <c r="F14" t="str">
        <f>IF($E14="","",IF(ISNA(VLOOKUP($E14,DD!$A$2:$C$150,2,0)),"NO SUCH DIVE",VLOOKUP($E14,DD!$A$2:$C$150,2,0)))</f>
        <v/>
      </c>
      <c r="G14" s="10" t="str">
        <f>IF($E14="","",IF(ISNA(VLOOKUP($E14,DD!$A$2:$C$150,3,0)),"",VLOOKUP($E14,DD!$A$2:$C$150,3,0)))</f>
        <v/>
      </c>
      <c r="H14" s="8"/>
      <c r="I14" s="8"/>
      <c r="J14" s="8"/>
      <c r="K14" s="8"/>
      <c r="L14" s="8"/>
      <c r="M14" s="5"/>
      <c r="N14" s="78">
        <f t="shared" si="0"/>
        <v>0</v>
      </c>
      <c r="O14" s="78">
        <f t="shared" si="7"/>
        <v>0</v>
      </c>
      <c r="Q14" s="35"/>
      <c r="R14" s="35"/>
      <c r="S14" s="35"/>
      <c r="T14" s="9"/>
    </row>
    <row r="15" spans="1:20" ht="15.75" thickBot="1" x14ac:dyDescent="0.3">
      <c r="A15" s="115"/>
      <c r="B15" s="116"/>
      <c r="C15" s="117"/>
      <c r="D15" s="10">
        <v>4</v>
      </c>
      <c r="E15" s="5"/>
      <c r="F15" t="str">
        <f>IF($E15="","",IF(ISNA(VLOOKUP($E15,DD!$A$2:$C$150,2,0)),"NO SUCH DIVE",VLOOKUP($E15,DD!$A$2:$C$150,2,0)))</f>
        <v/>
      </c>
      <c r="G15" s="10" t="str">
        <f>IF($E15="","",IF(ISNA(VLOOKUP($E15,DD!$A$2:$C$150,3,0)),"",VLOOKUP($E15,DD!$A$2:$C$150,3,0)))</f>
        <v/>
      </c>
      <c r="H15" s="8"/>
      <c r="I15" s="8"/>
      <c r="J15" s="8"/>
      <c r="K15" s="8"/>
      <c r="L15" s="8"/>
      <c r="M15" s="5"/>
      <c r="N15" s="78">
        <f t="shared" si="0"/>
        <v>0</v>
      </c>
      <c r="O15" s="78">
        <f t="shared" si="7"/>
        <v>0</v>
      </c>
      <c r="Q15" s="35"/>
      <c r="R15" s="35"/>
      <c r="S15" s="35"/>
      <c r="T15" s="9"/>
    </row>
    <row r="16" spans="1:20" ht="15.75" thickBot="1" x14ac:dyDescent="0.3">
      <c r="A16" s="115"/>
      <c r="B16" s="116"/>
      <c r="C16" s="117"/>
      <c r="D16" s="10">
        <v>5</v>
      </c>
      <c r="E16" s="5"/>
      <c r="F16" t="str">
        <f>IF($E16="","",IF(ISNA(VLOOKUP($E16,DD!$A$2:$C$150,2,0)),"NO SUCH DIVE",VLOOKUP($E16,DD!$A$2:$C$150,2,0)))</f>
        <v/>
      </c>
      <c r="G16" s="10" t="str">
        <f>IF($E16="","",IF(ISNA(VLOOKUP($E16,DD!$A$2:$C$150,3,0)),"",VLOOKUP($E16,DD!$A$2:$C$150,3,0)))</f>
        <v/>
      </c>
      <c r="H16" s="8"/>
      <c r="I16" s="8"/>
      <c r="J16" s="8"/>
      <c r="K16" s="8"/>
      <c r="L16" s="8"/>
      <c r="M16" s="5"/>
      <c r="N16" s="78">
        <f t="shared" si="0"/>
        <v>0</v>
      </c>
      <c r="O16" s="79">
        <f t="shared" si="7"/>
        <v>0</v>
      </c>
      <c r="Q16" s="35">
        <f t="shared" ref="Q16" si="8">IF(O16&lt;&gt;"",O16+A12/10000,0)</f>
        <v>2.9999999999999997E-4</v>
      </c>
      <c r="R16" s="35">
        <f t="shared" ref="R16:S16" si="9">B12</f>
        <v>0</v>
      </c>
      <c r="S16" s="35">
        <f t="shared" si="9"/>
        <v>0</v>
      </c>
      <c r="T16" s="9"/>
    </row>
    <row r="17" spans="1:20" x14ac:dyDescent="0.25">
      <c r="A17" s="112">
        <v>4</v>
      </c>
      <c r="B17" s="113"/>
      <c r="C17" s="114"/>
      <c r="D17" s="18">
        <v>1</v>
      </c>
      <c r="E17" s="19"/>
      <c r="F17" s="20" t="str">
        <f>IF($E17="","",IF(ISNA(VLOOKUP($E17,DD!$A$2:$C$150,2,0)),"NO SUCH DIVE",VLOOKUP($E17,DD!$A$2:$C$150,2,0)))</f>
        <v/>
      </c>
      <c r="G17" s="18" t="str">
        <f>IF($E17="","",IF(ISNA(VLOOKUP($E17,DD!$A$2:$C$150,3,0)),"",VLOOKUP($E17,DD!$A$2:$C$150,3,0)))</f>
        <v/>
      </c>
      <c r="H17" s="21"/>
      <c r="I17" s="21"/>
      <c r="J17" s="21"/>
      <c r="K17" s="21"/>
      <c r="L17" s="21"/>
      <c r="M17" s="19"/>
      <c r="N17" s="80">
        <f t="shared" si="0"/>
        <v>0</v>
      </c>
      <c r="O17" s="80">
        <f t="shared" ref="O17" si="10">IF(N17="","",N17)</f>
        <v>0</v>
      </c>
      <c r="Q17" s="36"/>
      <c r="R17" s="35"/>
      <c r="S17" s="35"/>
      <c r="T17" s="9"/>
    </row>
    <row r="18" spans="1:20" x14ac:dyDescent="0.25">
      <c r="A18" s="112"/>
      <c r="B18" s="113"/>
      <c r="C18" s="114"/>
      <c r="D18" s="18">
        <v>2</v>
      </c>
      <c r="E18" s="19"/>
      <c r="F18" s="20" t="str">
        <f>IF($E18="","",IF(ISNA(VLOOKUP($E18,DD!$A$2:$C$150,2,0)),"NO SUCH DIVE",VLOOKUP($E18,DD!$A$2:$C$150,2,0)))</f>
        <v/>
      </c>
      <c r="G18" s="18" t="str">
        <f>IF($E18="","",IF(ISNA(VLOOKUP($E18,DD!$A$2:$C$150,3,0)),"",VLOOKUP($E18,DD!$A$2:$C$150,3,0)))</f>
        <v/>
      </c>
      <c r="H18" s="21"/>
      <c r="I18" s="21"/>
      <c r="J18" s="21"/>
      <c r="K18" s="21"/>
      <c r="L18" s="21"/>
      <c r="M18" s="19"/>
      <c r="N18" s="80">
        <f t="shared" si="0"/>
        <v>0</v>
      </c>
      <c r="O18" s="80">
        <f t="shared" ref="O18:O21" si="11">IF(N18="",O17,N18+O17)</f>
        <v>0</v>
      </c>
      <c r="Q18" s="36"/>
      <c r="R18" s="35"/>
      <c r="S18" s="35"/>
      <c r="T18" s="9"/>
    </row>
    <row r="19" spans="1:20" x14ac:dyDescent="0.25">
      <c r="A19" s="112"/>
      <c r="B19" s="113"/>
      <c r="C19" s="114"/>
      <c r="D19" s="18">
        <v>3</v>
      </c>
      <c r="E19" s="19"/>
      <c r="F19" s="20" t="str">
        <f>IF($E19="","",IF(ISNA(VLOOKUP($E19,DD!$A$2:$C$150,2,0)),"NO SUCH DIVE",VLOOKUP($E19,DD!$A$2:$C$150,2,0)))</f>
        <v/>
      </c>
      <c r="G19" s="18" t="str">
        <f>IF($E19="","",IF(ISNA(VLOOKUP($E19,DD!$A$2:$C$150,3,0)),"",VLOOKUP($E19,DD!$A$2:$C$150,3,0)))</f>
        <v/>
      </c>
      <c r="H19" s="21"/>
      <c r="I19" s="21"/>
      <c r="J19" s="21"/>
      <c r="K19" s="21"/>
      <c r="L19" s="21"/>
      <c r="M19" s="19"/>
      <c r="N19" s="80">
        <f t="shared" si="0"/>
        <v>0</v>
      </c>
      <c r="O19" s="80">
        <f t="shared" si="11"/>
        <v>0</v>
      </c>
      <c r="Q19" s="35"/>
      <c r="R19" s="35"/>
      <c r="S19" s="35"/>
      <c r="T19" s="9"/>
    </row>
    <row r="20" spans="1:20" ht="15.75" thickBot="1" x14ac:dyDescent="0.3">
      <c r="A20" s="112"/>
      <c r="B20" s="113"/>
      <c r="C20" s="114"/>
      <c r="D20" s="18">
        <v>4</v>
      </c>
      <c r="E20" s="19"/>
      <c r="F20" s="20" t="str">
        <f>IF($E20="","",IF(ISNA(VLOOKUP($E20,DD!$A$2:$C$150,2,0)),"NO SUCH DIVE",VLOOKUP($E20,DD!$A$2:$C$150,2,0)))</f>
        <v/>
      </c>
      <c r="G20" s="18" t="str">
        <f>IF($E20="","",IF(ISNA(VLOOKUP($E20,DD!$A$2:$C$150,3,0)),"",VLOOKUP($E20,DD!$A$2:$C$150,3,0)))</f>
        <v/>
      </c>
      <c r="H20" s="21"/>
      <c r="I20" s="21"/>
      <c r="J20" s="21"/>
      <c r="K20" s="21"/>
      <c r="L20" s="21"/>
      <c r="M20" s="19"/>
      <c r="N20" s="80">
        <f t="shared" si="0"/>
        <v>0</v>
      </c>
      <c r="O20" s="80">
        <f t="shared" si="11"/>
        <v>0</v>
      </c>
      <c r="Q20" s="35"/>
      <c r="R20" s="35"/>
      <c r="S20" s="35"/>
      <c r="T20" s="9"/>
    </row>
    <row r="21" spans="1:20" ht="15.75" thickBot="1" x14ac:dyDescent="0.3">
      <c r="A21" s="112"/>
      <c r="B21" s="113"/>
      <c r="C21" s="114"/>
      <c r="D21" s="18">
        <v>5</v>
      </c>
      <c r="E21" s="19"/>
      <c r="F21" s="20" t="str">
        <f>IF($E21="","",IF(ISNA(VLOOKUP($E21,DD!$A$2:$C$150,2,0)),"NO SUCH DIVE",VLOOKUP($E21,DD!$A$2:$C$150,2,0)))</f>
        <v/>
      </c>
      <c r="G21" s="18" t="str">
        <f>IF($E21="","",IF(ISNA(VLOOKUP($E21,DD!$A$2:$C$150,3,0)),"",VLOOKUP($E21,DD!$A$2:$C$150,3,0)))</f>
        <v/>
      </c>
      <c r="H21" s="21"/>
      <c r="I21" s="21"/>
      <c r="J21" s="21"/>
      <c r="K21" s="21"/>
      <c r="L21" s="21"/>
      <c r="M21" s="19"/>
      <c r="N21" s="80">
        <f t="shared" si="0"/>
        <v>0</v>
      </c>
      <c r="O21" s="81">
        <f t="shared" si="11"/>
        <v>0</v>
      </c>
      <c r="Q21" s="35">
        <f t="shared" ref="Q21" si="12">IF(O21&lt;&gt;"",O21+A17/10000,0)</f>
        <v>4.0000000000000002E-4</v>
      </c>
      <c r="R21" s="35">
        <f t="shared" ref="R21:S21" si="13">B17</f>
        <v>0</v>
      </c>
      <c r="S21" s="35">
        <f t="shared" si="13"/>
        <v>0</v>
      </c>
      <c r="T21" s="9"/>
    </row>
    <row r="22" spans="1:20" x14ac:dyDescent="0.25">
      <c r="A22" s="115">
        <v>5</v>
      </c>
      <c r="B22" s="116"/>
      <c r="C22" s="117"/>
      <c r="D22" s="10">
        <v>1</v>
      </c>
      <c r="E22" s="5"/>
      <c r="F22" t="str">
        <f>IF($E22="","",IF(ISNA(VLOOKUP($E22,DD!$A$2:$C$150,2,0)),"NO SUCH DIVE",VLOOKUP($E22,DD!$A$2:$C$150,2,0)))</f>
        <v/>
      </c>
      <c r="G22" s="10" t="str">
        <f>IF($E22="","",IF(ISNA(VLOOKUP($E22,DD!$A$2:$C$150,3,0)),"",VLOOKUP($E22,DD!$A$2:$C$150,3,0)))</f>
        <v/>
      </c>
      <c r="H22" s="8"/>
      <c r="I22" s="8"/>
      <c r="J22" s="8"/>
      <c r="K22" s="8"/>
      <c r="L22" s="8"/>
      <c r="M22" s="5"/>
      <c r="N22" s="78">
        <f t="shared" si="0"/>
        <v>0</v>
      </c>
      <c r="O22" s="78">
        <f t="shared" ref="O22" si="14">IF(N22="","",N22)</f>
        <v>0</v>
      </c>
      <c r="Q22" s="36"/>
      <c r="R22" s="35"/>
      <c r="S22" s="35"/>
      <c r="T22" s="9"/>
    </row>
    <row r="23" spans="1:20" x14ac:dyDescent="0.25">
      <c r="A23" s="115"/>
      <c r="B23" s="116"/>
      <c r="C23" s="117"/>
      <c r="D23" s="10">
        <v>2</v>
      </c>
      <c r="E23" s="5"/>
      <c r="F23" t="str">
        <f>IF($E23="","",IF(ISNA(VLOOKUP($E23,DD!$A$2:$C$150,2,0)),"NO SUCH DIVE",VLOOKUP($E23,DD!$A$2:$C$150,2,0)))</f>
        <v/>
      </c>
      <c r="G23" s="10" t="str">
        <f>IF($E23="","",IF(ISNA(VLOOKUP($E23,DD!$A$2:$C$150,3,0)),"",VLOOKUP($E23,DD!$A$2:$C$150,3,0)))</f>
        <v/>
      </c>
      <c r="H23" s="8"/>
      <c r="I23" s="8"/>
      <c r="J23" s="8"/>
      <c r="K23" s="8"/>
      <c r="L23" s="8"/>
      <c r="M23" s="5"/>
      <c r="N23" s="78">
        <f t="shared" si="0"/>
        <v>0</v>
      </c>
      <c r="O23" s="78">
        <f t="shared" ref="O23:O26" si="15">IF(N23="",O22,N23+O22)</f>
        <v>0</v>
      </c>
      <c r="Q23" s="36"/>
      <c r="R23" s="35"/>
      <c r="S23" s="35"/>
      <c r="T23" s="9"/>
    </row>
    <row r="24" spans="1:20" x14ac:dyDescent="0.25">
      <c r="A24" s="115"/>
      <c r="B24" s="116"/>
      <c r="C24" s="117"/>
      <c r="D24" s="10">
        <v>3</v>
      </c>
      <c r="E24" s="5"/>
      <c r="F24" t="str">
        <f>IF($E24="","",IF(ISNA(VLOOKUP($E24,DD!$A$2:$C$150,2,0)),"NO SUCH DIVE",VLOOKUP($E24,DD!$A$2:$C$150,2,0)))</f>
        <v/>
      </c>
      <c r="G24" s="10" t="str">
        <f>IF($E24="","",IF(ISNA(VLOOKUP($E24,DD!$A$2:$C$150,3,0)),"",VLOOKUP($E24,DD!$A$2:$C$150,3,0)))</f>
        <v/>
      </c>
      <c r="H24" s="8"/>
      <c r="I24" s="8"/>
      <c r="J24" s="8"/>
      <c r="K24" s="8"/>
      <c r="L24" s="8"/>
      <c r="M24" s="5"/>
      <c r="N24" s="78">
        <f t="shared" si="0"/>
        <v>0</v>
      </c>
      <c r="O24" s="78">
        <f t="shared" si="15"/>
        <v>0</v>
      </c>
      <c r="Q24" s="35"/>
      <c r="R24" s="35"/>
      <c r="S24" s="35"/>
      <c r="T24" s="9"/>
    </row>
    <row r="25" spans="1:20" ht="15.75" thickBot="1" x14ac:dyDescent="0.3">
      <c r="A25" s="115"/>
      <c r="B25" s="116"/>
      <c r="C25" s="117"/>
      <c r="D25" s="10">
        <v>4</v>
      </c>
      <c r="E25" s="5"/>
      <c r="F25" t="str">
        <f>IF($E25="","",IF(ISNA(VLOOKUP($E25,DD!$A$2:$C$150,2,0)),"NO SUCH DIVE",VLOOKUP($E25,DD!$A$2:$C$150,2,0)))</f>
        <v/>
      </c>
      <c r="G25" s="10" t="str">
        <f>IF($E25="","",IF(ISNA(VLOOKUP($E25,DD!$A$2:$C$150,3,0)),"",VLOOKUP($E25,DD!$A$2:$C$150,3,0)))</f>
        <v/>
      </c>
      <c r="H25" s="8"/>
      <c r="I25" s="8"/>
      <c r="J25" s="8"/>
      <c r="K25" s="8"/>
      <c r="L25" s="8"/>
      <c r="M25" s="5"/>
      <c r="N25" s="78">
        <f t="shared" si="0"/>
        <v>0</v>
      </c>
      <c r="O25" s="78">
        <f t="shared" si="15"/>
        <v>0</v>
      </c>
      <c r="Q25" s="35"/>
      <c r="R25" s="35"/>
      <c r="S25" s="35"/>
      <c r="T25" s="9"/>
    </row>
    <row r="26" spans="1:20" ht="15.75" thickBot="1" x14ac:dyDescent="0.3">
      <c r="A26" s="115"/>
      <c r="B26" s="116"/>
      <c r="C26" s="117"/>
      <c r="D26" s="10">
        <v>5</v>
      </c>
      <c r="E26" s="5"/>
      <c r="F26" t="str">
        <f>IF($E26="","",IF(ISNA(VLOOKUP($E26,DD!$A$2:$C$150,2,0)),"NO SUCH DIVE",VLOOKUP($E26,DD!$A$2:$C$150,2,0)))</f>
        <v/>
      </c>
      <c r="G26" s="10" t="str">
        <f>IF($E26="","",IF(ISNA(VLOOKUP($E26,DD!$A$2:$C$150,3,0)),"",VLOOKUP($E26,DD!$A$2:$C$150,3,0)))</f>
        <v/>
      </c>
      <c r="H26" s="8"/>
      <c r="I26" s="8"/>
      <c r="J26" s="8"/>
      <c r="K26" s="8"/>
      <c r="L26" s="8"/>
      <c r="M26" s="5"/>
      <c r="N26" s="78">
        <f t="shared" si="0"/>
        <v>0</v>
      </c>
      <c r="O26" s="79">
        <f t="shared" si="15"/>
        <v>0</v>
      </c>
      <c r="Q26" s="35">
        <f t="shared" ref="Q26" si="16">IF(O26&lt;&gt;"",O26+A22/10000,0)</f>
        <v>5.0000000000000001E-4</v>
      </c>
      <c r="R26" s="35">
        <f t="shared" ref="R26:S26" si="17">B22</f>
        <v>0</v>
      </c>
      <c r="S26" s="35">
        <f t="shared" si="17"/>
        <v>0</v>
      </c>
    </row>
    <row r="27" spans="1:20" x14ac:dyDescent="0.25">
      <c r="A27" s="112">
        <v>6</v>
      </c>
      <c r="B27" s="113"/>
      <c r="C27" s="114"/>
      <c r="D27" s="18">
        <v>1</v>
      </c>
      <c r="E27" s="19"/>
      <c r="F27" s="20" t="str">
        <f>IF($E27="","",IF(ISNA(VLOOKUP($E27,DD!$A$2:$C$150,2,0)),"NO SUCH DIVE",VLOOKUP($E27,DD!$A$2:$C$150,2,0)))</f>
        <v/>
      </c>
      <c r="G27" s="18" t="str">
        <f>IF($E27="","",IF(ISNA(VLOOKUP($E27,DD!$A$2:$C$150,3,0)),"",VLOOKUP($E27,DD!$A$2:$C$150,3,0)))</f>
        <v/>
      </c>
      <c r="H27" s="21"/>
      <c r="I27" s="21"/>
      <c r="J27" s="21"/>
      <c r="K27" s="21"/>
      <c r="L27" s="21"/>
      <c r="M27" s="19"/>
      <c r="N27" s="80">
        <f t="shared" si="0"/>
        <v>0</v>
      </c>
      <c r="O27" s="80">
        <f t="shared" ref="O27" si="18">IF(N27="","",N27)</f>
        <v>0</v>
      </c>
      <c r="Q27" s="36"/>
      <c r="R27" s="35"/>
      <c r="S27" s="35"/>
    </row>
    <row r="28" spans="1:20" x14ac:dyDescent="0.25">
      <c r="A28" s="112"/>
      <c r="B28" s="113"/>
      <c r="C28" s="114"/>
      <c r="D28" s="18">
        <v>2</v>
      </c>
      <c r="E28" s="19"/>
      <c r="F28" s="20" t="str">
        <f>IF($E28="","",IF(ISNA(VLOOKUP($E28,DD!$A$2:$C$150,2,0)),"NO SUCH DIVE",VLOOKUP($E28,DD!$A$2:$C$150,2,0)))</f>
        <v/>
      </c>
      <c r="G28" s="18" t="str">
        <f>IF($E28="","",IF(ISNA(VLOOKUP($E28,DD!$A$2:$C$150,3,0)),"",VLOOKUP($E28,DD!$A$2:$C$150,3,0)))</f>
        <v/>
      </c>
      <c r="H28" s="21"/>
      <c r="I28" s="21"/>
      <c r="J28" s="21"/>
      <c r="K28" s="21"/>
      <c r="L28" s="21"/>
      <c r="M28" s="19"/>
      <c r="N28" s="80">
        <f t="shared" si="0"/>
        <v>0</v>
      </c>
      <c r="O28" s="80">
        <f t="shared" ref="O28:O31" si="19">IF(N28="",O27,N28+O27)</f>
        <v>0</v>
      </c>
      <c r="Q28" s="36"/>
      <c r="R28" s="35"/>
      <c r="S28" s="35"/>
    </row>
    <row r="29" spans="1:20" x14ac:dyDescent="0.25">
      <c r="A29" s="112"/>
      <c r="B29" s="113"/>
      <c r="C29" s="114"/>
      <c r="D29" s="18">
        <v>3</v>
      </c>
      <c r="E29" s="19"/>
      <c r="F29" s="20" t="str">
        <f>IF($E29="","",IF(ISNA(VLOOKUP($E29,DD!$A$2:$C$150,2,0)),"NO SUCH DIVE",VLOOKUP($E29,DD!$A$2:$C$150,2,0)))</f>
        <v/>
      </c>
      <c r="G29" s="18" t="str">
        <f>IF($E29="","",IF(ISNA(VLOOKUP($E29,DD!$A$2:$C$150,3,0)),"",VLOOKUP($E29,DD!$A$2:$C$150,3,0)))</f>
        <v/>
      </c>
      <c r="H29" s="21"/>
      <c r="I29" s="21"/>
      <c r="J29" s="21"/>
      <c r="K29" s="21"/>
      <c r="L29" s="21"/>
      <c r="M29" s="19"/>
      <c r="N29" s="80">
        <f t="shared" si="0"/>
        <v>0</v>
      </c>
      <c r="O29" s="80">
        <f t="shared" si="19"/>
        <v>0</v>
      </c>
      <c r="Q29" s="35"/>
      <c r="R29" s="35"/>
      <c r="S29" s="35"/>
    </row>
    <row r="30" spans="1:20" ht="15.75" thickBot="1" x14ac:dyDescent="0.3">
      <c r="A30" s="112"/>
      <c r="B30" s="113"/>
      <c r="C30" s="114"/>
      <c r="D30" s="18">
        <v>4</v>
      </c>
      <c r="E30" s="19"/>
      <c r="F30" s="20" t="str">
        <f>IF($E30="","",IF(ISNA(VLOOKUP($E30,DD!$A$2:$C$150,2,0)),"NO SUCH DIVE",VLOOKUP($E30,DD!$A$2:$C$150,2,0)))</f>
        <v/>
      </c>
      <c r="G30" s="18" t="str">
        <f>IF($E30="","",IF(ISNA(VLOOKUP($E30,DD!$A$2:$C$150,3,0)),"",VLOOKUP($E30,DD!$A$2:$C$150,3,0)))</f>
        <v/>
      </c>
      <c r="H30" s="21"/>
      <c r="I30" s="21"/>
      <c r="J30" s="21"/>
      <c r="K30" s="21"/>
      <c r="L30" s="21"/>
      <c r="M30" s="19"/>
      <c r="N30" s="80">
        <f t="shared" si="0"/>
        <v>0</v>
      </c>
      <c r="O30" s="80">
        <f t="shared" si="19"/>
        <v>0</v>
      </c>
      <c r="Q30" s="35"/>
      <c r="R30" s="35"/>
      <c r="S30" s="35"/>
    </row>
    <row r="31" spans="1:20" ht="15.75" thickBot="1" x14ac:dyDescent="0.3">
      <c r="A31" s="112"/>
      <c r="B31" s="113"/>
      <c r="C31" s="114"/>
      <c r="D31" s="18">
        <v>5</v>
      </c>
      <c r="E31" s="19"/>
      <c r="F31" s="20" t="str">
        <f>IF($E31="","",IF(ISNA(VLOOKUP($E31,DD!$A$2:$C$150,2,0)),"NO SUCH DIVE",VLOOKUP($E31,DD!$A$2:$C$150,2,0)))</f>
        <v/>
      </c>
      <c r="G31" s="18" t="str">
        <f>IF($E31="","",IF(ISNA(VLOOKUP($E31,DD!$A$2:$C$150,3,0)),"",VLOOKUP($E31,DD!$A$2:$C$150,3,0)))</f>
        <v/>
      </c>
      <c r="H31" s="21"/>
      <c r="I31" s="21"/>
      <c r="J31" s="21"/>
      <c r="K31" s="21"/>
      <c r="L31" s="21"/>
      <c r="M31" s="19"/>
      <c r="N31" s="80">
        <f t="shared" si="0"/>
        <v>0</v>
      </c>
      <c r="O31" s="81">
        <f t="shared" si="19"/>
        <v>0</v>
      </c>
      <c r="Q31" s="35">
        <f t="shared" ref="Q31" si="20">IF(O31&lt;&gt;"",O31+A27/10000,0)</f>
        <v>5.9999999999999995E-4</v>
      </c>
      <c r="R31" s="35">
        <f t="shared" ref="R31:S31" si="21">B27</f>
        <v>0</v>
      </c>
      <c r="S31" s="35">
        <f t="shared" si="21"/>
        <v>0</v>
      </c>
    </row>
    <row r="32" spans="1:20" x14ac:dyDescent="0.25">
      <c r="A32" s="115">
        <v>7</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 t="shared" ref="O32" si="22">IF(N32="","",N32)</f>
        <v>0</v>
      </c>
      <c r="Q32" s="36"/>
      <c r="R32" s="35"/>
      <c r="S32" s="35"/>
    </row>
    <row r="33" spans="1:19" x14ac:dyDescent="0.25">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 t="shared" ref="O33:O36" si="23">IF(N33="",O32,N33+O32)</f>
        <v>0</v>
      </c>
      <c r="Q33" s="36"/>
      <c r="R33" s="35"/>
      <c r="S33" s="35"/>
    </row>
    <row r="34" spans="1:19" x14ac:dyDescent="0.25">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si="23"/>
        <v>0</v>
      </c>
      <c r="Q34" s="35"/>
      <c r="R34" s="35"/>
      <c r="S34" s="35"/>
    </row>
    <row r="35" spans="1:19" ht="15.75" thickBot="1" x14ac:dyDescent="0.3">
      <c r="A35" s="115"/>
      <c r="B35" s="116"/>
      <c r="C35" s="117"/>
      <c r="D35" s="10">
        <v>4</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si="23"/>
        <v>0</v>
      </c>
      <c r="Q35" s="35"/>
      <c r="R35" s="35"/>
      <c r="S35" s="35"/>
    </row>
    <row r="36" spans="1:19" ht="15.75" thickBot="1" x14ac:dyDescent="0.3">
      <c r="A36" s="115"/>
      <c r="B36" s="116"/>
      <c r="C36" s="117"/>
      <c r="D36" s="10">
        <v>5</v>
      </c>
      <c r="E36" s="5"/>
      <c r="F36" t="str">
        <f>IF($E36="","",IF(ISNA(VLOOKUP($E36,DD!$A$2:$C$150,2,0)),"NO SUCH DIVE",VLOOKUP($E36,DD!$A$2:$C$150,2,0)))</f>
        <v/>
      </c>
      <c r="G36" s="10" t="str">
        <f>IF($E36="","",IF(ISNA(VLOOKUP($E36,DD!$A$2:$C$150,3,0)),"",VLOOKUP($E36,DD!$A$2:$C$150,3,0)))</f>
        <v/>
      </c>
      <c r="H36" s="8"/>
      <c r="I36" s="8"/>
      <c r="J36" s="8"/>
      <c r="K36" s="8"/>
      <c r="L36" s="8"/>
      <c r="M36" s="5"/>
      <c r="N36" s="78">
        <f t="shared" si="0"/>
        <v>0</v>
      </c>
      <c r="O36" s="79">
        <f t="shared" si="23"/>
        <v>0</v>
      </c>
      <c r="Q36" s="35">
        <f t="shared" ref="Q36" si="24">IF(O36&lt;&gt;"",O36+A32/10000,0)</f>
        <v>6.9999999999999999E-4</v>
      </c>
      <c r="R36" s="35">
        <f t="shared" ref="R36:S36" si="25">B32</f>
        <v>0</v>
      </c>
      <c r="S36" s="35">
        <f t="shared" si="25"/>
        <v>0</v>
      </c>
    </row>
    <row r="37" spans="1:19" x14ac:dyDescent="0.25">
      <c r="A37" s="112">
        <v>8</v>
      </c>
      <c r="B37" s="113"/>
      <c r="C37" s="114"/>
      <c r="D37" s="18">
        <v>1</v>
      </c>
      <c r="E37" s="19"/>
      <c r="F37" s="20" t="str">
        <f>IF($E37="","",IF(ISNA(VLOOKUP($E37,DD!$A$2:$C$150,2,0)),"NO SUCH DIVE",VLOOKUP($E37,DD!$A$2:$C$150,2,0)))</f>
        <v/>
      </c>
      <c r="G37" s="18" t="str">
        <f>IF($E37="","",IF(ISNA(VLOOKUP($E37,DD!$A$2:$C$150,3,0)),"",VLOOKUP($E37,DD!$A$2:$C$150,3,0)))</f>
        <v/>
      </c>
      <c r="H37" s="21"/>
      <c r="I37" s="21"/>
      <c r="J37" s="21"/>
      <c r="K37" s="21"/>
      <c r="L37" s="21"/>
      <c r="M37" s="19"/>
      <c r="N37" s="80">
        <f t="shared" si="0"/>
        <v>0</v>
      </c>
      <c r="O37" s="80">
        <f t="shared" ref="O37" si="26">IF(N37="","",N37)</f>
        <v>0</v>
      </c>
      <c r="Q37" s="36"/>
      <c r="R37" s="35"/>
      <c r="S37" s="35"/>
    </row>
    <row r="38" spans="1:19" x14ac:dyDescent="0.25">
      <c r="A38" s="112"/>
      <c r="B38" s="113"/>
      <c r="C38" s="114"/>
      <c r="D38" s="18">
        <v>2</v>
      </c>
      <c r="E38" s="19"/>
      <c r="F38" s="20" t="str">
        <f>IF($E38="","",IF(ISNA(VLOOKUP($E38,DD!$A$2:$C$150,2,0)),"NO SUCH DIVE",VLOOKUP($E38,DD!$A$2:$C$150,2,0)))</f>
        <v/>
      </c>
      <c r="G38" s="18" t="str">
        <f>IF($E38="","",IF(ISNA(VLOOKUP($E38,DD!$A$2:$C$150,3,0)),"",VLOOKUP($E38,DD!$A$2:$C$150,3,0)))</f>
        <v/>
      </c>
      <c r="H38" s="21"/>
      <c r="I38" s="21"/>
      <c r="J38" s="21"/>
      <c r="K38" s="21"/>
      <c r="L38" s="21"/>
      <c r="M38" s="19"/>
      <c r="N38" s="80">
        <f t="shared" si="0"/>
        <v>0</v>
      </c>
      <c r="O38" s="80">
        <f t="shared" ref="O38:O41" si="27">IF(N38="",O37,N38+O37)</f>
        <v>0</v>
      </c>
      <c r="Q38" s="36"/>
      <c r="R38" s="35"/>
      <c r="S38" s="35"/>
    </row>
    <row r="39" spans="1:19" x14ac:dyDescent="0.25">
      <c r="A39" s="112"/>
      <c r="B39" s="113"/>
      <c r="C39" s="114"/>
      <c r="D39" s="18">
        <v>3</v>
      </c>
      <c r="E39" s="19"/>
      <c r="F39" s="20" t="str">
        <f>IF($E39="","",IF(ISNA(VLOOKUP($E39,DD!$A$2:$C$150,2,0)),"NO SUCH DIVE",VLOOKUP($E39,DD!$A$2:$C$150,2,0)))</f>
        <v/>
      </c>
      <c r="G39" s="18" t="str">
        <f>IF($E39="","",IF(ISNA(VLOOKUP($E39,DD!$A$2:$C$150,3,0)),"",VLOOKUP($E39,DD!$A$2:$C$150,3,0)))</f>
        <v/>
      </c>
      <c r="H39" s="21"/>
      <c r="I39" s="21"/>
      <c r="J39" s="21"/>
      <c r="K39" s="21"/>
      <c r="L39" s="21"/>
      <c r="M39" s="19"/>
      <c r="N39" s="80">
        <f t="shared" si="0"/>
        <v>0</v>
      </c>
      <c r="O39" s="80">
        <f t="shared" si="27"/>
        <v>0</v>
      </c>
      <c r="Q39" s="35"/>
      <c r="R39" s="35"/>
      <c r="S39" s="35"/>
    </row>
    <row r="40" spans="1:19" ht="15.75" thickBot="1" x14ac:dyDescent="0.3">
      <c r="A40" s="112"/>
      <c r="B40" s="113"/>
      <c r="C40" s="114"/>
      <c r="D40" s="18">
        <v>4</v>
      </c>
      <c r="E40" s="19"/>
      <c r="F40" s="20" t="str">
        <f>IF($E40="","",IF(ISNA(VLOOKUP($E40,DD!$A$2:$C$150,2,0)),"NO SUCH DIVE",VLOOKUP($E40,DD!$A$2:$C$150,2,0)))</f>
        <v/>
      </c>
      <c r="G40" s="18" t="str">
        <f>IF($E40="","",IF(ISNA(VLOOKUP($E40,DD!$A$2:$C$150,3,0)),"",VLOOKUP($E40,DD!$A$2:$C$150,3,0)))</f>
        <v/>
      </c>
      <c r="H40" s="21"/>
      <c r="I40" s="21"/>
      <c r="J40" s="21"/>
      <c r="K40" s="21"/>
      <c r="L40" s="21"/>
      <c r="M40" s="19"/>
      <c r="N40" s="80">
        <f t="shared" si="0"/>
        <v>0</v>
      </c>
      <c r="O40" s="80">
        <f t="shared" si="27"/>
        <v>0</v>
      </c>
      <c r="Q40" s="35"/>
      <c r="R40" s="35"/>
      <c r="S40" s="35"/>
    </row>
    <row r="41" spans="1:19" ht="15.75" thickBot="1" x14ac:dyDescent="0.3">
      <c r="A41" s="112"/>
      <c r="B41" s="113"/>
      <c r="C41" s="114"/>
      <c r="D41" s="18">
        <v>5</v>
      </c>
      <c r="E41" s="19"/>
      <c r="F41" s="20" t="str">
        <f>IF($E41="","",IF(ISNA(VLOOKUP($E41,DD!$A$2:$C$150,2,0)),"NO SUCH DIVE",VLOOKUP($E41,DD!$A$2:$C$150,2,0)))</f>
        <v/>
      </c>
      <c r="G41" s="18" t="str">
        <f>IF($E41="","",IF(ISNA(VLOOKUP($E41,DD!$A$2:$C$150,3,0)),"",VLOOKUP($E41,DD!$A$2:$C$150,3,0)))</f>
        <v/>
      </c>
      <c r="H41" s="21"/>
      <c r="I41" s="21"/>
      <c r="J41" s="21"/>
      <c r="K41" s="21"/>
      <c r="L41" s="21"/>
      <c r="M41" s="19"/>
      <c r="N41" s="80">
        <f t="shared" si="0"/>
        <v>0</v>
      </c>
      <c r="O41" s="81">
        <f t="shared" si="27"/>
        <v>0</v>
      </c>
      <c r="Q41" s="35">
        <f t="shared" ref="Q41" si="28">IF(O41&lt;&gt;"",O41+A37/10000,0)</f>
        <v>8.0000000000000004E-4</v>
      </c>
      <c r="R41" s="35">
        <f t="shared" ref="R41:S41" si="29">B37</f>
        <v>0</v>
      </c>
      <c r="S41" s="35">
        <f t="shared" si="29"/>
        <v>0</v>
      </c>
    </row>
    <row r="42" spans="1:19" x14ac:dyDescent="0.25">
      <c r="A42" s="115">
        <v>9</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0">IF(N42="","",N42)</f>
        <v>0</v>
      </c>
      <c r="Q42" s="36"/>
      <c r="R42" s="35"/>
      <c r="S42" s="35"/>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6" si="31">IF(N43="",O42,N43+O42)</f>
        <v>0</v>
      </c>
      <c r="Q43" s="36"/>
      <c r="R43" s="35"/>
      <c r="S43" s="35"/>
    </row>
    <row r="44" spans="1:19" x14ac:dyDescent="0.25">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1"/>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8">
        <f t="shared" si="31"/>
        <v>0</v>
      </c>
      <c r="Q45" s="35"/>
      <c r="R45" s="35"/>
      <c r="S45" s="35"/>
    </row>
    <row r="46" spans="1:19" ht="15.75" thickBot="1" x14ac:dyDescent="0.3">
      <c r="A46" s="115"/>
      <c r="B46" s="116"/>
      <c r="C46" s="117"/>
      <c r="D46" s="10">
        <v>5</v>
      </c>
      <c r="E46" s="5"/>
      <c r="F46" t="str">
        <f>IF($E46="","",IF(ISNA(VLOOKUP($E46,DD!$A$2:$C$150,2,0)),"NO SUCH DIVE",VLOOKUP($E46,DD!$A$2:$C$150,2,0)))</f>
        <v/>
      </c>
      <c r="G46" s="10" t="str">
        <f>IF($E46="","",IF(ISNA(VLOOKUP($E46,DD!$A$2:$C$150,3,0)),"",VLOOKUP($E46,DD!$A$2:$C$150,3,0)))</f>
        <v/>
      </c>
      <c r="H46" s="8"/>
      <c r="I46" s="8"/>
      <c r="J46" s="8"/>
      <c r="K46" s="8"/>
      <c r="L46" s="8"/>
      <c r="M46" s="5"/>
      <c r="N46" s="78">
        <f t="shared" si="0"/>
        <v>0</v>
      </c>
      <c r="O46" s="79">
        <f t="shared" si="31"/>
        <v>0</v>
      </c>
      <c r="Q46" s="35">
        <f t="shared" ref="Q46" si="32">IF(O46&lt;&gt;"",O46+A42/10000,0)</f>
        <v>8.9999999999999998E-4</v>
      </c>
      <c r="R46" s="35">
        <f t="shared" ref="R46:S46" si="33">B42</f>
        <v>0</v>
      </c>
      <c r="S46" s="35">
        <f t="shared" si="33"/>
        <v>0</v>
      </c>
    </row>
    <row r="47" spans="1:19" x14ac:dyDescent="0.25">
      <c r="A47" s="112">
        <v>10</v>
      </c>
      <c r="B47" s="113"/>
      <c r="C47" s="114"/>
      <c r="D47" s="18">
        <v>1</v>
      </c>
      <c r="E47" s="19"/>
      <c r="F47" s="20" t="str">
        <f>IF($E47="","",IF(ISNA(VLOOKUP($E47,DD!$A$2:$C$150,2,0)),"NO SUCH DIVE",VLOOKUP($E47,DD!$A$2:$C$150,2,0)))</f>
        <v/>
      </c>
      <c r="G47" s="18" t="str">
        <f>IF($E47="","",IF(ISNA(VLOOKUP($E47,DD!$A$2:$C$150,3,0)),"",VLOOKUP($E47,DD!$A$2:$C$150,3,0)))</f>
        <v/>
      </c>
      <c r="H47" s="21"/>
      <c r="I47" s="21"/>
      <c r="J47" s="21"/>
      <c r="K47" s="21"/>
      <c r="L47" s="21"/>
      <c r="M47" s="19"/>
      <c r="N47" s="80">
        <f t="shared" si="0"/>
        <v>0</v>
      </c>
      <c r="O47" s="80">
        <f t="shared" ref="O47" si="34">IF(N47="","",N47)</f>
        <v>0</v>
      </c>
      <c r="Q47" s="36"/>
      <c r="R47" s="35"/>
      <c r="S47" s="35"/>
    </row>
    <row r="48" spans="1:19" x14ac:dyDescent="0.25">
      <c r="A48" s="112"/>
      <c r="B48" s="113"/>
      <c r="C48" s="114"/>
      <c r="D48" s="18">
        <v>2</v>
      </c>
      <c r="E48" s="19"/>
      <c r="F48" s="20" t="str">
        <f>IF($E48="","",IF(ISNA(VLOOKUP($E48,DD!$A$2:$C$150,2,0)),"NO SUCH DIVE",VLOOKUP($E48,DD!$A$2:$C$150,2,0)))</f>
        <v/>
      </c>
      <c r="G48" s="18" t="str">
        <f>IF($E48="","",IF(ISNA(VLOOKUP($E48,DD!$A$2:$C$150,3,0)),"",VLOOKUP($E48,DD!$A$2:$C$150,3,0)))</f>
        <v/>
      </c>
      <c r="H48" s="21"/>
      <c r="I48" s="21"/>
      <c r="J48" s="21"/>
      <c r="K48" s="21"/>
      <c r="L48" s="21"/>
      <c r="M48" s="19"/>
      <c r="N48" s="80">
        <f t="shared" si="0"/>
        <v>0</v>
      </c>
      <c r="O48" s="80">
        <f t="shared" ref="O48:O51" si="35">IF(N48="",O47,N48+O47)</f>
        <v>0</v>
      </c>
      <c r="Q48" s="36"/>
      <c r="R48" s="35"/>
      <c r="S48" s="35"/>
    </row>
    <row r="49" spans="1:19" x14ac:dyDescent="0.25">
      <c r="A49" s="112"/>
      <c r="B49" s="113"/>
      <c r="C49" s="114"/>
      <c r="D49" s="18">
        <v>3</v>
      </c>
      <c r="E49" s="19"/>
      <c r="F49" s="20" t="str">
        <f>IF($E49="","",IF(ISNA(VLOOKUP($E49,DD!$A$2:$C$150,2,0)),"NO SUCH DIVE",VLOOKUP($E49,DD!$A$2:$C$150,2,0)))</f>
        <v/>
      </c>
      <c r="G49" s="18" t="str">
        <f>IF($E49="","",IF(ISNA(VLOOKUP($E49,DD!$A$2:$C$150,3,0)),"",VLOOKUP($E49,DD!$A$2:$C$150,3,0)))</f>
        <v/>
      </c>
      <c r="H49" s="21"/>
      <c r="I49" s="21"/>
      <c r="J49" s="21"/>
      <c r="K49" s="21"/>
      <c r="L49" s="21"/>
      <c r="M49" s="19"/>
      <c r="N49" s="80">
        <f t="shared" si="0"/>
        <v>0</v>
      </c>
      <c r="O49" s="80">
        <f t="shared" si="35"/>
        <v>0</v>
      </c>
      <c r="Q49" s="35"/>
      <c r="R49" s="35"/>
      <c r="S49" s="35"/>
    </row>
    <row r="50" spans="1:19" ht="15.75" thickBot="1" x14ac:dyDescent="0.3">
      <c r="A50" s="112"/>
      <c r="B50" s="113"/>
      <c r="C50" s="114"/>
      <c r="D50" s="18">
        <v>4</v>
      </c>
      <c r="E50" s="19"/>
      <c r="F50" s="20" t="str">
        <f>IF($E50="","",IF(ISNA(VLOOKUP($E50,DD!$A$2:$C$150,2,0)),"NO SUCH DIVE",VLOOKUP($E50,DD!$A$2:$C$150,2,0)))</f>
        <v/>
      </c>
      <c r="G50" s="18" t="str">
        <f>IF($E50="","",IF(ISNA(VLOOKUP($E50,DD!$A$2:$C$150,3,0)),"",VLOOKUP($E50,DD!$A$2:$C$150,3,0)))</f>
        <v/>
      </c>
      <c r="H50" s="21"/>
      <c r="I50" s="21"/>
      <c r="J50" s="21"/>
      <c r="K50" s="21"/>
      <c r="L50" s="21"/>
      <c r="M50" s="19"/>
      <c r="N50" s="80">
        <f t="shared" si="0"/>
        <v>0</v>
      </c>
      <c r="O50" s="80">
        <f t="shared" si="35"/>
        <v>0</v>
      </c>
      <c r="Q50" s="35"/>
      <c r="R50" s="35"/>
      <c r="S50" s="35"/>
    </row>
    <row r="51" spans="1:19" ht="15.75" thickBot="1" x14ac:dyDescent="0.3">
      <c r="A51" s="112"/>
      <c r="B51" s="113"/>
      <c r="C51" s="114"/>
      <c r="D51" s="18">
        <v>5</v>
      </c>
      <c r="E51" s="19"/>
      <c r="F51" s="20" t="str">
        <f>IF($E51="","",IF(ISNA(VLOOKUP($E51,DD!$A$2:$C$150,2,0)),"NO SUCH DIVE",VLOOKUP($E51,DD!$A$2:$C$150,2,0)))</f>
        <v/>
      </c>
      <c r="G51" s="18" t="str">
        <f>IF($E51="","",IF(ISNA(VLOOKUP($E51,DD!$A$2:$C$150,3,0)),"",VLOOKUP($E51,DD!$A$2:$C$150,3,0)))</f>
        <v/>
      </c>
      <c r="H51" s="21"/>
      <c r="I51" s="21"/>
      <c r="J51" s="21"/>
      <c r="K51" s="21"/>
      <c r="L51" s="21"/>
      <c r="M51" s="19"/>
      <c r="N51" s="80">
        <f t="shared" si="0"/>
        <v>0</v>
      </c>
      <c r="O51" s="81">
        <f t="shared" si="35"/>
        <v>0</v>
      </c>
      <c r="Q51" s="35">
        <f t="shared" ref="Q51" si="36">IF(O51&lt;&gt;"",O51+A47/10000,0)</f>
        <v>1E-3</v>
      </c>
      <c r="R51" s="35">
        <f t="shared" ref="R51:S51" si="37">B47</f>
        <v>0</v>
      </c>
      <c r="S51" s="35">
        <f t="shared" si="37"/>
        <v>0</v>
      </c>
    </row>
    <row r="52" spans="1:19" x14ac:dyDescent="0.25">
      <c r="A52" s="115">
        <v>11</v>
      </c>
      <c r="B52" s="116"/>
      <c r="C52" s="117"/>
      <c r="D52" s="10">
        <v>1</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ref="O52" si="38">IF(N52="","",N52)</f>
        <v>0</v>
      </c>
      <c r="Q52" s="36"/>
      <c r="R52" s="35"/>
      <c r="S52" s="35"/>
    </row>
    <row r="53" spans="1:19" x14ac:dyDescent="0.25">
      <c r="A53" s="115"/>
      <c r="B53" s="116"/>
      <c r="C53" s="117"/>
      <c r="D53" s="10">
        <v>2</v>
      </c>
      <c r="E53" s="5"/>
      <c r="F53" t="str">
        <f>IF($E53="","",IF(ISNA(VLOOKUP($E53,DD!$A$2:$C$150,2,0)),"NO SUCH DIVE",VLOOKUP($E53,DD!$A$2:$C$150,2,0)))</f>
        <v/>
      </c>
      <c r="G53" s="10" t="str">
        <f>IF($E53="","",IF(ISNA(VLOOKUP($E53,DD!$A$2:$C$150,3,0)),"",VLOOKUP($E53,DD!$A$2:$C$150,3,0)))</f>
        <v/>
      </c>
      <c r="H53" s="8"/>
      <c r="I53" s="8"/>
      <c r="J53" s="8"/>
      <c r="K53" s="8"/>
      <c r="L53" s="8"/>
      <c r="M53" s="5"/>
      <c r="N53" s="78">
        <f t="shared" si="0"/>
        <v>0</v>
      </c>
      <c r="O53" s="78">
        <f t="shared" ref="O53:O56" si="39">IF(N53="",O52,N53+O52)</f>
        <v>0</v>
      </c>
      <c r="Q53" s="36"/>
      <c r="R53" s="35"/>
      <c r="S53" s="35"/>
    </row>
    <row r="54" spans="1:19" x14ac:dyDescent="0.25">
      <c r="A54" s="115"/>
      <c r="B54" s="116"/>
      <c r="C54" s="117"/>
      <c r="D54" s="10">
        <v>3</v>
      </c>
      <c r="E54" s="5"/>
      <c r="F54" t="str">
        <f>IF($E54="","",IF(ISNA(VLOOKUP($E54,DD!$A$2:$C$150,2,0)),"NO SUCH DIVE",VLOOKUP($E54,DD!$A$2:$C$150,2,0)))</f>
        <v/>
      </c>
      <c r="G54" s="10" t="str">
        <f>IF($E54="","",IF(ISNA(VLOOKUP($E54,DD!$A$2:$C$150,3,0)),"",VLOOKUP($E54,DD!$A$2:$C$150,3,0)))</f>
        <v/>
      </c>
      <c r="H54" s="8"/>
      <c r="I54" s="8"/>
      <c r="J54" s="8"/>
      <c r="K54" s="8"/>
      <c r="L54" s="8"/>
      <c r="M54" s="5"/>
      <c r="N54" s="78">
        <f t="shared" si="0"/>
        <v>0</v>
      </c>
      <c r="O54" s="78">
        <f t="shared" si="39"/>
        <v>0</v>
      </c>
      <c r="Q54" s="35"/>
      <c r="R54" s="35"/>
      <c r="S54" s="35"/>
    </row>
    <row r="55" spans="1:19" ht="15.75" thickBot="1" x14ac:dyDescent="0.3">
      <c r="A55" s="115"/>
      <c r="B55" s="116"/>
      <c r="C55" s="117"/>
      <c r="D55" s="10">
        <v>4</v>
      </c>
      <c r="E55" s="5"/>
      <c r="F55" t="str">
        <f>IF($E55="","",IF(ISNA(VLOOKUP($E55,DD!$A$2:$C$150,2,0)),"NO SUCH DIVE",VLOOKUP($E55,DD!$A$2:$C$150,2,0)))</f>
        <v/>
      </c>
      <c r="G55" s="10" t="str">
        <f>IF($E55="","",IF(ISNA(VLOOKUP($E55,DD!$A$2:$C$150,3,0)),"",VLOOKUP($E55,DD!$A$2:$C$150,3,0)))</f>
        <v/>
      </c>
      <c r="H55" s="8"/>
      <c r="I55" s="8"/>
      <c r="J55" s="8"/>
      <c r="K55" s="8"/>
      <c r="L55" s="8"/>
      <c r="M55" s="5"/>
      <c r="N55" s="78">
        <f t="shared" si="0"/>
        <v>0</v>
      </c>
      <c r="O55" s="78">
        <f t="shared" si="39"/>
        <v>0</v>
      </c>
      <c r="Q55" s="35"/>
      <c r="R55" s="35"/>
      <c r="S55" s="35"/>
    </row>
    <row r="56" spans="1:19" ht="15.75" thickBot="1" x14ac:dyDescent="0.3">
      <c r="A56" s="115"/>
      <c r="B56" s="116"/>
      <c r="C56" s="117"/>
      <c r="D56" s="10">
        <v>5</v>
      </c>
      <c r="E56" s="5"/>
      <c r="F56" t="str">
        <f>IF($E56="","",IF(ISNA(VLOOKUP($E56,DD!$A$2:$C$150,2,0)),"NO SUCH DIVE",VLOOKUP($E56,DD!$A$2:$C$150,2,0)))</f>
        <v/>
      </c>
      <c r="G56" s="10" t="str">
        <f>IF($E56="","",IF(ISNA(VLOOKUP($E56,DD!$A$2:$C$150,3,0)),"",VLOOKUP($E56,DD!$A$2:$C$150,3,0)))</f>
        <v/>
      </c>
      <c r="H56" s="8"/>
      <c r="I56" s="8"/>
      <c r="J56" s="8"/>
      <c r="K56" s="8"/>
      <c r="L56" s="8"/>
      <c r="M56" s="5"/>
      <c r="N56" s="78">
        <f t="shared" si="0"/>
        <v>0</v>
      </c>
      <c r="O56" s="79">
        <f t="shared" si="39"/>
        <v>0</v>
      </c>
      <c r="Q56" s="35">
        <f t="shared" ref="Q56" si="40">IF(O56&lt;&gt;"",O56+A52/10000,0)</f>
        <v>1.1000000000000001E-3</v>
      </c>
      <c r="R56" s="35">
        <f t="shared" ref="R56:S56" si="41">B52</f>
        <v>0</v>
      </c>
      <c r="S56" s="35">
        <f t="shared" si="41"/>
        <v>0</v>
      </c>
    </row>
    <row r="57" spans="1:19" x14ac:dyDescent="0.25">
      <c r="A57" s="112">
        <v>12</v>
      </c>
      <c r="B57" s="113"/>
      <c r="C57" s="114"/>
      <c r="D57" s="18">
        <v>1</v>
      </c>
      <c r="E57" s="19"/>
      <c r="F57" s="20" t="str">
        <f>IF($E57="","",IF(ISNA(VLOOKUP($E57,DD!$A$2:$C$150,2,0)),"NO SUCH DIVE",VLOOKUP($E57,DD!$A$2:$C$150,2,0)))</f>
        <v/>
      </c>
      <c r="G57" s="18" t="str">
        <f>IF($E57="","",IF(ISNA(VLOOKUP($E57,DD!$A$2:$C$150,3,0)),"",VLOOKUP($E57,DD!$A$2:$C$150,3,0)))</f>
        <v/>
      </c>
      <c r="H57" s="21"/>
      <c r="I57" s="21"/>
      <c r="J57" s="21"/>
      <c r="K57" s="21"/>
      <c r="L57" s="21"/>
      <c r="M57" s="19"/>
      <c r="N57" s="80">
        <f t="shared" si="0"/>
        <v>0</v>
      </c>
      <c r="O57" s="80">
        <f t="shared" ref="O57" si="42">IF(N57="","",N57)</f>
        <v>0</v>
      </c>
      <c r="Q57" s="36"/>
      <c r="R57" s="35"/>
      <c r="S57" s="35"/>
    </row>
    <row r="58" spans="1:19" x14ac:dyDescent="0.25">
      <c r="A58" s="112"/>
      <c r="B58" s="113"/>
      <c r="C58" s="114"/>
      <c r="D58" s="18">
        <v>2</v>
      </c>
      <c r="E58" s="19"/>
      <c r="F58" s="20" t="str">
        <f>IF($E58="","",IF(ISNA(VLOOKUP($E58,DD!$A$2:$C$150,2,0)),"NO SUCH DIVE",VLOOKUP($E58,DD!$A$2:$C$150,2,0)))</f>
        <v/>
      </c>
      <c r="G58" s="18" t="str">
        <f>IF($E58="","",IF(ISNA(VLOOKUP($E58,DD!$A$2:$C$150,3,0)),"",VLOOKUP($E58,DD!$A$2:$C$150,3,0)))</f>
        <v/>
      </c>
      <c r="H58" s="21"/>
      <c r="I58" s="21"/>
      <c r="J58" s="21"/>
      <c r="K58" s="21"/>
      <c r="L58" s="21"/>
      <c r="M58" s="19"/>
      <c r="N58" s="80">
        <f t="shared" si="0"/>
        <v>0</v>
      </c>
      <c r="O58" s="80">
        <f t="shared" ref="O58:O61" si="43">IF(N58="",O57,N58+O57)</f>
        <v>0</v>
      </c>
      <c r="Q58" s="36"/>
      <c r="R58" s="35"/>
      <c r="S58" s="35"/>
    </row>
    <row r="59" spans="1:19" x14ac:dyDescent="0.25">
      <c r="A59" s="112"/>
      <c r="B59" s="113"/>
      <c r="C59" s="114"/>
      <c r="D59" s="18">
        <v>3</v>
      </c>
      <c r="E59" s="19"/>
      <c r="F59" s="20" t="str">
        <f>IF($E59="","",IF(ISNA(VLOOKUP($E59,DD!$A$2:$C$150,2,0)),"NO SUCH DIVE",VLOOKUP($E59,DD!$A$2:$C$150,2,0)))</f>
        <v/>
      </c>
      <c r="G59" s="18" t="str">
        <f>IF($E59="","",IF(ISNA(VLOOKUP($E59,DD!$A$2:$C$150,3,0)),"",VLOOKUP($E59,DD!$A$2:$C$150,3,0)))</f>
        <v/>
      </c>
      <c r="H59" s="21"/>
      <c r="I59" s="21"/>
      <c r="J59" s="21"/>
      <c r="K59" s="21"/>
      <c r="L59" s="21"/>
      <c r="M59" s="19"/>
      <c r="N59" s="80">
        <f t="shared" si="0"/>
        <v>0</v>
      </c>
      <c r="O59" s="80">
        <f t="shared" si="43"/>
        <v>0</v>
      </c>
      <c r="Q59" s="35"/>
      <c r="R59" s="35"/>
      <c r="S59" s="35"/>
    </row>
    <row r="60" spans="1:19" ht="15.75" thickBot="1" x14ac:dyDescent="0.3">
      <c r="A60" s="112"/>
      <c r="B60" s="113"/>
      <c r="C60" s="114"/>
      <c r="D60" s="18">
        <v>4</v>
      </c>
      <c r="E60" s="19"/>
      <c r="F60" s="20" t="str">
        <f>IF($E60="","",IF(ISNA(VLOOKUP($E60,DD!$A$2:$C$150,2,0)),"NO SUCH DIVE",VLOOKUP($E60,DD!$A$2:$C$150,2,0)))</f>
        <v/>
      </c>
      <c r="G60" s="18" t="str">
        <f>IF($E60="","",IF(ISNA(VLOOKUP($E60,DD!$A$2:$C$150,3,0)),"",VLOOKUP($E60,DD!$A$2:$C$150,3,0)))</f>
        <v/>
      </c>
      <c r="H60" s="21"/>
      <c r="I60" s="21"/>
      <c r="J60" s="21"/>
      <c r="K60" s="21"/>
      <c r="L60" s="21"/>
      <c r="M60" s="19"/>
      <c r="N60" s="80">
        <f t="shared" si="0"/>
        <v>0</v>
      </c>
      <c r="O60" s="80">
        <f t="shared" si="43"/>
        <v>0</v>
      </c>
      <c r="Q60" s="35"/>
      <c r="R60" s="35"/>
      <c r="S60" s="35"/>
    </row>
    <row r="61" spans="1:19" ht="15.75" thickBot="1" x14ac:dyDescent="0.3">
      <c r="A61" s="112"/>
      <c r="B61" s="113"/>
      <c r="C61" s="114"/>
      <c r="D61" s="18">
        <v>5</v>
      </c>
      <c r="E61" s="19"/>
      <c r="F61" s="20" t="str">
        <f>IF($E61="","",IF(ISNA(VLOOKUP($E61,DD!$A$2:$C$150,2,0)),"NO SUCH DIVE",VLOOKUP($E61,DD!$A$2:$C$150,2,0)))</f>
        <v/>
      </c>
      <c r="G61" s="18" t="str">
        <f>IF($E61="","",IF(ISNA(VLOOKUP($E61,DD!$A$2:$C$150,3,0)),"",VLOOKUP($E61,DD!$A$2:$C$150,3,0)))</f>
        <v/>
      </c>
      <c r="H61" s="21"/>
      <c r="I61" s="21"/>
      <c r="J61" s="21"/>
      <c r="K61" s="21"/>
      <c r="L61" s="21"/>
      <c r="M61" s="19"/>
      <c r="N61" s="80">
        <f t="shared" si="0"/>
        <v>0</v>
      </c>
      <c r="O61" s="81">
        <f t="shared" si="43"/>
        <v>0</v>
      </c>
      <c r="Q61" s="35">
        <f t="shared" ref="Q61" si="44">IF(O61&lt;&gt;"",O61+A57/10000,0)</f>
        <v>1.1999999999999999E-3</v>
      </c>
      <c r="R61" s="35">
        <f t="shared" ref="R61:S61" si="45">B57</f>
        <v>0</v>
      </c>
      <c r="S61" s="35">
        <f t="shared" si="45"/>
        <v>0</v>
      </c>
    </row>
    <row r="62" spans="1:19" x14ac:dyDescent="0.25">
      <c r="A62" s="115">
        <v>13</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 t="shared" ref="O62" si="46">IF(N62="","",N62)</f>
        <v>0</v>
      </c>
      <c r="Q62" s="36"/>
      <c r="R62" s="35"/>
      <c r="S62" s="35"/>
    </row>
    <row r="63" spans="1:19" x14ac:dyDescent="0.25">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 t="shared" ref="O63:O66" si="47">IF(N63="",O62,N63+O62)</f>
        <v>0</v>
      </c>
      <c r="Q63" s="36"/>
      <c r="R63" s="35"/>
      <c r="S63" s="35"/>
    </row>
    <row r="64" spans="1:19" x14ac:dyDescent="0.25">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8">
        <f t="shared" si="47"/>
        <v>0</v>
      </c>
      <c r="Q64" s="35"/>
      <c r="R64" s="35"/>
      <c r="S64" s="35"/>
    </row>
    <row r="65" spans="1:19" ht="15.75" thickBot="1" x14ac:dyDescent="0.3">
      <c r="A65" s="115"/>
      <c r="B65" s="116"/>
      <c r="C65" s="117"/>
      <c r="D65" s="10">
        <v>4</v>
      </c>
      <c r="E65" s="5"/>
      <c r="F65" t="str">
        <f>IF($E65="","",IF(ISNA(VLOOKUP($E65,DD!$A$2:$C$150,2,0)),"NO SUCH DIVE",VLOOKUP($E65,DD!$A$2:$C$150,2,0)))</f>
        <v/>
      </c>
      <c r="G65" s="10" t="str">
        <f>IF($E65="","",IF(ISNA(VLOOKUP($E65,DD!$A$2:$C$150,3,0)),"",VLOOKUP($E65,DD!$A$2:$C$150,3,0)))</f>
        <v/>
      </c>
      <c r="H65" s="8"/>
      <c r="I65" s="8"/>
      <c r="J65" s="8"/>
      <c r="K65" s="8"/>
      <c r="L65" s="8"/>
      <c r="M65" s="5"/>
      <c r="N65" s="78">
        <f t="shared" si="0"/>
        <v>0</v>
      </c>
      <c r="O65" s="78">
        <f t="shared" si="47"/>
        <v>0</v>
      </c>
      <c r="Q65" s="35"/>
      <c r="R65" s="35"/>
      <c r="S65" s="35"/>
    </row>
    <row r="66" spans="1:19" ht="15.75" thickBot="1" x14ac:dyDescent="0.3">
      <c r="A66" s="115"/>
      <c r="B66" s="116"/>
      <c r="C66" s="117"/>
      <c r="D66" s="10">
        <v>5</v>
      </c>
      <c r="E66" s="5"/>
      <c r="F66" t="str">
        <f>IF($E66="","",IF(ISNA(VLOOKUP($E66,DD!$A$2:$C$150,2,0)),"NO SUCH DIVE",VLOOKUP($E66,DD!$A$2:$C$150,2,0)))</f>
        <v/>
      </c>
      <c r="G66" s="10" t="str">
        <f>IF($E66="","",IF(ISNA(VLOOKUP($E66,DD!$A$2:$C$150,3,0)),"",VLOOKUP($E66,DD!$A$2:$C$150,3,0)))</f>
        <v/>
      </c>
      <c r="H66" s="8"/>
      <c r="I66" s="8"/>
      <c r="J66" s="8"/>
      <c r="K66" s="8"/>
      <c r="L66" s="8"/>
      <c r="M66" s="5"/>
      <c r="N66" s="78">
        <f t="shared" si="0"/>
        <v>0</v>
      </c>
      <c r="O66" s="79">
        <f t="shared" si="47"/>
        <v>0</v>
      </c>
      <c r="Q66" s="35">
        <f t="shared" ref="Q66" si="48">IF(O66&lt;&gt;"",O66+A62/10000,0)</f>
        <v>1.2999999999999999E-3</v>
      </c>
      <c r="R66" s="35">
        <f t="shared" ref="R66:S66" si="49">B62</f>
        <v>0</v>
      </c>
      <c r="S66" s="35">
        <f t="shared" si="49"/>
        <v>0</v>
      </c>
    </row>
    <row r="67" spans="1:19" x14ac:dyDescent="0.25">
      <c r="A67" s="112">
        <v>14</v>
      </c>
      <c r="B67" s="113"/>
      <c r="C67" s="114"/>
      <c r="D67" s="18">
        <v>1</v>
      </c>
      <c r="E67" s="19"/>
      <c r="F67" s="20" t="str">
        <f>IF($E67="","",IF(ISNA(VLOOKUP($E67,DD!$A$2:$C$150,2,0)),"NO SUCH DIVE",VLOOKUP($E67,DD!$A$2:$C$150,2,0)))</f>
        <v/>
      </c>
      <c r="G67" s="18" t="str">
        <f>IF($E67="","",IF(ISNA(VLOOKUP($E67,DD!$A$2:$C$150,3,0)),"",VLOOKUP($E67,DD!$A$2:$C$150,3,0)))</f>
        <v/>
      </c>
      <c r="H67" s="21"/>
      <c r="I67" s="21"/>
      <c r="J67" s="21"/>
      <c r="K67" s="21"/>
      <c r="L67" s="21"/>
      <c r="M67" s="19"/>
      <c r="N67" s="80">
        <f t="shared" ref="N67:N121" si="50">IF(G67="",0,IF(COUNT(H67:L67)=3,IF(M67&lt;&gt;"",(SUM(H67:J67)-6)*G67,SUM(H67:J67)*G67),IF(M67&lt;&gt;"",(SUM(H67:L67)-MAX(H67:L67)-MIN(H67:L67)-6)*G67,(SUM(H67:L67)-MAX(H67:L67)-MIN(H67:L67))*G67)))</f>
        <v>0</v>
      </c>
      <c r="O67" s="80">
        <f t="shared" ref="O67" si="51">IF(N67="","",N67)</f>
        <v>0</v>
      </c>
      <c r="Q67" s="36"/>
      <c r="R67" s="35"/>
      <c r="S67" s="35"/>
    </row>
    <row r="68" spans="1:19" x14ac:dyDescent="0.25">
      <c r="A68" s="112"/>
      <c r="B68" s="113"/>
      <c r="C68" s="114"/>
      <c r="D68" s="18">
        <v>2</v>
      </c>
      <c r="E68" s="19"/>
      <c r="F68" s="20" t="str">
        <f>IF($E68="","",IF(ISNA(VLOOKUP($E68,DD!$A$2:$C$150,2,0)),"NO SUCH DIVE",VLOOKUP($E68,DD!$A$2:$C$150,2,0)))</f>
        <v/>
      </c>
      <c r="G68" s="18" t="str">
        <f>IF($E68="","",IF(ISNA(VLOOKUP($E68,DD!$A$2:$C$150,3,0)),"",VLOOKUP($E68,DD!$A$2:$C$150,3,0)))</f>
        <v/>
      </c>
      <c r="H68" s="21"/>
      <c r="I68" s="21"/>
      <c r="J68" s="21"/>
      <c r="K68" s="21"/>
      <c r="L68" s="21"/>
      <c r="M68" s="19"/>
      <c r="N68" s="80">
        <f t="shared" si="50"/>
        <v>0</v>
      </c>
      <c r="O68" s="80">
        <f t="shared" ref="O68:O71" si="52">IF(N68="",O67,N68+O67)</f>
        <v>0</v>
      </c>
      <c r="Q68" s="36"/>
      <c r="R68" s="35"/>
      <c r="S68" s="35"/>
    </row>
    <row r="69" spans="1:19" x14ac:dyDescent="0.25">
      <c r="A69" s="112"/>
      <c r="B69" s="113"/>
      <c r="C69" s="114"/>
      <c r="D69" s="18">
        <v>3</v>
      </c>
      <c r="E69" s="19"/>
      <c r="F69" s="20" t="str">
        <f>IF($E69="","",IF(ISNA(VLOOKUP($E69,DD!$A$2:$C$150,2,0)),"NO SUCH DIVE",VLOOKUP($E69,DD!$A$2:$C$150,2,0)))</f>
        <v/>
      </c>
      <c r="G69" s="18" t="str">
        <f>IF($E69="","",IF(ISNA(VLOOKUP($E69,DD!$A$2:$C$150,3,0)),"",VLOOKUP($E69,DD!$A$2:$C$150,3,0)))</f>
        <v/>
      </c>
      <c r="H69" s="21"/>
      <c r="I69" s="21"/>
      <c r="J69" s="21"/>
      <c r="K69" s="21"/>
      <c r="L69" s="21"/>
      <c r="M69" s="19"/>
      <c r="N69" s="80">
        <f t="shared" si="50"/>
        <v>0</v>
      </c>
      <c r="O69" s="80">
        <f t="shared" si="52"/>
        <v>0</v>
      </c>
      <c r="Q69" s="35"/>
      <c r="R69" s="35"/>
      <c r="S69" s="35"/>
    </row>
    <row r="70" spans="1:19" ht="15.75" thickBot="1" x14ac:dyDescent="0.3">
      <c r="A70" s="112"/>
      <c r="B70" s="113"/>
      <c r="C70" s="114"/>
      <c r="D70" s="18">
        <v>4</v>
      </c>
      <c r="E70" s="19"/>
      <c r="F70" s="20" t="str">
        <f>IF($E70="","",IF(ISNA(VLOOKUP($E70,DD!$A$2:$C$150,2,0)),"NO SUCH DIVE",VLOOKUP($E70,DD!$A$2:$C$150,2,0)))</f>
        <v/>
      </c>
      <c r="G70" s="18" t="str">
        <f>IF($E70="","",IF(ISNA(VLOOKUP($E70,DD!$A$2:$C$150,3,0)),"",VLOOKUP($E70,DD!$A$2:$C$150,3,0)))</f>
        <v/>
      </c>
      <c r="H70" s="21"/>
      <c r="I70" s="21"/>
      <c r="J70" s="21"/>
      <c r="K70" s="21"/>
      <c r="L70" s="21"/>
      <c r="M70" s="19"/>
      <c r="N70" s="80">
        <f t="shared" si="50"/>
        <v>0</v>
      </c>
      <c r="O70" s="80">
        <f t="shared" si="52"/>
        <v>0</v>
      </c>
      <c r="Q70" s="35"/>
      <c r="R70" s="35"/>
      <c r="S70" s="35"/>
    </row>
    <row r="71" spans="1:19" ht="15.75" thickBot="1" x14ac:dyDescent="0.3">
      <c r="A71" s="112"/>
      <c r="B71" s="113"/>
      <c r="C71" s="114"/>
      <c r="D71" s="18">
        <v>5</v>
      </c>
      <c r="E71" s="19"/>
      <c r="F71" s="20" t="str">
        <f>IF($E71="","",IF(ISNA(VLOOKUP($E71,DD!$A$2:$C$150,2,0)),"NO SUCH DIVE",VLOOKUP($E71,DD!$A$2:$C$150,2,0)))</f>
        <v/>
      </c>
      <c r="G71" s="18" t="str">
        <f>IF($E71="","",IF(ISNA(VLOOKUP($E71,DD!$A$2:$C$150,3,0)),"",VLOOKUP($E71,DD!$A$2:$C$150,3,0)))</f>
        <v/>
      </c>
      <c r="H71" s="21"/>
      <c r="I71" s="21"/>
      <c r="J71" s="21"/>
      <c r="K71" s="21"/>
      <c r="L71" s="21"/>
      <c r="M71" s="19"/>
      <c r="N71" s="80">
        <f t="shared" si="50"/>
        <v>0</v>
      </c>
      <c r="O71" s="81">
        <f t="shared" si="52"/>
        <v>0</v>
      </c>
      <c r="Q71" s="35">
        <f t="shared" ref="Q71" si="53">IF(O71&lt;&gt;"",O71+A67/10000,0)</f>
        <v>1.4E-3</v>
      </c>
      <c r="R71" s="35">
        <f t="shared" ref="R71:S71" si="54">B67</f>
        <v>0</v>
      </c>
      <c r="S71" s="35">
        <f t="shared" si="54"/>
        <v>0</v>
      </c>
    </row>
    <row r="72" spans="1:19" x14ac:dyDescent="0.25">
      <c r="A72" s="115">
        <v>15</v>
      </c>
      <c r="B72" s="116"/>
      <c r="C72" s="117"/>
      <c r="D72" s="10">
        <v>1</v>
      </c>
      <c r="E72" s="5"/>
      <c r="F72" t="str">
        <f>IF($E72="","",IF(ISNA(VLOOKUP($E72,DD!$A$2:$C$150,2,0)),"NO SUCH DIVE",VLOOKUP($E72,DD!$A$2:$C$150,2,0)))</f>
        <v/>
      </c>
      <c r="G72" s="10" t="str">
        <f>IF($E72="","",IF(ISNA(VLOOKUP($E72,DD!$A$2:$C$150,3,0)),"",VLOOKUP($E72,DD!$A$2:$C$150,3,0)))</f>
        <v/>
      </c>
      <c r="H72" s="8"/>
      <c r="I72" s="8"/>
      <c r="J72" s="8"/>
      <c r="K72" s="8"/>
      <c r="L72" s="8"/>
      <c r="M72" s="5"/>
      <c r="N72" s="78">
        <f t="shared" si="50"/>
        <v>0</v>
      </c>
      <c r="O72" s="78">
        <f t="shared" ref="O72" si="55">IF(N72="","",N72)</f>
        <v>0</v>
      </c>
      <c r="Q72" s="36"/>
      <c r="R72" s="35"/>
      <c r="S72" s="35"/>
    </row>
    <row r="73" spans="1:19" x14ac:dyDescent="0.25">
      <c r="A73" s="115"/>
      <c r="B73" s="116"/>
      <c r="C73" s="117"/>
      <c r="D73" s="10">
        <v>2</v>
      </c>
      <c r="E73" s="5"/>
      <c r="F73" t="str">
        <f>IF($E73="","",IF(ISNA(VLOOKUP($E73,DD!$A$2:$C$150,2,0)),"NO SUCH DIVE",VLOOKUP($E73,DD!$A$2:$C$150,2,0)))</f>
        <v/>
      </c>
      <c r="G73" s="10" t="str">
        <f>IF($E73="","",IF(ISNA(VLOOKUP($E73,DD!$A$2:$C$150,3,0)),"",VLOOKUP($E73,DD!$A$2:$C$150,3,0)))</f>
        <v/>
      </c>
      <c r="H73" s="8"/>
      <c r="I73" s="8"/>
      <c r="J73" s="8"/>
      <c r="K73" s="8"/>
      <c r="L73" s="8"/>
      <c r="M73" s="5"/>
      <c r="N73" s="78">
        <f t="shared" si="50"/>
        <v>0</v>
      </c>
      <c r="O73" s="78">
        <f t="shared" ref="O73:O76" si="56">IF(N73="",O72,N73+O72)</f>
        <v>0</v>
      </c>
      <c r="Q73" s="36"/>
      <c r="R73" s="35"/>
      <c r="S73" s="35"/>
    </row>
    <row r="74" spans="1:19" x14ac:dyDescent="0.25">
      <c r="A74" s="115"/>
      <c r="B74" s="116"/>
      <c r="C74" s="117"/>
      <c r="D74" s="10">
        <v>3</v>
      </c>
      <c r="E74" s="5"/>
      <c r="F74" t="str">
        <f>IF($E74="","",IF(ISNA(VLOOKUP($E74,DD!$A$2:$C$150,2,0)),"NO SUCH DIVE",VLOOKUP($E74,DD!$A$2:$C$150,2,0)))</f>
        <v/>
      </c>
      <c r="G74" s="10" t="str">
        <f>IF($E74="","",IF(ISNA(VLOOKUP($E74,DD!$A$2:$C$150,3,0)),"",VLOOKUP($E74,DD!$A$2:$C$150,3,0)))</f>
        <v/>
      </c>
      <c r="H74" s="8"/>
      <c r="I74" s="8"/>
      <c r="J74" s="8"/>
      <c r="K74" s="8"/>
      <c r="L74" s="8"/>
      <c r="M74" s="5"/>
      <c r="N74" s="78">
        <f t="shared" si="50"/>
        <v>0</v>
      </c>
      <c r="O74" s="78">
        <f t="shared" si="56"/>
        <v>0</v>
      </c>
      <c r="Q74" s="35"/>
      <c r="R74" s="35"/>
      <c r="S74" s="35"/>
    </row>
    <row r="75" spans="1:19" ht="15" customHeight="1" thickBot="1" x14ac:dyDescent="0.3">
      <c r="A75" s="115"/>
      <c r="B75" s="116"/>
      <c r="C75" s="117"/>
      <c r="D75" s="10">
        <v>4</v>
      </c>
      <c r="E75" s="5"/>
      <c r="F75" t="str">
        <f>IF($E75="","",IF(ISNA(VLOOKUP($E75,DD!$A$2:$C$150,2,0)),"NO SUCH DIVE",VLOOKUP($E75,DD!$A$2:$C$150,2,0)))</f>
        <v/>
      </c>
      <c r="G75" s="10" t="str">
        <f>IF($E75="","",IF(ISNA(VLOOKUP($E75,DD!$A$2:$C$150,3,0)),"",VLOOKUP($E75,DD!$A$2:$C$150,3,0)))</f>
        <v/>
      </c>
      <c r="H75" s="8"/>
      <c r="I75" s="8"/>
      <c r="J75" s="8"/>
      <c r="K75" s="8"/>
      <c r="L75" s="8"/>
      <c r="M75" s="5"/>
      <c r="N75" s="78">
        <f t="shared" si="50"/>
        <v>0</v>
      </c>
      <c r="O75" s="78">
        <f t="shared" si="56"/>
        <v>0</v>
      </c>
      <c r="Q75" s="35"/>
      <c r="R75" s="35"/>
      <c r="S75" s="35"/>
    </row>
    <row r="76" spans="1:19" ht="15.75" thickBot="1" x14ac:dyDescent="0.3">
      <c r="A76" s="115"/>
      <c r="B76" s="116"/>
      <c r="C76" s="117"/>
      <c r="D76" s="10">
        <v>5</v>
      </c>
      <c r="E76" s="5"/>
      <c r="F76" t="str">
        <f>IF($E76="","",IF(ISNA(VLOOKUP($E76,DD!$A$2:$C$150,2,0)),"NO SUCH DIVE",VLOOKUP($E76,DD!$A$2:$C$150,2,0)))</f>
        <v/>
      </c>
      <c r="G76" s="10" t="str">
        <f>IF($E76="","",IF(ISNA(VLOOKUP($E76,DD!$A$2:$C$150,3,0)),"",VLOOKUP($E76,DD!$A$2:$C$150,3,0)))</f>
        <v/>
      </c>
      <c r="H76" s="8"/>
      <c r="I76" s="8"/>
      <c r="J76" s="8"/>
      <c r="K76" s="8"/>
      <c r="L76" s="8"/>
      <c r="M76" s="5"/>
      <c r="N76" s="78">
        <f t="shared" si="50"/>
        <v>0</v>
      </c>
      <c r="O76" s="79">
        <f t="shared" si="56"/>
        <v>0</v>
      </c>
      <c r="Q76" s="35">
        <f t="shared" ref="Q76" si="57">IF(O76&lt;&gt;"",O76+A72/10000,0)</f>
        <v>1.5E-3</v>
      </c>
      <c r="R76" s="35">
        <f t="shared" ref="R76:S76" si="58">B72</f>
        <v>0</v>
      </c>
      <c r="S76" s="35">
        <f t="shared" si="58"/>
        <v>0</v>
      </c>
    </row>
    <row r="77" spans="1:19" x14ac:dyDescent="0.25">
      <c r="A77" s="112">
        <v>16</v>
      </c>
      <c r="B77" s="113"/>
      <c r="C77" s="114"/>
      <c r="D77" s="18">
        <v>1</v>
      </c>
      <c r="E77" s="19"/>
      <c r="F77" s="20" t="str">
        <f>IF($E77="","",IF(ISNA(VLOOKUP($E77,DD!$A$2:$C$150,2,0)),"NO SUCH DIVE",VLOOKUP($E77,DD!$A$2:$C$150,2,0)))</f>
        <v/>
      </c>
      <c r="G77" s="18" t="str">
        <f>IF($E77="","",IF(ISNA(VLOOKUP($E77,DD!$A$2:$C$150,3,0)),"",VLOOKUP($E77,DD!$A$2:$C$150,3,0)))</f>
        <v/>
      </c>
      <c r="H77" s="21"/>
      <c r="I77" s="21"/>
      <c r="J77" s="21"/>
      <c r="K77" s="21"/>
      <c r="L77" s="21"/>
      <c r="M77" s="19"/>
      <c r="N77" s="80">
        <f t="shared" si="50"/>
        <v>0</v>
      </c>
      <c r="O77" s="80">
        <f t="shared" ref="O77" si="59">IF(N77="","",N77)</f>
        <v>0</v>
      </c>
      <c r="Q77" s="36"/>
      <c r="R77" s="35"/>
      <c r="S77" s="35"/>
    </row>
    <row r="78" spans="1:19" x14ac:dyDescent="0.25">
      <c r="A78" s="112"/>
      <c r="B78" s="113"/>
      <c r="C78" s="114"/>
      <c r="D78" s="18">
        <v>2</v>
      </c>
      <c r="E78" s="19"/>
      <c r="F78" s="20" t="str">
        <f>IF($E78="","",IF(ISNA(VLOOKUP($E78,DD!$A$2:$C$150,2,0)),"NO SUCH DIVE",VLOOKUP($E78,DD!$A$2:$C$150,2,0)))</f>
        <v/>
      </c>
      <c r="G78" s="18" t="str">
        <f>IF($E78="","",IF(ISNA(VLOOKUP($E78,DD!$A$2:$C$150,3,0)),"",VLOOKUP($E78,DD!$A$2:$C$150,3,0)))</f>
        <v/>
      </c>
      <c r="H78" s="21"/>
      <c r="I78" s="21"/>
      <c r="J78" s="21"/>
      <c r="K78" s="21"/>
      <c r="L78" s="21"/>
      <c r="M78" s="19"/>
      <c r="N78" s="80">
        <f t="shared" si="50"/>
        <v>0</v>
      </c>
      <c r="O78" s="80">
        <f t="shared" ref="O78:O81" si="60">IF(N78="",O77,N78+O77)</f>
        <v>0</v>
      </c>
      <c r="Q78" s="36"/>
      <c r="R78" s="35"/>
      <c r="S78" s="35"/>
    </row>
    <row r="79" spans="1:19" x14ac:dyDescent="0.25">
      <c r="A79" s="112"/>
      <c r="B79" s="113"/>
      <c r="C79" s="114"/>
      <c r="D79" s="18">
        <v>3</v>
      </c>
      <c r="E79" s="19"/>
      <c r="F79" s="20" t="str">
        <f>IF($E79="","",IF(ISNA(VLOOKUP($E79,DD!$A$2:$C$150,2,0)),"NO SUCH DIVE",VLOOKUP($E79,DD!$A$2:$C$150,2,0)))</f>
        <v/>
      </c>
      <c r="G79" s="18" t="str">
        <f>IF($E79="","",IF(ISNA(VLOOKUP($E79,DD!$A$2:$C$150,3,0)),"",VLOOKUP($E79,DD!$A$2:$C$150,3,0)))</f>
        <v/>
      </c>
      <c r="H79" s="21"/>
      <c r="I79" s="21"/>
      <c r="J79" s="21"/>
      <c r="K79" s="21"/>
      <c r="L79" s="21"/>
      <c r="M79" s="19"/>
      <c r="N79" s="80">
        <f t="shared" si="50"/>
        <v>0</v>
      </c>
      <c r="O79" s="80">
        <f t="shared" si="60"/>
        <v>0</v>
      </c>
      <c r="Q79" s="35"/>
      <c r="R79" s="35"/>
      <c r="S79" s="35"/>
    </row>
    <row r="80" spans="1:19" ht="15.75" thickBot="1" x14ac:dyDescent="0.3">
      <c r="A80" s="112"/>
      <c r="B80" s="113"/>
      <c r="C80" s="114"/>
      <c r="D80" s="18">
        <v>4</v>
      </c>
      <c r="E80" s="19"/>
      <c r="F80" s="20" t="str">
        <f>IF($E80="","",IF(ISNA(VLOOKUP($E80,DD!$A$2:$C$150,2,0)),"NO SUCH DIVE",VLOOKUP($E80,DD!$A$2:$C$150,2,0)))</f>
        <v/>
      </c>
      <c r="G80" s="18" t="str">
        <f>IF($E80="","",IF(ISNA(VLOOKUP($E80,DD!$A$2:$C$150,3,0)),"",VLOOKUP($E80,DD!$A$2:$C$150,3,0)))</f>
        <v/>
      </c>
      <c r="H80" s="21"/>
      <c r="I80" s="21"/>
      <c r="J80" s="21"/>
      <c r="K80" s="21"/>
      <c r="L80" s="21"/>
      <c r="M80" s="19"/>
      <c r="N80" s="80">
        <f t="shared" si="50"/>
        <v>0</v>
      </c>
      <c r="O80" s="80">
        <f t="shared" si="60"/>
        <v>0</v>
      </c>
      <c r="Q80" s="35"/>
      <c r="R80" s="35"/>
      <c r="S80" s="35"/>
    </row>
    <row r="81" spans="1:19" ht="15.75" thickBot="1" x14ac:dyDescent="0.3">
      <c r="A81" s="112"/>
      <c r="B81" s="113"/>
      <c r="C81" s="114"/>
      <c r="D81" s="18">
        <v>5</v>
      </c>
      <c r="E81" s="19"/>
      <c r="F81" s="20" t="str">
        <f>IF($E81="","",IF(ISNA(VLOOKUP($E81,DD!$A$2:$C$150,2,0)),"NO SUCH DIVE",VLOOKUP($E81,DD!$A$2:$C$150,2,0)))</f>
        <v/>
      </c>
      <c r="G81" s="18" t="str">
        <f>IF($E81="","",IF(ISNA(VLOOKUP($E81,DD!$A$2:$C$150,3,0)),"",VLOOKUP($E81,DD!$A$2:$C$150,3,0)))</f>
        <v/>
      </c>
      <c r="H81" s="21"/>
      <c r="I81" s="21"/>
      <c r="J81" s="21"/>
      <c r="K81" s="21"/>
      <c r="L81" s="21"/>
      <c r="M81" s="19"/>
      <c r="N81" s="80">
        <f t="shared" si="50"/>
        <v>0</v>
      </c>
      <c r="O81" s="81">
        <f t="shared" si="60"/>
        <v>0</v>
      </c>
      <c r="Q81" s="35">
        <f t="shared" ref="Q81" si="61">IF(O81&lt;&gt;"",O81+A77/10000,0)</f>
        <v>1.6000000000000001E-3</v>
      </c>
      <c r="R81" s="35">
        <f t="shared" ref="R81:S81" si="62">B77</f>
        <v>0</v>
      </c>
      <c r="S81" s="35">
        <f t="shared" si="62"/>
        <v>0</v>
      </c>
    </row>
    <row r="82" spans="1:19" x14ac:dyDescent="0.25">
      <c r="A82" s="115">
        <v>17</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50"/>
        <v>0</v>
      </c>
      <c r="O82" s="78">
        <f t="shared" ref="O82" si="63">IF(N82="","",N82)</f>
        <v>0</v>
      </c>
      <c r="Q82" s="36"/>
      <c r="R82" s="35"/>
      <c r="S82" s="35"/>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50"/>
        <v>0</v>
      </c>
      <c r="O83" s="78">
        <f t="shared" ref="O83:O86" si="64">IF(N83="",O82,N83+O82)</f>
        <v>0</v>
      </c>
      <c r="Q83" s="36"/>
      <c r="R83" s="35"/>
      <c r="S83" s="35"/>
    </row>
    <row r="84" spans="1:19" x14ac:dyDescent="0.25">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50"/>
        <v>0</v>
      </c>
      <c r="O84" s="78">
        <f t="shared" si="64"/>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50"/>
        <v>0</v>
      </c>
      <c r="O85" s="78">
        <f t="shared" si="64"/>
        <v>0</v>
      </c>
      <c r="Q85" s="35"/>
      <c r="R85" s="35"/>
      <c r="S85" s="35"/>
    </row>
    <row r="86" spans="1:19" ht="15.75" thickBot="1" x14ac:dyDescent="0.3">
      <c r="A86" s="115"/>
      <c r="B86" s="116"/>
      <c r="C86" s="117"/>
      <c r="D86" s="10">
        <v>5</v>
      </c>
      <c r="E86" s="5"/>
      <c r="F86" t="str">
        <f>IF($E86="","",IF(ISNA(VLOOKUP($E86,DD!$A$2:$C$150,2,0)),"NO SUCH DIVE",VLOOKUP($E86,DD!$A$2:$C$150,2,0)))</f>
        <v/>
      </c>
      <c r="G86" s="10" t="str">
        <f>IF($E86="","",IF(ISNA(VLOOKUP($E86,DD!$A$2:$C$150,3,0)),"",VLOOKUP($E86,DD!$A$2:$C$150,3,0)))</f>
        <v/>
      </c>
      <c r="H86" s="8"/>
      <c r="I86" s="8"/>
      <c r="J86" s="8"/>
      <c r="K86" s="8"/>
      <c r="L86" s="8"/>
      <c r="M86" s="5"/>
      <c r="N86" s="78">
        <f t="shared" si="50"/>
        <v>0</v>
      </c>
      <c r="O86" s="79">
        <f t="shared" si="64"/>
        <v>0</v>
      </c>
      <c r="Q86" s="35">
        <f t="shared" ref="Q86" si="65">IF(O86&lt;&gt;"",O86+A82/10000,0)</f>
        <v>1.6999999999999999E-3</v>
      </c>
      <c r="R86" s="35">
        <f t="shared" ref="R86:S86" si="66">B82</f>
        <v>0</v>
      </c>
      <c r="S86" s="35">
        <f t="shared" si="66"/>
        <v>0</v>
      </c>
    </row>
    <row r="87" spans="1:19" x14ac:dyDescent="0.25">
      <c r="A87" s="112">
        <v>18</v>
      </c>
      <c r="B87" s="113"/>
      <c r="C87" s="114"/>
      <c r="D87" s="18">
        <v>1</v>
      </c>
      <c r="E87" s="19"/>
      <c r="F87" s="20" t="str">
        <f>IF($E87="","",IF(ISNA(VLOOKUP($E87,DD!$A$2:$C$150,2,0)),"NO SUCH DIVE",VLOOKUP($E87,DD!$A$2:$C$150,2,0)))</f>
        <v/>
      </c>
      <c r="G87" s="18" t="str">
        <f>IF($E87="","",IF(ISNA(VLOOKUP($E87,DD!$A$2:$C$150,3,0)),"",VLOOKUP($E87,DD!$A$2:$C$150,3,0)))</f>
        <v/>
      </c>
      <c r="H87" s="21"/>
      <c r="I87" s="21"/>
      <c r="J87" s="21"/>
      <c r="K87" s="21"/>
      <c r="L87" s="21"/>
      <c r="M87" s="19"/>
      <c r="N87" s="80">
        <f t="shared" si="50"/>
        <v>0</v>
      </c>
      <c r="O87" s="80">
        <f t="shared" ref="O87" si="67">IF(N87="","",N87)</f>
        <v>0</v>
      </c>
      <c r="Q87" s="36"/>
      <c r="R87" s="35"/>
      <c r="S87" s="35"/>
    </row>
    <row r="88" spans="1:19" x14ac:dyDescent="0.25">
      <c r="A88" s="112"/>
      <c r="B88" s="113"/>
      <c r="C88" s="114"/>
      <c r="D88" s="18">
        <v>2</v>
      </c>
      <c r="E88" s="19"/>
      <c r="F88" s="20" t="str">
        <f>IF($E88="","",IF(ISNA(VLOOKUP($E88,DD!$A$2:$C$150,2,0)),"NO SUCH DIVE",VLOOKUP($E88,DD!$A$2:$C$150,2,0)))</f>
        <v/>
      </c>
      <c r="G88" s="18" t="str">
        <f>IF($E88="","",IF(ISNA(VLOOKUP($E88,DD!$A$2:$C$150,3,0)),"",VLOOKUP($E88,DD!$A$2:$C$150,3,0)))</f>
        <v/>
      </c>
      <c r="H88" s="21"/>
      <c r="I88" s="21"/>
      <c r="J88" s="21"/>
      <c r="K88" s="21"/>
      <c r="L88" s="21"/>
      <c r="M88" s="19"/>
      <c r="N88" s="80">
        <f t="shared" si="50"/>
        <v>0</v>
      </c>
      <c r="O88" s="80">
        <f t="shared" ref="O88:O91" si="68">IF(N88="",O87,N88+O87)</f>
        <v>0</v>
      </c>
      <c r="Q88" s="36"/>
      <c r="R88" s="35"/>
      <c r="S88" s="35"/>
    </row>
    <row r="89" spans="1:19" x14ac:dyDescent="0.25">
      <c r="A89" s="112"/>
      <c r="B89" s="113"/>
      <c r="C89" s="114"/>
      <c r="D89" s="18">
        <v>3</v>
      </c>
      <c r="E89" s="19"/>
      <c r="F89" s="20" t="str">
        <f>IF($E89="","",IF(ISNA(VLOOKUP($E89,DD!$A$2:$C$150,2,0)),"NO SUCH DIVE",VLOOKUP($E89,DD!$A$2:$C$150,2,0)))</f>
        <v/>
      </c>
      <c r="G89" s="18" t="str">
        <f>IF($E89="","",IF(ISNA(VLOOKUP($E89,DD!$A$2:$C$150,3,0)),"",VLOOKUP($E89,DD!$A$2:$C$150,3,0)))</f>
        <v/>
      </c>
      <c r="H89" s="21"/>
      <c r="I89" s="21"/>
      <c r="J89" s="21"/>
      <c r="K89" s="21"/>
      <c r="L89" s="21"/>
      <c r="M89" s="19"/>
      <c r="N89" s="80">
        <f t="shared" si="50"/>
        <v>0</v>
      </c>
      <c r="O89" s="80">
        <f t="shared" si="68"/>
        <v>0</v>
      </c>
      <c r="Q89" s="35"/>
      <c r="R89" s="35"/>
      <c r="S89" s="35"/>
    </row>
    <row r="90" spans="1:19" ht="15.75" thickBot="1" x14ac:dyDescent="0.3">
      <c r="A90" s="112"/>
      <c r="B90" s="113"/>
      <c r="C90" s="114"/>
      <c r="D90" s="18">
        <v>4</v>
      </c>
      <c r="E90" s="19"/>
      <c r="F90" s="20" t="str">
        <f>IF($E90="","",IF(ISNA(VLOOKUP($E90,DD!$A$2:$C$150,2,0)),"NO SUCH DIVE",VLOOKUP($E90,DD!$A$2:$C$150,2,0)))</f>
        <v/>
      </c>
      <c r="G90" s="18" t="str">
        <f>IF($E90="","",IF(ISNA(VLOOKUP($E90,DD!$A$2:$C$150,3,0)),"",VLOOKUP($E90,DD!$A$2:$C$150,3,0)))</f>
        <v/>
      </c>
      <c r="H90" s="21"/>
      <c r="I90" s="21"/>
      <c r="J90" s="21"/>
      <c r="K90" s="21"/>
      <c r="L90" s="21"/>
      <c r="M90" s="19"/>
      <c r="N90" s="80">
        <f t="shared" si="50"/>
        <v>0</v>
      </c>
      <c r="O90" s="80">
        <f t="shared" si="68"/>
        <v>0</v>
      </c>
      <c r="Q90" s="35"/>
      <c r="R90" s="35"/>
      <c r="S90" s="35"/>
    </row>
    <row r="91" spans="1:19" ht="15.75" thickBot="1" x14ac:dyDescent="0.3">
      <c r="A91" s="112"/>
      <c r="B91" s="113"/>
      <c r="C91" s="114"/>
      <c r="D91" s="18">
        <v>5</v>
      </c>
      <c r="E91" s="19"/>
      <c r="F91" s="20" t="str">
        <f>IF($E91="","",IF(ISNA(VLOOKUP($E91,DD!$A$2:$C$150,2,0)),"NO SUCH DIVE",VLOOKUP($E91,DD!$A$2:$C$150,2,0)))</f>
        <v/>
      </c>
      <c r="G91" s="18" t="str">
        <f>IF($E91="","",IF(ISNA(VLOOKUP($E91,DD!$A$2:$C$150,3,0)),"",VLOOKUP($E91,DD!$A$2:$C$150,3,0)))</f>
        <v/>
      </c>
      <c r="H91" s="21"/>
      <c r="I91" s="21"/>
      <c r="J91" s="21"/>
      <c r="K91" s="21"/>
      <c r="L91" s="21"/>
      <c r="M91" s="19"/>
      <c r="N91" s="80">
        <f t="shared" si="50"/>
        <v>0</v>
      </c>
      <c r="O91" s="81">
        <f t="shared" si="68"/>
        <v>0</v>
      </c>
      <c r="Q91" s="35">
        <f t="shared" ref="Q91" si="69">IF(O91&lt;&gt;"",O91+A87/10000,0)</f>
        <v>1.8E-3</v>
      </c>
      <c r="R91" s="35">
        <f t="shared" ref="R91:S91" si="70">B87</f>
        <v>0</v>
      </c>
      <c r="S91" s="35">
        <f t="shared" si="70"/>
        <v>0</v>
      </c>
    </row>
    <row r="92" spans="1:19" x14ac:dyDescent="0.25">
      <c r="A92" s="115">
        <v>19</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50"/>
        <v>0</v>
      </c>
      <c r="O92" s="78">
        <f t="shared" ref="O92" si="71">IF(N92="","",N92)</f>
        <v>0</v>
      </c>
      <c r="Q92" s="36"/>
      <c r="R92" s="35"/>
      <c r="S92" s="35"/>
    </row>
    <row r="93" spans="1:19" x14ac:dyDescent="0.25">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50"/>
        <v>0</v>
      </c>
      <c r="O93" s="78">
        <f t="shared" ref="O93:O96" si="72">IF(N93="",O92,N93+O92)</f>
        <v>0</v>
      </c>
      <c r="Q93" s="36"/>
      <c r="R93" s="35"/>
      <c r="S93" s="35"/>
    </row>
    <row r="94" spans="1:19" x14ac:dyDescent="0.25">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50"/>
        <v>0</v>
      </c>
      <c r="O94" s="78">
        <f t="shared" si="72"/>
        <v>0</v>
      </c>
      <c r="Q94" s="35"/>
      <c r="R94" s="35"/>
      <c r="S94" s="35"/>
    </row>
    <row r="95" spans="1:19" ht="15.75" thickBot="1" x14ac:dyDescent="0.3">
      <c r="A95" s="115"/>
      <c r="B95" s="116"/>
      <c r="C95" s="117"/>
      <c r="D95" s="10">
        <v>4</v>
      </c>
      <c r="E95" s="5"/>
      <c r="F95" t="str">
        <f>IF($E95="","",IF(ISNA(VLOOKUP($E95,DD!$A$2:$C$150,2,0)),"NO SUCH DIVE",VLOOKUP($E95,DD!$A$2:$C$150,2,0)))</f>
        <v/>
      </c>
      <c r="G95" s="10" t="str">
        <f>IF($E95="","",IF(ISNA(VLOOKUP($E95,DD!$A$2:$C$150,3,0)),"",VLOOKUP($E95,DD!$A$2:$C$150,3,0)))</f>
        <v/>
      </c>
      <c r="H95" s="8"/>
      <c r="I95" s="8"/>
      <c r="J95" s="8"/>
      <c r="K95" s="8"/>
      <c r="L95" s="8"/>
      <c r="M95" s="5"/>
      <c r="N95" s="78">
        <f t="shared" si="50"/>
        <v>0</v>
      </c>
      <c r="O95" s="78">
        <f t="shared" si="72"/>
        <v>0</v>
      </c>
      <c r="Q95" s="35"/>
      <c r="R95" s="35"/>
      <c r="S95" s="35"/>
    </row>
    <row r="96" spans="1:19" ht="15.75" thickBot="1" x14ac:dyDescent="0.3">
      <c r="A96" s="115"/>
      <c r="B96" s="116"/>
      <c r="C96" s="117"/>
      <c r="D96" s="10">
        <v>5</v>
      </c>
      <c r="E96" s="5"/>
      <c r="F96" t="str">
        <f>IF($E96="","",IF(ISNA(VLOOKUP($E96,DD!$A$2:$C$150,2,0)),"NO SUCH DIVE",VLOOKUP($E96,DD!$A$2:$C$150,2,0)))</f>
        <v/>
      </c>
      <c r="G96" s="10" t="str">
        <f>IF($E96="","",IF(ISNA(VLOOKUP($E96,DD!$A$2:$C$150,3,0)),"",VLOOKUP($E96,DD!$A$2:$C$150,3,0)))</f>
        <v/>
      </c>
      <c r="H96" s="8"/>
      <c r="I96" s="8"/>
      <c r="J96" s="8"/>
      <c r="K96" s="8"/>
      <c r="L96" s="8"/>
      <c r="M96" s="5"/>
      <c r="N96" s="78">
        <f t="shared" si="50"/>
        <v>0</v>
      </c>
      <c r="O96" s="79">
        <f t="shared" si="72"/>
        <v>0</v>
      </c>
      <c r="Q96" s="35">
        <f t="shared" ref="Q96" si="73">IF(O96&lt;&gt;"",O96+A92/10000,0)</f>
        <v>1.9E-3</v>
      </c>
      <c r="R96" s="35">
        <f t="shared" ref="R96:S96" si="74">B92</f>
        <v>0</v>
      </c>
      <c r="S96" s="35">
        <f t="shared" si="74"/>
        <v>0</v>
      </c>
    </row>
    <row r="97" spans="1:19" x14ac:dyDescent="0.25">
      <c r="A97" s="112">
        <v>20</v>
      </c>
      <c r="B97" s="113"/>
      <c r="C97" s="114"/>
      <c r="D97" s="18">
        <v>1</v>
      </c>
      <c r="E97" s="19"/>
      <c r="F97" s="20" t="str">
        <f>IF($E97="","",IF(ISNA(VLOOKUP($E97,DD!$A$2:$C$150,2,0)),"NO SUCH DIVE",VLOOKUP($E97,DD!$A$2:$C$150,2,0)))</f>
        <v/>
      </c>
      <c r="G97" s="18" t="str">
        <f>IF($E97="","",IF(ISNA(VLOOKUP($E97,DD!$A$2:$C$150,3,0)),"",VLOOKUP($E97,DD!$A$2:$C$150,3,0)))</f>
        <v/>
      </c>
      <c r="H97" s="21"/>
      <c r="I97" s="21"/>
      <c r="J97" s="21"/>
      <c r="K97" s="21"/>
      <c r="L97" s="21"/>
      <c r="M97" s="19"/>
      <c r="N97" s="80">
        <f t="shared" si="50"/>
        <v>0</v>
      </c>
      <c r="O97" s="80">
        <f t="shared" ref="O97" si="75">IF(N97="","",N97)</f>
        <v>0</v>
      </c>
      <c r="Q97" s="36"/>
      <c r="R97" s="35"/>
      <c r="S97" s="35"/>
    </row>
    <row r="98" spans="1:19" x14ac:dyDescent="0.25">
      <c r="A98" s="112"/>
      <c r="B98" s="113"/>
      <c r="C98" s="114"/>
      <c r="D98" s="18">
        <v>2</v>
      </c>
      <c r="E98" s="19"/>
      <c r="F98" s="20" t="str">
        <f>IF($E98="","",IF(ISNA(VLOOKUP($E98,DD!$A$2:$C$150,2,0)),"NO SUCH DIVE",VLOOKUP($E98,DD!$A$2:$C$150,2,0)))</f>
        <v/>
      </c>
      <c r="G98" s="18" t="str">
        <f>IF($E98="","",IF(ISNA(VLOOKUP($E98,DD!$A$2:$C$150,3,0)),"",VLOOKUP($E98,DD!$A$2:$C$150,3,0)))</f>
        <v/>
      </c>
      <c r="H98" s="21"/>
      <c r="I98" s="21"/>
      <c r="J98" s="21"/>
      <c r="K98" s="21"/>
      <c r="L98" s="21"/>
      <c r="M98" s="19"/>
      <c r="N98" s="80">
        <f t="shared" si="50"/>
        <v>0</v>
      </c>
      <c r="O98" s="80">
        <f t="shared" ref="O98:O101" si="76">IF(N98="",O97,N98+O97)</f>
        <v>0</v>
      </c>
      <c r="Q98" s="36"/>
      <c r="R98" s="35"/>
      <c r="S98" s="35"/>
    </row>
    <row r="99" spans="1:19" x14ac:dyDescent="0.25">
      <c r="A99" s="112"/>
      <c r="B99" s="113"/>
      <c r="C99" s="114"/>
      <c r="D99" s="18">
        <v>3</v>
      </c>
      <c r="E99" s="19"/>
      <c r="F99" s="20" t="str">
        <f>IF($E99="","",IF(ISNA(VLOOKUP($E99,DD!$A$2:$C$150,2,0)),"NO SUCH DIVE",VLOOKUP($E99,DD!$A$2:$C$150,2,0)))</f>
        <v/>
      </c>
      <c r="G99" s="18" t="str">
        <f>IF($E99="","",IF(ISNA(VLOOKUP($E99,DD!$A$2:$C$150,3,0)),"",VLOOKUP($E99,DD!$A$2:$C$150,3,0)))</f>
        <v/>
      </c>
      <c r="H99" s="21"/>
      <c r="I99" s="21"/>
      <c r="J99" s="21"/>
      <c r="K99" s="21"/>
      <c r="L99" s="21"/>
      <c r="M99" s="19"/>
      <c r="N99" s="80">
        <f t="shared" si="50"/>
        <v>0</v>
      </c>
      <c r="O99" s="80">
        <f t="shared" si="76"/>
        <v>0</v>
      </c>
      <c r="Q99" s="35"/>
      <c r="R99" s="35"/>
      <c r="S99" s="35"/>
    </row>
    <row r="100" spans="1:19" ht="15.75" thickBot="1" x14ac:dyDescent="0.3">
      <c r="A100" s="112"/>
      <c r="B100" s="113"/>
      <c r="C100" s="114"/>
      <c r="D100" s="18">
        <v>4</v>
      </c>
      <c r="E100" s="19"/>
      <c r="F100" s="20" t="str">
        <f>IF($E100="","",IF(ISNA(VLOOKUP($E100,DD!$A$2:$C$150,2,0)),"NO SUCH DIVE",VLOOKUP($E100,DD!$A$2:$C$150,2,0)))</f>
        <v/>
      </c>
      <c r="G100" s="18" t="str">
        <f>IF($E100="","",IF(ISNA(VLOOKUP($E100,DD!$A$2:$C$150,3,0)),"",VLOOKUP($E100,DD!$A$2:$C$150,3,0)))</f>
        <v/>
      </c>
      <c r="H100" s="21"/>
      <c r="I100" s="21"/>
      <c r="J100" s="21"/>
      <c r="K100" s="21"/>
      <c r="L100" s="21"/>
      <c r="M100" s="19"/>
      <c r="N100" s="80">
        <f t="shared" si="50"/>
        <v>0</v>
      </c>
      <c r="O100" s="80">
        <f t="shared" si="76"/>
        <v>0</v>
      </c>
      <c r="Q100" s="35"/>
      <c r="R100" s="35"/>
      <c r="S100" s="35"/>
    </row>
    <row r="101" spans="1:19" ht="15.75" thickBot="1" x14ac:dyDescent="0.3">
      <c r="A101" s="112"/>
      <c r="B101" s="113"/>
      <c r="C101" s="114"/>
      <c r="D101" s="18">
        <v>5</v>
      </c>
      <c r="E101" s="19"/>
      <c r="F101" s="20" t="str">
        <f>IF($E101="","",IF(ISNA(VLOOKUP($E101,DD!$A$2:$C$150,2,0)),"NO SUCH DIVE",VLOOKUP($E101,DD!$A$2:$C$150,2,0)))</f>
        <v/>
      </c>
      <c r="G101" s="18" t="str">
        <f>IF($E101="","",IF(ISNA(VLOOKUP($E101,DD!$A$2:$C$150,3,0)),"",VLOOKUP($E101,DD!$A$2:$C$150,3,0)))</f>
        <v/>
      </c>
      <c r="H101" s="21"/>
      <c r="I101" s="21"/>
      <c r="J101" s="21"/>
      <c r="K101" s="21"/>
      <c r="L101" s="21"/>
      <c r="M101" s="19"/>
      <c r="N101" s="80">
        <f t="shared" si="50"/>
        <v>0</v>
      </c>
      <c r="O101" s="81">
        <f t="shared" si="76"/>
        <v>0</v>
      </c>
      <c r="Q101" s="35">
        <f t="shared" ref="Q101" si="77">IF(O101&lt;&gt;"",O101+A97/10000,0)</f>
        <v>2E-3</v>
      </c>
      <c r="R101" s="35">
        <f t="shared" ref="R101:S101" si="78">B97</f>
        <v>0</v>
      </c>
      <c r="S101" s="35">
        <f t="shared" si="78"/>
        <v>0</v>
      </c>
    </row>
    <row r="102" spans="1:19" x14ac:dyDescent="0.25">
      <c r="A102" s="115">
        <v>21</v>
      </c>
      <c r="B102" s="116"/>
      <c r="C102" s="117"/>
      <c r="D102" s="10">
        <v>1</v>
      </c>
      <c r="E102" s="5"/>
      <c r="F102" t="str">
        <f>IF($E102="","",IF(ISNA(VLOOKUP($E102,DD!$A$2:$C$150,2,0)),"NO SUCH DIVE",VLOOKUP($E102,DD!$A$2:$C$150,2,0)))</f>
        <v/>
      </c>
      <c r="G102" s="10" t="str">
        <f>IF($E102="","",IF(ISNA(VLOOKUP($E102,DD!$A$2:$C$150,3,0)),"",VLOOKUP($E102,DD!$A$2:$C$150,3,0)))</f>
        <v/>
      </c>
      <c r="H102" s="8"/>
      <c r="I102" s="8"/>
      <c r="J102" s="8"/>
      <c r="K102" s="8"/>
      <c r="L102" s="8"/>
      <c r="M102" s="5"/>
      <c r="N102" s="78">
        <f t="shared" si="50"/>
        <v>0</v>
      </c>
      <c r="O102" s="78">
        <f t="shared" ref="O102" si="79">IF(N102="","",N102)</f>
        <v>0</v>
      </c>
      <c r="Q102" s="36"/>
      <c r="R102" s="35"/>
      <c r="S102" s="35"/>
    </row>
    <row r="103" spans="1:19" x14ac:dyDescent="0.25">
      <c r="A103" s="115"/>
      <c r="B103" s="116"/>
      <c r="C103" s="117"/>
      <c r="D103" s="10">
        <v>2</v>
      </c>
      <c r="E103" s="5"/>
      <c r="F103" t="str">
        <f>IF($E103="","",IF(ISNA(VLOOKUP($E103,DD!$A$2:$C$150,2,0)),"NO SUCH DIVE",VLOOKUP($E103,DD!$A$2:$C$150,2,0)))</f>
        <v/>
      </c>
      <c r="G103" s="10" t="str">
        <f>IF($E103="","",IF(ISNA(VLOOKUP($E103,DD!$A$2:$C$150,3,0)),"",VLOOKUP($E103,DD!$A$2:$C$150,3,0)))</f>
        <v/>
      </c>
      <c r="H103" s="8"/>
      <c r="I103" s="8"/>
      <c r="J103" s="8"/>
      <c r="K103" s="8"/>
      <c r="L103" s="8"/>
      <c r="M103" s="5"/>
      <c r="N103" s="78">
        <f t="shared" si="50"/>
        <v>0</v>
      </c>
      <c r="O103" s="78">
        <f t="shared" ref="O103:O106" si="80">IF(N103="",O102,N103+O102)</f>
        <v>0</v>
      </c>
      <c r="Q103" s="36"/>
      <c r="R103" s="35"/>
      <c r="S103" s="35"/>
    </row>
    <row r="104" spans="1:19" x14ac:dyDescent="0.25">
      <c r="A104" s="115"/>
      <c r="B104" s="116"/>
      <c r="C104" s="117"/>
      <c r="D104" s="10">
        <v>3</v>
      </c>
      <c r="E104" s="5"/>
      <c r="F104" t="str">
        <f>IF($E104="","",IF(ISNA(VLOOKUP($E104,DD!$A$2:$C$150,2,0)),"NO SUCH DIVE",VLOOKUP($E104,DD!$A$2:$C$150,2,0)))</f>
        <v/>
      </c>
      <c r="G104" s="10" t="str">
        <f>IF($E104="","",IF(ISNA(VLOOKUP($E104,DD!$A$2:$C$150,3,0)),"",VLOOKUP($E104,DD!$A$2:$C$150,3,0)))</f>
        <v/>
      </c>
      <c r="H104" s="8"/>
      <c r="I104" s="8"/>
      <c r="J104" s="8"/>
      <c r="K104" s="8"/>
      <c r="L104" s="8"/>
      <c r="M104" s="5"/>
      <c r="N104" s="78">
        <f t="shared" si="50"/>
        <v>0</v>
      </c>
      <c r="O104" s="78">
        <f t="shared" si="80"/>
        <v>0</v>
      </c>
      <c r="Q104" s="35"/>
      <c r="R104" s="35"/>
      <c r="S104" s="35"/>
    </row>
    <row r="105" spans="1:19" ht="15.75" thickBot="1" x14ac:dyDescent="0.3">
      <c r="A105" s="115"/>
      <c r="B105" s="116"/>
      <c r="C105" s="117"/>
      <c r="D105" s="10">
        <v>4</v>
      </c>
      <c r="E105" s="5"/>
      <c r="F105" t="str">
        <f>IF($E105="","",IF(ISNA(VLOOKUP($E105,DD!$A$2:$C$150,2,0)),"NO SUCH DIVE",VLOOKUP($E105,DD!$A$2:$C$150,2,0)))</f>
        <v/>
      </c>
      <c r="G105" s="10" t="str">
        <f>IF($E105="","",IF(ISNA(VLOOKUP($E105,DD!$A$2:$C$150,3,0)),"",VLOOKUP($E105,DD!$A$2:$C$150,3,0)))</f>
        <v/>
      </c>
      <c r="H105" s="8"/>
      <c r="I105" s="8"/>
      <c r="J105" s="8"/>
      <c r="K105" s="8"/>
      <c r="L105" s="8"/>
      <c r="M105" s="5"/>
      <c r="N105" s="78">
        <f t="shared" si="50"/>
        <v>0</v>
      </c>
      <c r="O105" s="78">
        <f t="shared" si="80"/>
        <v>0</v>
      </c>
      <c r="Q105" s="35"/>
      <c r="R105" s="35"/>
      <c r="S105" s="35"/>
    </row>
    <row r="106" spans="1:19" ht="15.75" thickBot="1" x14ac:dyDescent="0.3">
      <c r="A106" s="115"/>
      <c r="B106" s="116"/>
      <c r="C106" s="117"/>
      <c r="D106" s="10">
        <v>5</v>
      </c>
      <c r="E106" s="5"/>
      <c r="F106" t="str">
        <f>IF($E106="","",IF(ISNA(VLOOKUP($E106,DD!$A$2:$C$150,2,0)),"NO SUCH DIVE",VLOOKUP($E106,DD!$A$2:$C$150,2,0)))</f>
        <v/>
      </c>
      <c r="G106" s="10" t="str">
        <f>IF($E106="","",IF(ISNA(VLOOKUP($E106,DD!$A$2:$C$150,3,0)),"",VLOOKUP($E106,DD!$A$2:$C$150,3,0)))</f>
        <v/>
      </c>
      <c r="H106" s="8"/>
      <c r="I106" s="8"/>
      <c r="J106" s="8"/>
      <c r="K106" s="8"/>
      <c r="L106" s="8"/>
      <c r="M106" s="5"/>
      <c r="N106" s="78">
        <f t="shared" si="50"/>
        <v>0</v>
      </c>
      <c r="O106" s="79">
        <f t="shared" si="80"/>
        <v>0</v>
      </c>
      <c r="Q106" s="35">
        <f t="shared" ref="Q106" si="81">IF(O106&lt;&gt;"",O106+A102/10000,0)</f>
        <v>2.0999999999999999E-3</v>
      </c>
      <c r="R106" s="35">
        <f t="shared" ref="R106:S106" si="82">B102</f>
        <v>0</v>
      </c>
      <c r="S106" s="35">
        <f t="shared" si="82"/>
        <v>0</v>
      </c>
    </row>
    <row r="107" spans="1:19" x14ac:dyDescent="0.25">
      <c r="A107" s="112">
        <v>22</v>
      </c>
      <c r="B107" s="113"/>
      <c r="C107" s="114"/>
      <c r="D107" s="18">
        <v>1</v>
      </c>
      <c r="E107" s="19"/>
      <c r="F107" s="20" t="str">
        <f>IF($E107="","",IF(ISNA(VLOOKUP($E107,DD!$A$2:$C$150,2,0)),"NO SUCH DIVE",VLOOKUP($E107,DD!$A$2:$C$150,2,0)))</f>
        <v/>
      </c>
      <c r="G107" s="18" t="str">
        <f>IF($E107="","",IF(ISNA(VLOOKUP($E107,DD!$A$2:$C$150,3,0)),"",VLOOKUP($E107,DD!$A$2:$C$150,3,0)))</f>
        <v/>
      </c>
      <c r="H107" s="21"/>
      <c r="I107" s="21"/>
      <c r="J107" s="21"/>
      <c r="K107" s="21"/>
      <c r="L107" s="21"/>
      <c r="M107" s="19"/>
      <c r="N107" s="80">
        <f t="shared" si="50"/>
        <v>0</v>
      </c>
      <c r="O107" s="80">
        <f t="shared" ref="O107" si="83">IF(N107="","",N107)</f>
        <v>0</v>
      </c>
      <c r="Q107" s="36"/>
      <c r="R107" s="35"/>
      <c r="S107" s="35"/>
    </row>
    <row r="108" spans="1:19" x14ac:dyDescent="0.25">
      <c r="A108" s="112"/>
      <c r="B108" s="113"/>
      <c r="C108" s="114"/>
      <c r="D108" s="18">
        <v>2</v>
      </c>
      <c r="E108" s="19"/>
      <c r="F108" s="20" t="str">
        <f>IF($E108="","",IF(ISNA(VLOOKUP($E108,DD!$A$2:$C$150,2,0)),"NO SUCH DIVE",VLOOKUP($E108,DD!$A$2:$C$150,2,0)))</f>
        <v/>
      </c>
      <c r="G108" s="18" t="str">
        <f>IF($E108="","",IF(ISNA(VLOOKUP($E108,DD!$A$2:$C$150,3,0)),"",VLOOKUP($E108,DD!$A$2:$C$150,3,0)))</f>
        <v/>
      </c>
      <c r="H108" s="21"/>
      <c r="I108" s="21"/>
      <c r="J108" s="21"/>
      <c r="K108" s="21"/>
      <c r="L108" s="21"/>
      <c r="M108" s="19"/>
      <c r="N108" s="80">
        <f t="shared" si="50"/>
        <v>0</v>
      </c>
      <c r="O108" s="80">
        <f t="shared" ref="O108:O111" si="84">IF(N108="",O107,N108+O107)</f>
        <v>0</v>
      </c>
      <c r="Q108" s="36"/>
      <c r="R108" s="35"/>
      <c r="S108" s="35"/>
    </row>
    <row r="109" spans="1:19" x14ac:dyDescent="0.25">
      <c r="A109" s="112"/>
      <c r="B109" s="113"/>
      <c r="C109" s="114"/>
      <c r="D109" s="18">
        <v>3</v>
      </c>
      <c r="E109" s="19"/>
      <c r="F109" s="20" t="str">
        <f>IF($E109="","",IF(ISNA(VLOOKUP($E109,DD!$A$2:$C$150,2,0)),"NO SUCH DIVE",VLOOKUP($E109,DD!$A$2:$C$150,2,0)))</f>
        <v/>
      </c>
      <c r="G109" s="18" t="str">
        <f>IF($E109="","",IF(ISNA(VLOOKUP($E109,DD!$A$2:$C$150,3,0)),"",VLOOKUP($E109,DD!$A$2:$C$150,3,0)))</f>
        <v/>
      </c>
      <c r="H109" s="21"/>
      <c r="I109" s="21"/>
      <c r="J109" s="21"/>
      <c r="K109" s="21"/>
      <c r="L109" s="21"/>
      <c r="M109" s="19"/>
      <c r="N109" s="80">
        <f t="shared" si="50"/>
        <v>0</v>
      </c>
      <c r="O109" s="80">
        <f t="shared" si="84"/>
        <v>0</v>
      </c>
      <c r="Q109" s="35"/>
      <c r="R109" s="35"/>
      <c r="S109" s="35"/>
    </row>
    <row r="110" spans="1:19" ht="15.75" thickBot="1" x14ac:dyDescent="0.3">
      <c r="A110" s="112"/>
      <c r="B110" s="113"/>
      <c r="C110" s="114"/>
      <c r="D110" s="18">
        <v>4</v>
      </c>
      <c r="E110" s="19"/>
      <c r="F110" s="20" t="str">
        <f>IF($E110="","",IF(ISNA(VLOOKUP($E110,DD!$A$2:$C$150,2,0)),"NO SUCH DIVE",VLOOKUP($E110,DD!$A$2:$C$150,2,0)))</f>
        <v/>
      </c>
      <c r="G110" s="18" t="str">
        <f>IF($E110="","",IF(ISNA(VLOOKUP($E110,DD!$A$2:$C$150,3,0)),"",VLOOKUP($E110,DD!$A$2:$C$150,3,0)))</f>
        <v/>
      </c>
      <c r="H110" s="21"/>
      <c r="I110" s="21"/>
      <c r="J110" s="21"/>
      <c r="K110" s="21"/>
      <c r="L110" s="21"/>
      <c r="M110" s="19"/>
      <c r="N110" s="80">
        <f t="shared" si="50"/>
        <v>0</v>
      </c>
      <c r="O110" s="80">
        <f t="shared" si="84"/>
        <v>0</v>
      </c>
      <c r="Q110" s="35"/>
      <c r="R110" s="35"/>
      <c r="S110" s="35"/>
    </row>
    <row r="111" spans="1:19" ht="15.75" thickBot="1" x14ac:dyDescent="0.3">
      <c r="A111" s="112"/>
      <c r="B111" s="113"/>
      <c r="C111" s="114"/>
      <c r="D111" s="18">
        <v>5</v>
      </c>
      <c r="E111" s="19"/>
      <c r="F111" s="20" t="str">
        <f>IF($E111="","",IF(ISNA(VLOOKUP($E111,DD!$A$2:$C$150,2,0)),"NO SUCH DIVE",VLOOKUP($E111,DD!$A$2:$C$150,2,0)))</f>
        <v/>
      </c>
      <c r="G111" s="18" t="str">
        <f>IF($E111="","",IF(ISNA(VLOOKUP($E111,DD!$A$2:$C$150,3,0)),"",VLOOKUP($E111,DD!$A$2:$C$150,3,0)))</f>
        <v/>
      </c>
      <c r="H111" s="21"/>
      <c r="I111" s="21"/>
      <c r="J111" s="21"/>
      <c r="K111" s="21"/>
      <c r="L111" s="21"/>
      <c r="M111" s="19"/>
      <c r="N111" s="80">
        <f t="shared" si="50"/>
        <v>0</v>
      </c>
      <c r="O111" s="81">
        <f t="shared" si="84"/>
        <v>0</v>
      </c>
      <c r="Q111" s="35">
        <f t="shared" ref="Q111" si="85">IF(O111&lt;&gt;"",O111+A107/10000,0)</f>
        <v>2.2000000000000001E-3</v>
      </c>
      <c r="R111" s="35">
        <f t="shared" ref="R111:S111" si="86">B107</f>
        <v>0</v>
      </c>
      <c r="S111" s="35">
        <f t="shared" si="86"/>
        <v>0</v>
      </c>
    </row>
    <row r="112" spans="1:19" x14ac:dyDescent="0.25">
      <c r="A112" s="115">
        <v>23</v>
      </c>
      <c r="B112" s="116"/>
      <c r="C112" s="117"/>
      <c r="D112" s="10">
        <v>1</v>
      </c>
      <c r="E112" s="5"/>
      <c r="F112" t="str">
        <f>IF($E112="","",IF(ISNA(VLOOKUP($E112,DD!$A$2:$C$150,2,0)),"NO SUCH DIVE",VLOOKUP($E112,DD!$A$2:$C$150,2,0)))</f>
        <v/>
      </c>
      <c r="G112" s="10" t="str">
        <f>IF($E112="","",IF(ISNA(VLOOKUP($E112,DD!$A$2:$C$150,3,0)),"",VLOOKUP($E112,DD!$A$2:$C$150,3,0)))</f>
        <v/>
      </c>
      <c r="H112" s="8"/>
      <c r="I112" s="8"/>
      <c r="J112" s="8"/>
      <c r="K112" s="8"/>
      <c r="L112" s="8"/>
      <c r="M112" s="5"/>
      <c r="N112" s="78">
        <f t="shared" si="50"/>
        <v>0</v>
      </c>
      <c r="O112" s="78">
        <f t="shared" ref="O112" si="87">IF(N112="","",N112)</f>
        <v>0</v>
      </c>
      <c r="Q112" s="36"/>
      <c r="R112" s="35"/>
      <c r="S112" s="35"/>
    </row>
    <row r="113" spans="1:37" x14ac:dyDescent="0.25">
      <c r="A113" s="115"/>
      <c r="B113" s="116"/>
      <c r="C113" s="117"/>
      <c r="D113" s="10">
        <v>2</v>
      </c>
      <c r="E113" s="5"/>
      <c r="F113" t="str">
        <f>IF($E113="","",IF(ISNA(VLOOKUP($E113,DD!$A$2:$C$150,2,0)),"NO SUCH DIVE",VLOOKUP($E113,DD!$A$2:$C$150,2,0)))</f>
        <v/>
      </c>
      <c r="G113" s="10" t="str">
        <f>IF($E113="","",IF(ISNA(VLOOKUP($E113,DD!$A$2:$C$150,3,0)),"",VLOOKUP($E113,DD!$A$2:$C$150,3,0)))</f>
        <v/>
      </c>
      <c r="H113" s="8"/>
      <c r="I113" s="8"/>
      <c r="J113" s="8"/>
      <c r="K113" s="8"/>
      <c r="L113" s="8"/>
      <c r="M113" s="5"/>
      <c r="N113" s="78">
        <f t="shared" si="50"/>
        <v>0</v>
      </c>
      <c r="O113" s="78">
        <f t="shared" ref="O113:O116" si="88">IF(N113="",O112,N113+O112)</f>
        <v>0</v>
      </c>
      <c r="Q113" s="36"/>
      <c r="R113" s="35"/>
      <c r="S113" s="35"/>
    </row>
    <row r="114" spans="1:37" x14ac:dyDescent="0.25">
      <c r="A114" s="115"/>
      <c r="B114" s="116"/>
      <c r="C114" s="117"/>
      <c r="D114" s="10">
        <v>3</v>
      </c>
      <c r="E114" s="5"/>
      <c r="F114" t="str">
        <f>IF($E114="","",IF(ISNA(VLOOKUP($E114,DD!$A$2:$C$150,2,0)),"NO SUCH DIVE",VLOOKUP($E114,DD!$A$2:$C$150,2,0)))</f>
        <v/>
      </c>
      <c r="G114" s="10" t="str">
        <f>IF($E114="","",IF(ISNA(VLOOKUP($E114,DD!$A$2:$C$150,3,0)),"",VLOOKUP($E114,DD!$A$2:$C$150,3,0)))</f>
        <v/>
      </c>
      <c r="H114" s="8"/>
      <c r="I114" s="8"/>
      <c r="J114" s="8"/>
      <c r="K114" s="8"/>
      <c r="L114" s="8"/>
      <c r="M114" s="5"/>
      <c r="N114" s="78">
        <f t="shared" si="50"/>
        <v>0</v>
      </c>
      <c r="O114" s="78">
        <f t="shared" si="88"/>
        <v>0</v>
      </c>
      <c r="Q114" s="35"/>
      <c r="R114" s="35"/>
      <c r="S114" s="35"/>
    </row>
    <row r="115" spans="1:37" ht="15.75" thickBot="1" x14ac:dyDescent="0.3">
      <c r="A115" s="115"/>
      <c r="B115" s="116"/>
      <c r="C115" s="117"/>
      <c r="D115" s="10">
        <v>4</v>
      </c>
      <c r="E115" s="5"/>
      <c r="F115" t="str">
        <f>IF($E115="","",IF(ISNA(VLOOKUP($E115,DD!$A$2:$C$150,2,0)),"NO SUCH DIVE",VLOOKUP($E115,DD!$A$2:$C$150,2,0)))</f>
        <v/>
      </c>
      <c r="G115" s="10" t="str">
        <f>IF($E115="","",IF(ISNA(VLOOKUP($E115,DD!$A$2:$C$150,3,0)),"",VLOOKUP($E115,DD!$A$2:$C$150,3,0)))</f>
        <v/>
      </c>
      <c r="H115" s="8"/>
      <c r="I115" s="8"/>
      <c r="J115" s="8"/>
      <c r="K115" s="8"/>
      <c r="L115" s="8"/>
      <c r="M115" s="5"/>
      <c r="N115" s="78">
        <f t="shared" si="50"/>
        <v>0</v>
      </c>
      <c r="O115" s="78">
        <f t="shared" si="88"/>
        <v>0</v>
      </c>
      <c r="Q115" s="35"/>
      <c r="R115" s="35"/>
      <c r="S115" s="35"/>
    </row>
    <row r="116" spans="1:37" ht="15.75" thickBot="1" x14ac:dyDescent="0.3">
      <c r="A116" s="115"/>
      <c r="B116" s="116"/>
      <c r="C116" s="117"/>
      <c r="D116" s="10">
        <v>5</v>
      </c>
      <c r="E116" s="5"/>
      <c r="F116" t="str">
        <f>IF($E116="","",IF(ISNA(VLOOKUP($E116,DD!$A$2:$C$150,2,0)),"NO SUCH DIVE",VLOOKUP($E116,DD!$A$2:$C$150,2,0)))</f>
        <v/>
      </c>
      <c r="G116" s="10" t="str">
        <f>IF($E116="","",IF(ISNA(VLOOKUP($E116,DD!$A$2:$C$150,3,0)),"",VLOOKUP($E116,DD!$A$2:$C$150,3,0)))</f>
        <v/>
      </c>
      <c r="H116" s="8"/>
      <c r="I116" s="8"/>
      <c r="J116" s="8"/>
      <c r="K116" s="8"/>
      <c r="L116" s="8"/>
      <c r="M116" s="5"/>
      <c r="N116" s="78">
        <f t="shared" si="50"/>
        <v>0</v>
      </c>
      <c r="O116" s="79">
        <f t="shared" si="88"/>
        <v>0</v>
      </c>
      <c r="Q116" s="35">
        <f t="shared" ref="Q116" si="89">IF(O116&lt;&gt;"",O116+A112/10000,0)</f>
        <v>2.3E-3</v>
      </c>
      <c r="R116" s="35">
        <f t="shared" ref="R116:S116" si="90">B112</f>
        <v>0</v>
      </c>
      <c r="S116" s="35">
        <f t="shared" si="90"/>
        <v>0</v>
      </c>
    </row>
    <row r="117" spans="1:37" x14ac:dyDescent="0.25">
      <c r="A117" s="112">
        <v>24</v>
      </c>
      <c r="B117" s="113"/>
      <c r="C117" s="114"/>
      <c r="D117" s="18">
        <v>1</v>
      </c>
      <c r="E117" s="19"/>
      <c r="F117" s="20" t="str">
        <f>IF($E117="","",IF(ISNA(VLOOKUP($E117,DD!$A$2:$C$150,2,0)),"NO SUCH DIVE",VLOOKUP($E117,DD!$A$2:$C$150,2,0)))</f>
        <v/>
      </c>
      <c r="G117" s="18" t="str">
        <f>IF($E117="","",IF(ISNA(VLOOKUP($E117,DD!$A$2:$C$150,3,0)),"",VLOOKUP($E117,DD!$A$2:$C$150,3,0)))</f>
        <v/>
      </c>
      <c r="H117" s="21"/>
      <c r="I117" s="21"/>
      <c r="J117" s="21"/>
      <c r="K117" s="21"/>
      <c r="L117" s="21"/>
      <c r="M117" s="19"/>
      <c r="N117" s="80">
        <f t="shared" si="50"/>
        <v>0</v>
      </c>
      <c r="O117" s="80">
        <f t="shared" ref="O117" si="91">IF(N117="","",N117)</f>
        <v>0</v>
      </c>
      <c r="Q117" s="36"/>
      <c r="R117" s="35"/>
      <c r="S117" s="35"/>
    </row>
    <row r="118" spans="1:37" x14ac:dyDescent="0.25">
      <c r="A118" s="112"/>
      <c r="B118" s="113"/>
      <c r="C118" s="114"/>
      <c r="D118" s="18">
        <v>2</v>
      </c>
      <c r="E118" s="19"/>
      <c r="F118" s="20" t="str">
        <f>IF($E118="","",IF(ISNA(VLOOKUP($E118,DD!$A$2:$C$150,2,0)),"NO SUCH DIVE",VLOOKUP($E118,DD!$A$2:$C$150,2,0)))</f>
        <v/>
      </c>
      <c r="G118" s="18" t="str">
        <f>IF($E118="","",IF(ISNA(VLOOKUP($E118,DD!$A$2:$C$150,3,0)),"",VLOOKUP($E118,DD!$A$2:$C$150,3,0)))</f>
        <v/>
      </c>
      <c r="H118" s="21"/>
      <c r="I118" s="21"/>
      <c r="J118" s="21"/>
      <c r="K118" s="21"/>
      <c r="L118" s="21"/>
      <c r="M118" s="19"/>
      <c r="N118" s="80">
        <f t="shared" si="50"/>
        <v>0</v>
      </c>
      <c r="O118" s="80">
        <f t="shared" ref="O118:O121" si="92">IF(N118="",O117,N118+O117)</f>
        <v>0</v>
      </c>
      <c r="Q118" s="36"/>
      <c r="R118" s="35"/>
      <c r="S118" s="35"/>
    </row>
    <row r="119" spans="1:37" x14ac:dyDescent="0.25">
      <c r="A119" s="112"/>
      <c r="B119" s="113"/>
      <c r="C119" s="114"/>
      <c r="D119" s="18">
        <v>3</v>
      </c>
      <c r="E119" s="19"/>
      <c r="F119" s="20" t="str">
        <f>IF($E119="","",IF(ISNA(VLOOKUP($E119,DD!$A$2:$C$150,2,0)),"NO SUCH DIVE",VLOOKUP($E119,DD!$A$2:$C$150,2,0)))</f>
        <v/>
      </c>
      <c r="G119" s="18" t="str">
        <f>IF($E119="","",IF(ISNA(VLOOKUP($E119,DD!$A$2:$C$150,3,0)),"",VLOOKUP($E119,DD!$A$2:$C$150,3,0)))</f>
        <v/>
      </c>
      <c r="H119" s="21"/>
      <c r="I119" s="21"/>
      <c r="J119" s="21"/>
      <c r="K119" s="21"/>
      <c r="L119" s="21"/>
      <c r="M119" s="19"/>
      <c r="N119" s="80">
        <f t="shared" si="50"/>
        <v>0</v>
      </c>
      <c r="O119" s="80">
        <f t="shared" si="92"/>
        <v>0</v>
      </c>
      <c r="Q119" s="35"/>
      <c r="R119" s="35"/>
      <c r="S119" s="35"/>
    </row>
    <row r="120" spans="1:37" ht="15.75" thickBot="1" x14ac:dyDescent="0.3">
      <c r="A120" s="112"/>
      <c r="B120" s="113"/>
      <c r="C120" s="114"/>
      <c r="D120" s="18">
        <v>4</v>
      </c>
      <c r="E120" s="19"/>
      <c r="F120" s="20" t="str">
        <f>IF($E120="","",IF(ISNA(VLOOKUP($E120,DD!$A$2:$C$150,2,0)),"NO SUCH DIVE",VLOOKUP($E120,DD!$A$2:$C$150,2,0)))</f>
        <v/>
      </c>
      <c r="G120" s="18" t="str">
        <f>IF($E120="","",IF(ISNA(VLOOKUP($E120,DD!$A$2:$C$150,3,0)),"",VLOOKUP($E120,DD!$A$2:$C$150,3,0)))</f>
        <v/>
      </c>
      <c r="H120" s="21"/>
      <c r="I120" s="21"/>
      <c r="J120" s="21"/>
      <c r="K120" s="21"/>
      <c r="L120" s="21"/>
      <c r="M120" s="19"/>
      <c r="N120" s="80">
        <f t="shared" si="50"/>
        <v>0</v>
      </c>
      <c r="O120" s="80">
        <f t="shared" si="92"/>
        <v>0</v>
      </c>
      <c r="Q120" s="35"/>
      <c r="R120" s="35"/>
      <c r="S120" s="35"/>
    </row>
    <row r="121" spans="1:37" ht="15.75" thickBot="1" x14ac:dyDescent="0.3">
      <c r="A121" s="112"/>
      <c r="B121" s="113"/>
      <c r="C121" s="114"/>
      <c r="D121" s="18">
        <v>5</v>
      </c>
      <c r="E121" s="19"/>
      <c r="F121" s="20" t="str">
        <f>IF($E121="","",IF(ISNA(VLOOKUP($E121,DD!$A$2:$C$150,2,0)),"NO SUCH DIVE",VLOOKUP($E121,DD!$A$2:$C$150,2,0)))</f>
        <v/>
      </c>
      <c r="G121" s="18" t="str">
        <f>IF($E121="","",IF(ISNA(VLOOKUP($E121,DD!$A$2:$C$150,3,0)),"",VLOOKUP($E121,DD!$A$2:$C$150,3,0)))</f>
        <v/>
      </c>
      <c r="H121" s="21"/>
      <c r="I121" s="21"/>
      <c r="J121" s="21"/>
      <c r="K121" s="21"/>
      <c r="L121" s="21"/>
      <c r="M121" s="19"/>
      <c r="N121" s="80">
        <f t="shared" si="50"/>
        <v>0</v>
      </c>
      <c r="O121" s="81">
        <f t="shared" si="92"/>
        <v>0</v>
      </c>
      <c r="Q121" s="35">
        <f t="shared" ref="Q121" si="93">IF(O121&lt;&gt;"",O121+A117/10000,0)</f>
        <v>2.3999999999999998E-3</v>
      </c>
      <c r="R121" s="35">
        <f t="shared" ref="R121:S121" si="94">B117</f>
        <v>0</v>
      </c>
      <c r="S121" s="35">
        <f t="shared" si="94"/>
        <v>0</v>
      </c>
    </row>
    <row r="122" spans="1:37" ht="15.75" thickBot="1" x14ac:dyDescent="0.3">
      <c r="Q122" s="36">
        <v>0</v>
      </c>
      <c r="R122" s="36"/>
      <c r="S122" s="36"/>
    </row>
    <row r="123" spans="1:37" ht="30"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84">
        <f>IF(LARGE($Q$2:$Q$122,ROW()-123)&lt;1,0,LARGE($Q$2:$Q$122,ROW()-123))</f>
        <v>0</v>
      </c>
      <c r="F124" s="16">
        <f>VLOOKUP(E124,$Q$2:$S$122,2,FALSE)</f>
        <v>0</v>
      </c>
      <c r="G124" s="15">
        <f>VLOOKUP(E124,$Q$2:$S$122,3,FALSE)</f>
        <v>0</v>
      </c>
      <c r="H124" s="29"/>
      <c r="I124" s="17" t="str">
        <f t="shared" ref="I124:I147" si="95">IF(AND(OR(C124=C123,C124=C125),C124&lt;&gt;0),"TIE","")</f>
        <v/>
      </c>
      <c r="P124" s="16" t="str">
        <f>G124&amp;H124</f>
        <v>0</v>
      </c>
      <c r="Q124" s="61" t="str">
        <f t="shared" ref="Q124:AK139" si="96">IF($G124=Q$123,$D124,"")</f>
        <v/>
      </c>
      <c r="R124" s="61" t="str">
        <f t="shared" si="96"/>
        <v/>
      </c>
      <c r="S124" s="61" t="str">
        <f t="shared" si="96"/>
        <v/>
      </c>
      <c r="T124" s="61" t="str">
        <f t="shared" si="96"/>
        <v/>
      </c>
      <c r="U124" s="61" t="str">
        <f t="shared" si="96"/>
        <v/>
      </c>
      <c r="V124" s="61" t="str">
        <f t="shared" si="96"/>
        <v/>
      </c>
      <c r="W124" s="61" t="str">
        <f t="shared" si="96"/>
        <v/>
      </c>
      <c r="X124" s="61" t="str">
        <f t="shared" si="96"/>
        <v/>
      </c>
      <c r="Y124" s="61" t="str">
        <f t="shared" si="96"/>
        <v/>
      </c>
      <c r="Z124" s="61" t="str">
        <f t="shared" si="96"/>
        <v/>
      </c>
      <c r="AA124" s="61" t="str">
        <f t="shared" si="96"/>
        <v/>
      </c>
      <c r="AB124" s="61" t="str">
        <f t="shared" si="96"/>
        <v/>
      </c>
      <c r="AC124" s="61" t="str">
        <f t="shared" si="96"/>
        <v/>
      </c>
      <c r="AD124" s="61" t="str">
        <f t="shared" si="96"/>
        <v/>
      </c>
      <c r="AE124" s="61" t="str">
        <f t="shared" si="96"/>
        <v/>
      </c>
      <c r="AF124" s="61" t="str">
        <f t="shared" si="96"/>
        <v/>
      </c>
      <c r="AG124" s="61" t="str">
        <f t="shared" si="96"/>
        <v/>
      </c>
      <c r="AH124" s="61" t="str">
        <f t="shared" si="96"/>
        <v/>
      </c>
      <c r="AI124" s="61" t="str">
        <f t="shared" si="96"/>
        <v/>
      </c>
      <c r="AJ124" s="61" t="str">
        <f t="shared" si="96"/>
        <v/>
      </c>
      <c r="AK124" s="61" t="str">
        <f t="shared" si="96"/>
        <v/>
      </c>
    </row>
    <row r="125" spans="1:37" x14ac:dyDescent="0.25">
      <c r="C125" s="14">
        <f>IF(E125&lt;1,0,IF(INT(E125*100)=INT(E124*100),C124,ROW()-123))</f>
        <v>0</v>
      </c>
      <c r="D125" s="15" t="str">
        <f>IF(OR(C125&lt;1,H125&lt;&gt;"",COUNTIF(P$124:P125,P125)&gt;3),"",VLOOKUP(C125-COUNTA(H$124:H125),DD!$F$1:$G$14,2))</f>
        <v/>
      </c>
      <c r="E125" s="84">
        <f t="shared" ref="E125:E147" si="97">IF(LARGE($Q$2:$Q$122,ROW()-123)&lt;1,0,LARGE($Q$2:$Q$122,ROW()-123))</f>
        <v>0</v>
      </c>
      <c r="F125" s="16">
        <f t="shared" ref="F125:F147" si="98">VLOOKUP(E125,$Q$2:$S$122,2,FALSE)</f>
        <v>0</v>
      </c>
      <c r="G125" s="15">
        <f t="shared" ref="G125:G147" si="99">VLOOKUP(E125,$Q$2:$S$122,3,FALSE)</f>
        <v>0</v>
      </c>
      <c r="H125" s="29"/>
      <c r="I125" s="17" t="str">
        <f t="shared" si="95"/>
        <v/>
      </c>
      <c r="P125" s="16" t="str">
        <f t="shared" ref="P125:P147" si="100">G125&amp;H125</f>
        <v>0</v>
      </c>
      <c r="Q125" s="61" t="str">
        <f t="shared" ref="Q125:AD143" si="101">IF($G125=Q$123,$D125,"")</f>
        <v/>
      </c>
      <c r="R125" s="61" t="str">
        <f t="shared" si="101"/>
        <v/>
      </c>
      <c r="S125" s="61" t="str">
        <f t="shared" si="101"/>
        <v/>
      </c>
      <c r="T125" s="61" t="str">
        <f t="shared" si="101"/>
        <v/>
      </c>
      <c r="U125" s="61" t="str">
        <f t="shared" si="101"/>
        <v/>
      </c>
      <c r="V125" s="61" t="str">
        <f t="shared" si="101"/>
        <v/>
      </c>
      <c r="W125" s="61" t="str">
        <f t="shared" si="101"/>
        <v/>
      </c>
      <c r="X125" s="61" t="str">
        <f t="shared" si="101"/>
        <v/>
      </c>
      <c r="Y125" s="61" t="str">
        <f t="shared" si="101"/>
        <v/>
      </c>
      <c r="Z125" s="61" t="str">
        <f t="shared" si="101"/>
        <v/>
      </c>
      <c r="AA125" s="61" t="str">
        <f t="shared" si="101"/>
        <v/>
      </c>
      <c r="AB125" s="61" t="str">
        <f t="shared" si="101"/>
        <v/>
      </c>
      <c r="AC125" s="61" t="str">
        <f t="shared" si="101"/>
        <v/>
      </c>
      <c r="AD125" s="61" t="str">
        <f t="shared" si="101"/>
        <v/>
      </c>
      <c r="AE125" s="61" t="str">
        <f t="shared" si="96"/>
        <v/>
      </c>
      <c r="AF125" s="61" t="str">
        <f t="shared" si="96"/>
        <v/>
      </c>
      <c r="AG125" s="61" t="str">
        <f t="shared" si="96"/>
        <v/>
      </c>
      <c r="AH125" s="61" t="str">
        <f t="shared" si="96"/>
        <v/>
      </c>
      <c r="AI125" s="61" t="str">
        <f t="shared" si="96"/>
        <v/>
      </c>
      <c r="AJ125" s="61" t="str">
        <f t="shared" si="96"/>
        <v/>
      </c>
      <c r="AK125" s="61" t="str">
        <f t="shared" si="96"/>
        <v/>
      </c>
    </row>
    <row r="126" spans="1:37" x14ac:dyDescent="0.25">
      <c r="C126" s="14">
        <f t="shared" ref="C126:C147" si="102">IF(E126&lt;1,0,IF(INT(E126*100)=INT(E125*100),C125,ROW()-123))</f>
        <v>0</v>
      </c>
      <c r="D126" s="15" t="str">
        <f>IF(OR(C126&lt;1,H126&lt;&gt;"",COUNTIF(P$124:P126,P126)&gt;3),"",VLOOKUP(C126-COUNTA(H$124:H126),DD!$F$1:$G$14,2))</f>
        <v/>
      </c>
      <c r="E126" s="84">
        <f t="shared" si="97"/>
        <v>0</v>
      </c>
      <c r="F126" s="16">
        <f t="shared" si="98"/>
        <v>0</v>
      </c>
      <c r="G126" s="15">
        <f t="shared" si="99"/>
        <v>0</v>
      </c>
      <c r="H126" s="29"/>
      <c r="I126" s="17" t="str">
        <f t="shared" si="95"/>
        <v/>
      </c>
      <c r="P126" s="16" t="str">
        <f t="shared" si="100"/>
        <v>0</v>
      </c>
      <c r="Q126" s="61" t="str">
        <f t="shared" si="101"/>
        <v/>
      </c>
      <c r="R126" s="61" t="str">
        <f t="shared" si="101"/>
        <v/>
      </c>
      <c r="S126" s="61" t="str">
        <f t="shared" si="101"/>
        <v/>
      </c>
      <c r="T126" s="61" t="str">
        <f t="shared" si="101"/>
        <v/>
      </c>
      <c r="U126" s="61" t="str">
        <f t="shared" si="101"/>
        <v/>
      </c>
      <c r="V126" s="61" t="str">
        <f t="shared" si="101"/>
        <v/>
      </c>
      <c r="W126" s="61" t="str">
        <f t="shared" si="101"/>
        <v/>
      </c>
      <c r="X126" s="61" t="str">
        <f t="shared" si="101"/>
        <v/>
      </c>
      <c r="Y126" s="61" t="str">
        <f t="shared" si="101"/>
        <v/>
      </c>
      <c r="Z126" s="61" t="str">
        <f t="shared" si="101"/>
        <v/>
      </c>
      <c r="AA126" s="61" t="str">
        <f t="shared" si="101"/>
        <v/>
      </c>
      <c r="AB126" s="61" t="str">
        <f t="shared" si="101"/>
        <v/>
      </c>
      <c r="AC126" s="61" t="str">
        <f t="shared" si="101"/>
        <v/>
      </c>
      <c r="AD126" s="61" t="str">
        <f t="shared" si="101"/>
        <v/>
      </c>
      <c r="AE126" s="61" t="str">
        <f t="shared" si="96"/>
        <v/>
      </c>
      <c r="AF126" s="61" t="str">
        <f t="shared" si="96"/>
        <v/>
      </c>
      <c r="AG126" s="61" t="str">
        <f t="shared" si="96"/>
        <v/>
      </c>
      <c r="AH126" s="61" t="str">
        <f t="shared" si="96"/>
        <v/>
      </c>
      <c r="AI126" s="61" t="str">
        <f t="shared" si="96"/>
        <v/>
      </c>
      <c r="AJ126" s="61" t="str">
        <f t="shared" si="96"/>
        <v/>
      </c>
      <c r="AK126" s="61" t="str">
        <f t="shared" si="96"/>
        <v/>
      </c>
    </row>
    <row r="127" spans="1:37" x14ac:dyDescent="0.25">
      <c r="C127" s="14">
        <f t="shared" si="102"/>
        <v>0</v>
      </c>
      <c r="D127" s="15" t="str">
        <f>IF(OR(C127&lt;1,H127&lt;&gt;"",COUNTIF(P$124:P127,P127)&gt;3),"",VLOOKUP(C127-COUNTA(H$124:H127),DD!$F$1:$G$14,2))</f>
        <v/>
      </c>
      <c r="E127" s="84">
        <f t="shared" si="97"/>
        <v>0</v>
      </c>
      <c r="F127" s="16">
        <f t="shared" si="98"/>
        <v>0</v>
      </c>
      <c r="G127" s="15">
        <f t="shared" si="99"/>
        <v>0</v>
      </c>
      <c r="H127" s="29"/>
      <c r="I127" s="17" t="str">
        <f t="shared" si="95"/>
        <v/>
      </c>
      <c r="P127" s="16" t="str">
        <f t="shared" si="100"/>
        <v>0</v>
      </c>
      <c r="Q127" s="61" t="str">
        <f t="shared" si="101"/>
        <v/>
      </c>
      <c r="R127" s="61" t="str">
        <f t="shared" si="101"/>
        <v/>
      </c>
      <c r="S127" s="61" t="str">
        <f t="shared" si="101"/>
        <v/>
      </c>
      <c r="T127" s="61" t="str">
        <f t="shared" si="101"/>
        <v/>
      </c>
      <c r="U127" s="61" t="str">
        <f t="shared" si="101"/>
        <v/>
      </c>
      <c r="V127" s="61" t="str">
        <f t="shared" si="101"/>
        <v/>
      </c>
      <c r="W127" s="61" t="str">
        <f t="shared" si="101"/>
        <v/>
      </c>
      <c r="X127" s="61" t="str">
        <f t="shared" si="101"/>
        <v/>
      </c>
      <c r="Y127" s="61" t="str">
        <f t="shared" si="101"/>
        <v/>
      </c>
      <c r="Z127" s="61" t="str">
        <f t="shared" si="101"/>
        <v/>
      </c>
      <c r="AA127" s="61" t="str">
        <f t="shared" si="101"/>
        <v/>
      </c>
      <c r="AB127" s="61" t="str">
        <f t="shared" si="101"/>
        <v/>
      </c>
      <c r="AC127" s="61" t="str">
        <f t="shared" si="101"/>
        <v/>
      </c>
      <c r="AD127" s="61" t="str">
        <f t="shared" si="101"/>
        <v/>
      </c>
      <c r="AE127" s="61" t="str">
        <f t="shared" si="96"/>
        <v/>
      </c>
      <c r="AF127" s="61" t="str">
        <f t="shared" si="96"/>
        <v/>
      </c>
      <c r="AG127" s="61" t="str">
        <f t="shared" si="96"/>
        <v/>
      </c>
      <c r="AH127" s="61" t="str">
        <f t="shared" si="96"/>
        <v/>
      </c>
      <c r="AI127" s="61" t="str">
        <f t="shared" si="96"/>
        <v/>
      </c>
      <c r="AJ127" s="61" t="str">
        <f t="shared" si="96"/>
        <v/>
      </c>
      <c r="AK127" s="61" t="str">
        <f t="shared" si="96"/>
        <v/>
      </c>
    </row>
    <row r="128" spans="1:37" x14ac:dyDescent="0.25">
      <c r="C128" s="14">
        <f t="shared" si="102"/>
        <v>0</v>
      </c>
      <c r="D128" s="15" t="str">
        <f>IF(OR(C128&lt;1,H128&lt;&gt;"",COUNTIF(P$124:P128,P128)&gt;3),"",VLOOKUP(C128-COUNTA(H$124:H128),DD!$F$1:$G$14,2))</f>
        <v/>
      </c>
      <c r="E128" s="84">
        <f t="shared" si="97"/>
        <v>0</v>
      </c>
      <c r="F128" s="16">
        <f t="shared" si="98"/>
        <v>0</v>
      </c>
      <c r="G128" s="15">
        <f t="shared" si="99"/>
        <v>0</v>
      </c>
      <c r="H128" s="29"/>
      <c r="I128" s="17" t="str">
        <f t="shared" si="95"/>
        <v/>
      </c>
      <c r="P128" s="16" t="str">
        <f t="shared" si="100"/>
        <v>0</v>
      </c>
      <c r="Q128" s="61" t="str">
        <f t="shared" si="101"/>
        <v/>
      </c>
      <c r="R128" s="61" t="str">
        <f t="shared" si="101"/>
        <v/>
      </c>
      <c r="S128" s="61" t="str">
        <f t="shared" si="101"/>
        <v/>
      </c>
      <c r="T128" s="61" t="str">
        <f t="shared" si="101"/>
        <v/>
      </c>
      <c r="U128" s="61" t="str">
        <f t="shared" si="101"/>
        <v/>
      </c>
      <c r="V128" s="61" t="str">
        <f t="shared" si="101"/>
        <v/>
      </c>
      <c r="W128" s="61" t="str">
        <f t="shared" si="101"/>
        <v/>
      </c>
      <c r="X128" s="61" t="str">
        <f t="shared" si="101"/>
        <v/>
      </c>
      <c r="Y128" s="61" t="str">
        <f t="shared" si="101"/>
        <v/>
      </c>
      <c r="Z128" s="61" t="str">
        <f t="shared" si="101"/>
        <v/>
      </c>
      <c r="AA128" s="61" t="str">
        <f t="shared" si="101"/>
        <v/>
      </c>
      <c r="AB128" s="61" t="str">
        <f t="shared" si="101"/>
        <v/>
      </c>
      <c r="AC128" s="61" t="str">
        <f t="shared" si="101"/>
        <v/>
      </c>
      <c r="AD128" s="61" t="str">
        <f t="shared" si="101"/>
        <v/>
      </c>
      <c r="AE128" s="61" t="str">
        <f t="shared" si="96"/>
        <v/>
      </c>
      <c r="AF128" s="61" t="str">
        <f t="shared" si="96"/>
        <v/>
      </c>
      <c r="AG128" s="61" t="str">
        <f t="shared" si="96"/>
        <v/>
      </c>
      <c r="AH128" s="61" t="str">
        <f t="shared" si="96"/>
        <v/>
      </c>
      <c r="AI128" s="61" t="str">
        <f t="shared" si="96"/>
        <v/>
      </c>
      <c r="AJ128" s="61" t="str">
        <f t="shared" si="96"/>
        <v/>
      </c>
      <c r="AK128" s="61" t="str">
        <f t="shared" si="96"/>
        <v/>
      </c>
    </row>
    <row r="129" spans="3:37" x14ac:dyDescent="0.25">
      <c r="C129" s="14">
        <f t="shared" si="102"/>
        <v>0</v>
      </c>
      <c r="D129" s="15" t="str">
        <f>IF(OR(C129&lt;1,H129&lt;&gt;"",COUNTIF(P$124:P129,P129)&gt;3),"",VLOOKUP(C129-COUNTA(H$124:H129),DD!$F$1:$G$14,2))</f>
        <v/>
      </c>
      <c r="E129" s="84">
        <f t="shared" si="97"/>
        <v>0</v>
      </c>
      <c r="F129" s="16">
        <f t="shared" si="98"/>
        <v>0</v>
      </c>
      <c r="G129" s="15">
        <f t="shared" si="99"/>
        <v>0</v>
      </c>
      <c r="H129" s="29"/>
      <c r="I129" s="17" t="str">
        <f t="shared" si="95"/>
        <v/>
      </c>
      <c r="P129" s="16" t="str">
        <f t="shared" si="100"/>
        <v>0</v>
      </c>
      <c r="Q129" s="61" t="str">
        <f t="shared" si="101"/>
        <v/>
      </c>
      <c r="R129" s="61" t="str">
        <f t="shared" si="101"/>
        <v/>
      </c>
      <c r="S129" s="61" t="str">
        <f t="shared" si="101"/>
        <v/>
      </c>
      <c r="T129" s="61" t="str">
        <f t="shared" si="101"/>
        <v/>
      </c>
      <c r="U129" s="61" t="str">
        <f t="shared" si="101"/>
        <v/>
      </c>
      <c r="V129" s="61" t="str">
        <f t="shared" si="101"/>
        <v/>
      </c>
      <c r="W129" s="61" t="str">
        <f t="shared" si="101"/>
        <v/>
      </c>
      <c r="X129" s="61" t="str">
        <f t="shared" si="101"/>
        <v/>
      </c>
      <c r="Y129" s="61" t="str">
        <f t="shared" si="101"/>
        <v/>
      </c>
      <c r="Z129" s="61" t="str">
        <f t="shared" si="101"/>
        <v/>
      </c>
      <c r="AA129" s="61" t="str">
        <f t="shared" si="101"/>
        <v/>
      </c>
      <c r="AB129" s="61" t="str">
        <f t="shared" si="101"/>
        <v/>
      </c>
      <c r="AC129" s="61" t="str">
        <f t="shared" si="101"/>
        <v/>
      </c>
      <c r="AD129" s="61" t="str">
        <f t="shared" si="101"/>
        <v/>
      </c>
      <c r="AE129" s="61" t="str">
        <f t="shared" si="96"/>
        <v/>
      </c>
      <c r="AF129" s="61" t="str">
        <f t="shared" si="96"/>
        <v/>
      </c>
      <c r="AG129" s="61" t="str">
        <f t="shared" si="96"/>
        <v/>
      </c>
      <c r="AH129" s="61" t="str">
        <f t="shared" si="96"/>
        <v/>
      </c>
      <c r="AI129" s="61" t="str">
        <f t="shared" si="96"/>
        <v/>
      </c>
      <c r="AJ129" s="61" t="str">
        <f t="shared" si="96"/>
        <v/>
      </c>
      <c r="AK129" s="61" t="str">
        <f t="shared" si="96"/>
        <v/>
      </c>
    </row>
    <row r="130" spans="3:37" x14ac:dyDescent="0.25">
      <c r="C130" s="14">
        <f t="shared" si="102"/>
        <v>0</v>
      </c>
      <c r="D130" s="15" t="str">
        <f>IF(OR(C130&lt;1,H130&lt;&gt;"",COUNTIF(P$124:P130,P130)&gt;3),"",VLOOKUP(C130-COUNTA(H$124:H130),DD!$F$1:$G$14,2))</f>
        <v/>
      </c>
      <c r="E130" s="84">
        <f t="shared" si="97"/>
        <v>0</v>
      </c>
      <c r="F130" s="16">
        <f t="shared" si="98"/>
        <v>0</v>
      </c>
      <c r="G130" s="15">
        <f t="shared" si="99"/>
        <v>0</v>
      </c>
      <c r="H130" s="29"/>
      <c r="I130" s="17" t="str">
        <f t="shared" si="95"/>
        <v/>
      </c>
      <c r="P130" s="16" t="str">
        <f t="shared" si="100"/>
        <v>0</v>
      </c>
      <c r="Q130" s="61" t="str">
        <f t="shared" si="101"/>
        <v/>
      </c>
      <c r="R130" s="61" t="str">
        <f t="shared" si="101"/>
        <v/>
      </c>
      <c r="S130" s="61" t="str">
        <f t="shared" si="101"/>
        <v/>
      </c>
      <c r="T130" s="61" t="str">
        <f t="shared" si="101"/>
        <v/>
      </c>
      <c r="U130" s="61" t="str">
        <f t="shared" si="101"/>
        <v/>
      </c>
      <c r="V130" s="61" t="str">
        <f t="shared" si="101"/>
        <v/>
      </c>
      <c r="W130" s="61" t="str">
        <f t="shared" si="101"/>
        <v/>
      </c>
      <c r="X130" s="61" t="str">
        <f t="shared" si="101"/>
        <v/>
      </c>
      <c r="Y130" s="61" t="str">
        <f t="shared" si="101"/>
        <v/>
      </c>
      <c r="Z130" s="61" t="str">
        <f t="shared" si="101"/>
        <v/>
      </c>
      <c r="AA130" s="61" t="str">
        <f t="shared" si="101"/>
        <v/>
      </c>
      <c r="AB130" s="61" t="str">
        <f t="shared" si="101"/>
        <v/>
      </c>
      <c r="AC130" s="61" t="str">
        <f t="shared" si="101"/>
        <v/>
      </c>
      <c r="AD130" s="61" t="str">
        <f t="shared" si="101"/>
        <v/>
      </c>
      <c r="AE130" s="61" t="str">
        <f t="shared" si="96"/>
        <v/>
      </c>
      <c r="AF130" s="61" t="str">
        <f t="shared" si="96"/>
        <v/>
      </c>
      <c r="AG130" s="61" t="str">
        <f t="shared" si="96"/>
        <v/>
      </c>
      <c r="AH130" s="61" t="str">
        <f t="shared" si="96"/>
        <v/>
      </c>
      <c r="AI130" s="61" t="str">
        <f t="shared" si="96"/>
        <v/>
      </c>
      <c r="AJ130" s="61" t="str">
        <f t="shared" si="96"/>
        <v/>
      </c>
      <c r="AK130" s="61" t="str">
        <f t="shared" si="96"/>
        <v/>
      </c>
    </row>
    <row r="131" spans="3:37" x14ac:dyDescent="0.25">
      <c r="C131" s="14">
        <f t="shared" si="102"/>
        <v>0</v>
      </c>
      <c r="D131" s="15" t="str">
        <f>IF(OR(C131&lt;1,H131&lt;&gt;"",COUNTIF(P$124:P131,P131)&gt;3),"",VLOOKUP(C131-COUNTA(H$124:H131),DD!$F$1:$G$14,2))</f>
        <v/>
      </c>
      <c r="E131" s="84">
        <f t="shared" si="97"/>
        <v>0</v>
      </c>
      <c r="F131" s="16">
        <f t="shared" si="98"/>
        <v>0</v>
      </c>
      <c r="G131" s="15">
        <f t="shared" si="99"/>
        <v>0</v>
      </c>
      <c r="H131" s="29"/>
      <c r="I131" s="17" t="str">
        <f t="shared" si="95"/>
        <v/>
      </c>
      <c r="P131" s="16" t="str">
        <f t="shared" si="100"/>
        <v>0</v>
      </c>
      <c r="Q131" s="61" t="str">
        <f t="shared" si="101"/>
        <v/>
      </c>
      <c r="R131" s="61" t="str">
        <f t="shared" si="101"/>
        <v/>
      </c>
      <c r="S131" s="61" t="str">
        <f t="shared" si="101"/>
        <v/>
      </c>
      <c r="T131" s="61" t="str">
        <f t="shared" si="101"/>
        <v/>
      </c>
      <c r="U131" s="61" t="str">
        <f t="shared" si="101"/>
        <v/>
      </c>
      <c r="V131" s="61" t="str">
        <f t="shared" si="101"/>
        <v/>
      </c>
      <c r="W131" s="61" t="str">
        <f t="shared" si="101"/>
        <v/>
      </c>
      <c r="X131" s="61" t="str">
        <f t="shared" si="101"/>
        <v/>
      </c>
      <c r="Y131" s="61" t="str">
        <f t="shared" si="101"/>
        <v/>
      </c>
      <c r="Z131" s="61" t="str">
        <f t="shared" si="101"/>
        <v/>
      </c>
      <c r="AA131" s="61" t="str">
        <f t="shared" si="101"/>
        <v/>
      </c>
      <c r="AB131" s="61" t="str">
        <f t="shared" si="101"/>
        <v/>
      </c>
      <c r="AC131" s="61" t="str">
        <f t="shared" si="101"/>
        <v/>
      </c>
      <c r="AD131" s="61" t="str">
        <f t="shared" si="101"/>
        <v/>
      </c>
      <c r="AE131" s="61" t="str">
        <f t="shared" si="96"/>
        <v/>
      </c>
      <c r="AF131" s="61" t="str">
        <f t="shared" si="96"/>
        <v/>
      </c>
      <c r="AG131" s="61" t="str">
        <f t="shared" si="96"/>
        <v/>
      </c>
      <c r="AH131" s="61" t="str">
        <f t="shared" si="96"/>
        <v/>
      </c>
      <c r="AI131" s="61" t="str">
        <f t="shared" si="96"/>
        <v/>
      </c>
      <c r="AJ131" s="61" t="str">
        <f t="shared" si="96"/>
        <v/>
      </c>
      <c r="AK131" s="61" t="str">
        <f t="shared" si="96"/>
        <v/>
      </c>
    </row>
    <row r="132" spans="3:37" x14ac:dyDescent="0.25">
      <c r="C132" s="14">
        <f t="shared" si="102"/>
        <v>0</v>
      </c>
      <c r="D132" s="15" t="str">
        <f>IF(OR(C132&lt;1,H132&lt;&gt;"",COUNTIF(P$124:P132,P132)&gt;3),"",VLOOKUP(C132-COUNTA(H$124:H132),DD!$F$1:$G$14,2))</f>
        <v/>
      </c>
      <c r="E132" s="84">
        <f t="shared" si="97"/>
        <v>0</v>
      </c>
      <c r="F132" s="16">
        <f t="shared" si="98"/>
        <v>0</v>
      </c>
      <c r="G132" s="15">
        <f t="shared" si="99"/>
        <v>0</v>
      </c>
      <c r="H132" s="29"/>
      <c r="I132" s="17" t="str">
        <f t="shared" si="95"/>
        <v/>
      </c>
      <c r="P132" s="16" t="str">
        <f t="shared" si="100"/>
        <v>0</v>
      </c>
      <c r="Q132" s="61" t="str">
        <f t="shared" si="101"/>
        <v/>
      </c>
      <c r="R132" s="61" t="str">
        <f t="shared" si="101"/>
        <v/>
      </c>
      <c r="S132" s="61" t="str">
        <f t="shared" si="101"/>
        <v/>
      </c>
      <c r="T132" s="61" t="str">
        <f t="shared" si="101"/>
        <v/>
      </c>
      <c r="U132" s="61" t="str">
        <f t="shared" si="101"/>
        <v/>
      </c>
      <c r="V132" s="61" t="str">
        <f t="shared" si="101"/>
        <v/>
      </c>
      <c r="W132" s="61" t="str">
        <f t="shared" si="101"/>
        <v/>
      </c>
      <c r="X132" s="61" t="str">
        <f t="shared" si="101"/>
        <v/>
      </c>
      <c r="Y132" s="61" t="str">
        <f t="shared" si="101"/>
        <v/>
      </c>
      <c r="Z132" s="61" t="str">
        <f t="shared" si="101"/>
        <v/>
      </c>
      <c r="AA132" s="61" t="str">
        <f t="shared" si="101"/>
        <v/>
      </c>
      <c r="AB132" s="61" t="str">
        <f t="shared" si="101"/>
        <v/>
      </c>
      <c r="AC132" s="61" t="str">
        <f t="shared" si="101"/>
        <v/>
      </c>
      <c r="AD132" s="61" t="str">
        <f t="shared" si="101"/>
        <v/>
      </c>
      <c r="AE132" s="61" t="str">
        <f t="shared" si="96"/>
        <v/>
      </c>
      <c r="AF132" s="61" t="str">
        <f t="shared" si="96"/>
        <v/>
      </c>
      <c r="AG132" s="61" t="str">
        <f t="shared" si="96"/>
        <v/>
      </c>
      <c r="AH132" s="61" t="str">
        <f t="shared" si="96"/>
        <v/>
      </c>
      <c r="AI132" s="61" t="str">
        <f t="shared" si="96"/>
        <v/>
      </c>
      <c r="AJ132" s="61" t="str">
        <f t="shared" si="96"/>
        <v/>
      </c>
      <c r="AK132" s="61" t="str">
        <f t="shared" si="96"/>
        <v/>
      </c>
    </row>
    <row r="133" spans="3:37" x14ac:dyDescent="0.25">
      <c r="C133" s="14">
        <f t="shared" si="102"/>
        <v>0</v>
      </c>
      <c r="D133" s="15" t="str">
        <f>IF(OR(C133&lt;1,H133&lt;&gt;"",COUNTIF(P$124:P133,P133)&gt;3),"",VLOOKUP(C133-COUNTA(H$124:H133),DD!$F$1:$G$14,2))</f>
        <v/>
      </c>
      <c r="E133" s="84">
        <f t="shared" si="97"/>
        <v>0</v>
      </c>
      <c r="F133" s="16">
        <f t="shared" si="98"/>
        <v>0</v>
      </c>
      <c r="G133" s="15">
        <f t="shared" si="99"/>
        <v>0</v>
      </c>
      <c r="H133" s="29"/>
      <c r="I133" s="17" t="str">
        <f t="shared" si="95"/>
        <v/>
      </c>
      <c r="P133" s="16" t="str">
        <f t="shared" si="100"/>
        <v>0</v>
      </c>
      <c r="Q133" s="61" t="str">
        <f t="shared" si="101"/>
        <v/>
      </c>
      <c r="R133" s="61" t="str">
        <f t="shared" si="101"/>
        <v/>
      </c>
      <c r="S133" s="61" t="str">
        <f t="shared" si="101"/>
        <v/>
      </c>
      <c r="T133" s="61" t="str">
        <f t="shared" si="101"/>
        <v/>
      </c>
      <c r="U133" s="61" t="str">
        <f t="shared" si="101"/>
        <v/>
      </c>
      <c r="V133" s="61" t="str">
        <f t="shared" si="101"/>
        <v/>
      </c>
      <c r="W133" s="61" t="str">
        <f t="shared" si="101"/>
        <v/>
      </c>
      <c r="X133" s="61" t="str">
        <f t="shared" si="101"/>
        <v/>
      </c>
      <c r="Y133" s="61" t="str">
        <f t="shared" si="101"/>
        <v/>
      </c>
      <c r="Z133" s="61" t="str">
        <f t="shared" si="101"/>
        <v/>
      </c>
      <c r="AA133" s="61" t="str">
        <f t="shared" si="101"/>
        <v/>
      </c>
      <c r="AB133" s="61" t="str">
        <f t="shared" si="101"/>
        <v/>
      </c>
      <c r="AC133" s="61" t="str">
        <f t="shared" si="101"/>
        <v/>
      </c>
      <c r="AD133" s="61" t="str">
        <f t="shared" si="101"/>
        <v/>
      </c>
      <c r="AE133" s="61" t="str">
        <f t="shared" si="96"/>
        <v/>
      </c>
      <c r="AF133" s="61" t="str">
        <f t="shared" si="96"/>
        <v/>
      </c>
      <c r="AG133" s="61" t="str">
        <f t="shared" si="96"/>
        <v/>
      </c>
      <c r="AH133" s="61" t="str">
        <f t="shared" si="96"/>
        <v/>
      </c>
      <c r="AI133" s="61" t="str">
        <f t="shared" si="96"/>
        <v/>
      </c>
      <c r="AJ133" s="61" t="str">
        <f t="shared" si="96"/>
        <v/>
      </c>
      <c r="AK133" s="61" t="str">
        <f t="shared" si="96"/>
        <v/>
      </c>
    </row>
    <row r="134" spans="3:37" x14ac:dyDescent="0.25">
      <c r="C134" s="14">
        <f t="shared" si="102"/>
        <v>0</v>
      </c>
      <c r="D134" s="15" t="str">
        <f>IF(OR(C134&lt;1,H134&lt;&gt;"",COUNTIF(P$124:P134,P134)&gt;3),"",VLOOKUP(C134-COUNTA(H$124:H134),DD!$F$1:$G$14,2))</f>
        <v/>
      </c>
      <c r="E134" s="84">
        <f t="shared" si="97"/>
        <v>0</v>
      </c>
      <c r="F134" s="16">
        <f t="shared" si="98"/>
        <v>0</v>
      </c>
      <c r="G134" s="15">
        <f t="shared" si="99"/>
        <v>0</v>
      </c>
      <c r="H134" s="29"/>
      <c r="I134" s="17" t="str">
        <f t="shared" si="95"/>
        <v/>
      </c>
      <c r="P134" s="16" t="str">
        <f t="shared" si="100"/>
        <v>0</v>
      </c>
      <c r="Q134" s="61" t="str">
        <f t="shared" si="101"/>
        <v/>
      </c>
      <c r="R134" s="61" t="str">
        <f t="shared" si="101"/>
        <v/>
      </c>
      <c r="S134" s="61" t="str">
        <f t="shared" si="101"/>
        <v/>
      </c>
      <c r="T134" s="61" t="str">
        <f t="shared" si="101"/>
        <v/>
      </c>
      <c r="U134" s="61" t="str">
        <f t="shared" si="101"/>
        <v/>
      </c>
      <c r="V134" s="61" t="str">
        <f t="shared" si="101"/>
        <v/>
      </c>
      <c r="W134" s="61" t="str">
        <f t="shared" si="101"/>
        <v/>
      </c>
      <c r="X134" s="61" t="str">
        <f t="shared" si="101"/>
        <v/>
      </c>
      <c r="Y134" s="61" t="str">
        <f t="shared" si="101"/>
        <v/>
      </c>
      <c r="Z134" s="61" t="str">
        <f t="shared" si="101"/>
        <v/>
      </c>
      <c r="AA134" s="61" t="str">
        <f t="shared" si="101"/>
        <v/>
      </c>
      <c r="AB134" s="61" t="str">
        <f t="shared" si="101"/>
        <v/>
      </c>
      <c r="AC134" s="61" t="str">
        <f t="shared" si="101"/>
        <v/>
      </c>
      <c r="AD134" s="61" t="str">
        <f t="shared" si="101"/>
        <v/>
      </c>
      <c r="AE134" s="61" t="str">
        <f t="shared" si="96"/>
        <v/>
      </c>
      <c r="AF134" s="61" t="str">
        <f t="shared" si="96"/>
        <v/>
      </c>
      <c r="AG134" s="61" t="str">
        <f t="shared" si="96"/>
        <v/>
      </c>
      <c r="AH134" s="61" t="str">
        <f t="shared" si="96"/>
        <v/>
      </c>
      <c r="AI134" s="61" t="str">
        <f t="shared" si="96"/>
        <v/>
      </c>
      <c r="AJ134" s="61" t="str">
        <f t="shared" si="96"/>
        <v/>
      </c>
      <c r="AK134" s="61" t="str">
        <f t="shared" si="96"/>
        <v/>
      </c>
    </row>
    <row r="135" spans="3:37" x14ac:dyDescent="0.25">
      <c r="C135" s="14">
        <f t="shared" si="102"/>
        <v>0</v>
      </c>
      <c r="D135" s="15" t="str">
        <f>IF(OR(C135&lt;1,H135&lt;&gt;"",COUNTIF(P$124:P135,P135)&gt;3),"",VLOOKUP(C135-COUNTA(H$124:H135),DD!$F$1:$G$14,2))</f>
        <v/>
      </c>
      <c r="E135" s="84">
        <f t="shared" si="97"/>
        <v>0</v>
      </c>
      <c r="F135" s="16">
        <f t="shared" si="98"/>
        <v>0</v>
      </c>
      <c r="G135" s="15">
        <f t="shared" si="99"/>
        <v>0</v>
      </c>
      <c r="H135" s="29"/>
      <c r="I135" s="17" t="str">
        <f t="shared" si="95"/>
        <v/>
      </c>
      <c r="P135" s="16" t="str">
        <f t="shared" si="100"/>
        <v>0</v>
      </c>
      <c r="Q135" s="61" t="str">
        <f t="shared" si="101"/>
        <v/>
      </c>
      <c r="R135" s="61" t="str">
        <f t="shared" si="101"/>
        <v/>
      </c>
      <c r="S135" s="61" t="str">
        <f t="shared" si="101"/>
        <v/>
      </c>
      <c r="T135" s="61" t="str">
        <f t="shared" si="101"/>
        <v/>
      </c>
      <c r="U135" s="61" t="str">
        <f t="shared" si="101"/>
        <v/>
      </c>
      <c r="V135" s="61" t="str">
        <f t="shared" si="101"/>
        <v/>
      </c>
      <c r="W135" s="61" t="str">
        <f t="shared" si="101"/>
        <v/>
      </c>
      <c r="X135" s="61" t="str">
        <f t="shared" si="101"/>
        <v/>
      </c>
      <c r="Y135" s="61" t="str">
        <f t="shared" si="101"/>
        <v/>
      </c>
      <c r="Z135" s="61" t="str">
        <f t="shared" si="101"/>
        <v/>
      </c>
      <c r="AA135" s="61" t="str">
        <f t="shared" si="101"/>
        <v/>
      </c>
      <c r="AB135" s="61" t="str">
        <f t="shared" si="101"/>
        <v/>
      </c>
      <c r="AC135" s="61" t="str">
        <f t="shared" si="101"/>
        <v/>
      </c>
      <c r="AD135" s="61" t="str">
        <f t="shared" si="101"/>
        <v/>
      </c>
      <c r="AE135" s="61" t="str">
        <f t="shared" si="96"/>
        <v/>
      </c>
      <c r="AF135" s="61" t="str">
        <f t="shared" si="96"/>
        <v/>
      </c>
      <c r="AG135" s="61" t="str">
        <f t="shared" si="96"/>
        <v/>
      </c>
      <c r="AH135" s="61" t="str">
        <f t="shared" si="96"/>
        <v/>
      </c>
      <c r="AI135" s="61" t="str">
        <f t="shared" si="96"/>
        <v/>
      </c>
      <c r="AJ135" s="61" t="str">
        <f t="shared" si="96"/>
        <v/>
      </c>
      <c r="AK135" s="61" t="str">
        <f t="shared" si="96"/>
        <v/>
      </c>
    </row>
    <row r="136" spans="3:37" x14ac:dyDescent="0.25">
      <c r="C136" s="14">
        <f t="shared" si="102"/>
        <v>0</v>
      </c>
      <c r="D136" s="15" t="str">
        <f>IF(OR(C136&lt;1,H136&lt;&gt;"",COUNTIF(P$124:P136,P136)&gt;3),"",VLOOKUP(C136-COUNTA(H$124:H136),DD!$F$1:$G$14,2))</f>
        <v/>
      </c>
      <c r="E136" s="84">
        <f t="shared" si="97"/>
        <v>0</v>
      </c>
      <c r="F136" s="16">
        <f t="shared" si="98"/>
        <v>0</v>
      </c>
      <c r="G136" s="15">
        <f t="shared" si="99"/>
        <v>0</v>
      </c>
      <c r="H136" s="29"/>
      <c r="I136" s="17" t="str">
        <f t="shared" si="95"/>
        <v/>
      </c>
      <c r="P136" s="16" t="str">
        <f t="shared" si="100"/>
        <v>0</v>
      </c>
      <c r="Q136" s="61" t="str">
        <f t="shared" si="101"/>
        <v/>
      </c>
      <c r="R136" s="61" t="str">
        <f t="shared" si="101"/>
        <v/>
      </c>
      <c r="S136" s="61" t="str">
        <f t="shared" si="101"/>
        <v/>
      </c>
      <c r="T136" s="61" t="str">
        <f t="shared" si="101"/>
        <v/>
      </c>
      <c r="U136" s="61" t="str">
        <f t="shared" si="101"/>
        <v/>
      </c>
      <c r="V136" s="61" t="str">
        <f t="shared" si="101"/>
        <v/>
      </c>
      <c r="W136" s="61" t="str">
        <f t="shared" si="101"/>
        <v/>
      </c>
      <c r="X136" s="61" t="str">
        <f t="shared" si="101"/>
        <v/>
      </c>
      <c r="Y136" s="61" t="str">
        <f t="shared" si="101"/>
        <v/>
      </c>
      <c r="Z136" s="61" t="str">
        <f t="shared" si="101"/>
        <v/>
      </c>
      <c r="AA136" s="61" t="str">
        <f t="shared" si="101"/>
        <v/>
      </c>
      <c r="AB136" s="61" t="str">
        <f t="shared" si="101"/>
        <v/>
      </c>
      <c r="AC136" s="61" t="str">
        <f t="shared" si="101"/>
        <v/>
      </c>
      <c r="AD136" s="61" t="str">
        <f t="shared" si="101"/>
        <v/>
      </c>
      <c r="AE136" s="61" t="str">
        <f t="shared" si="96"/>
        <v/>
      </c>
      <c r="AF136" s="61" t="str">
        <f t="shared" si="96"/>
        <v/>
      </c>
      <c r="AG136" s="61" t="str">
        <f t="shared" si="96"/>
        <v/>
      </c>
      <c r="AH136" s="61" t="str">
        <f t="shared" si="96"/>
        <v/>
      </c>
      <c r="AI136" s="61" t="str">
        <f t="shared" si="96"/>
        <v/>
      </c>
      <c r="AJ136" s="61" t="str">
        <f t="shared" si="96"/>
        <v/>
      </c>
      <c r="AK136" s="61" t="str">
        <f t="shared" si="96"/>
        <v/>
      </c>
    </row>
    <row r="137" spans="3:37" x14ac:dyDescent="0.25">
      <c r="C137" s="14">
        <f t="shared" si="102"/>
        <v>0</v>
      </c>
      <c r="D137" s="15" t="str">
        <f>IF(OR(C137&lt;1,H137&lt;&gt;"",COUNTIF(P$124:P137,P137)&gt;3),"",VLOOKUP(C137-COUNTA(H$124:H137),DD!$F$1:$G$14,2))</f>
        <v/>
      </c>
      <c r="E137" s="84">
        <f t="shared" si="97"/>
        <v>0</v>
      </c>
      <c r="F137" s="16">
        <f t="shared" si="98"/>
        <v>0</v>
      </c>
      <c r="G137" s="15">
        <f t="shared" si="99"/>
        <v>0</v>
      </c>
      <c r="H137" s="29"/>
      <c r="I137" s="17" t="str">
        <f t="shared" si="95"/>
        <v/>
      </c>
      <c r="P137" s="16" t="str">
        <f t="shared" si="100"/>
        <v>0</v>
      </c>
      <c r="Q137" s="61" t="str">
        <f t="shared" si="101"/>
        <v/>
      </c>
      <c r="R137" s="61" t="str">
        <f t="shared" si="101"/>
        <v/>
      </c>
      <c r="S137" s="61" t="str">
        <f t="shared" si="101"/>
        <v/>
      </c>
      <c r="T137" s="61" t="str">
        <f t="shared" si="101"/>
        <v/>
      </c>
      <c r="U137" s="61" t="str">
        <f t="shared" si="101"/>
        <v/>
      </c>
      <c r="V137" s="61" t="str">
        <f t="shared" si="101"/>
        <v/>
      </c>
      <c r="W137" s="61" t="str">
        <f t="shared" si="101"/>
        <v/>
      </c>
      <c r="X137" s="61" t="str">
        <f t="shared" si="101"/>
        <v/>
      </c>
      <c r="Y137" s="61" t="str">
        <f t="shared" si="101"/>
        <v/>
      </c>
      <c r="Z137" s="61" t="str">
        <f t="shared" si="101"/>
        <v/>
      </c>
      <c r="AA137" s="61" t="str">
        <f t="shared" si="101"/>
        <v/>
      </c>
      <c r="AB137" s="61" t="str">
        <f t="shared" si="101"/>
        <v/>
      </c>
      <c r="AC137" s="61" t="str">
        <f t="shared" si="101"/>
        <v/>
      </c>
      <c r="AD137" s="61" t="str">
        <f t="shared" si="101"/>
        <v/>
      </c>
      <c r="AE137" s="61" t="str">
        <f t="shared" si="96"/>
        <v/>
      </c>
      <c r="AF137" s="61" t="str">
        <f t="shared" si="96"/>
        <v/>
      </c>
      <c r="AG137" s="61" t="str">
        <f t="shared" si="96"/>
        <v/>
      </c>
      <c r="AH137" s="61" t="str">
        <f t="shared" si="96"/>
        <v/>
      </c>
      <c r="AI137" s="61" t="str">
        <f t="shared" si="96"/>
        <v/>
      </c>
      <c r="AJ137" s="61" t="str">
        <f t="shared" si="96"/>
        <v/>
      </c>
      <c r="AK137" s="61" t="str">
        <f t="shared" si="96"/>
        <v/>
      </c>
    </row>
    <row r="138" spans="3:37" x14ac:dyDescent="0.25">
      <c r="C138" s="14">
        <f t="shared" si="102"/>
        <v>0</v>
      </c>
      <c r="D138" s="15" t="str">
        <f>IF(OR(C138&lt;1,H138&lt;&gt;"",COUNTIF(P$124:P138,P138)&gt;3),"",VLOOKUP(C138-COUNTA(H$124:H138),DD!$F$1:$G$14,2))</f>
        <v/>
      </c>
      <c r="E138" s="84">
        <f t="shared" si="97"/>
        <v>0</v>
      </c>
      <c r="F138" s="16">
        <f t="shared" si="98"/>
        <v>0</v>
      </c>
      <c r="G138" s="15">
        <f t="shared" si="99"/>
        <v>0</v>
      </c>
      <c r="H138" s="29"/>
      <c r="I138" s="17" t="str">
        <f t="shared" si="95"/>
        <v/>
      </c>
      <c r="P138" s="16" t="str">
        <f t="shared" si="100"/>
        <v>0</v>
      </c>
      <c r="Q138" s="61" t="str">
        <f t="shared" si="101"/>
        <v/>
      </c>
      <c r="R138" s="61" t="str">
        <f t="shared" si="101"/>
        <v/>
      </c>
      <c r="S138" s="61" t="str">
        <f t="shared" si="101"/>
        <v/>
      </c>
      <c r="T138" s="61" t="str">
        <f t="shared" si="101"/>
        <v/>
      </c>
      <c r="U138" s="61" t="str">
        <f t="shared" si="101"/>
        <v/>
      </c>
      <c r="V138" s="61" t="str">
        <f t="shared" si="101"/>
        <v/>
      </c>
      <c r="W138" s="61" t="str">
        <f t="shared" si="101"/>
        <v/>
      </c>
      <c r="X138" s="61" t="str">
        <f t="shared" si="101"/>
        <v/>
      </c>
      <c r="Y138" s="61" t="str">
        <f t="shared" si="101"/>
        <v/>
      </c>
      <c r="Z138" s="61" t="str">
        <f t="shared" si="101"/>
        <v/>
      </c>
      <c r="AA138" s="61" t="str">
        <f t="shared" si="101"/>
        <v/>
      </c>
      <c r="AB138" s="61" t="str">
        <f t="shared" si="101"/>
        <v/>
      </c>
      <c r="AC138" s="61" t="str">
        <f t="shared" si="101"/>
        <v/>
      </c>
      <c r="AD138" s="61" t="str">
        <f t="shared" si="101"/>
        <v/>
      </c>
      <c r="AE138" s="61" t="str">
        <f t="shared" si="96"/>
        <v/>
      </c>
      <c r="AF138" s="61" t="str">
        <f t="shared" si="96"/>
        <v/>
      </c>
      <c r="AG138" s="61" t="str">
        <f t="shared" si="96"/>
        <v/>
      </c>
      <c r="AH138" s="61" t="str">
        <f t="shared" si="96"/>
        <v/>
      </c>
      <c r="AI138" s="61" t="str">
        <f t="shared" si="96"/>
        <v/>
      </c>
      <c r="AJ138" s="61" t="str">
        <f t="shared" si="96"/>
        <v/>
      </c>
      <c r="AK138" s="61" t="str">
        <f t="shared" si="96"/>
        <v/>
      </c>
    </row>
    <row r="139" spans="3:37" x14ac:dyDescent="0.25">
      <c r="C139" s="14">
        <f t="shared" si="102"/>
        <v>0</v>
      </c>
      <c r="D139" s="15" t="str">
        <f>IF(OR(C139&lt;1,H139&lt;&gt;"",COUNTIF(P$124:P139,P139)&gt;3),"",VLOOKUP(C139-COUNTA(H$124:H139),DD!$F$1:$G$14,2))</f>
        <v/>
      </c>
      <c r="E139" s="84">
        <f t="shared" si="97"/>
        <v>0</v>
      </c>
      <c r="F139" s="16">
        <f t="shared" si="98"/>
        <v>0</v>
      </c>
      <c r="G139" s="15">
        <f t="shared" si="99"/>
        <v>0</v>
      </c>
      <c r="H139" s="29"/>
      <c r="I139" s="17" t="str">
        <f t="shared" si="95"/>
        <v/>
      </c>
      <c r="P139" s="16" t="str">
        <f t="shared" si="100"/>
        <v>0</v>
      </c>
      <c r="Q139" s="61" t="str">
        <f t="shared" si="101"/>
        <v/>
      </c>
      <c r="R139" s="61" t="str">
        <f t="shared" si="101"/>
        <v/>
      </c>
      <c r="S139" s="61" t="str">
        <f t="shared" si="101"/>
        <v/>
      </c>
      <c r="T139" s="61" t="str">
        <f t="shared" si="101"/>
        <v/>
      </c>
      <c r="U139" s="61" t="str">
        <f t="shared" si="101"/>
        <v/>
      </c>
      <c r="V139" s="61" t="str">
        <f t="shared" si="101"/>
        <v/>
      </c>
      <c r="W139" s="61" t="str">
        <f t="shared" si="101"/>
        <v/>
      </c>
      <c r="X139" s="61" t="str">
        <f t="shared" si="101"/>
        <v/>
      </c>
      <c r="Y139" s="61" t="str">
        <f t="shared" si="101"/>
        <v/>
      </c>
      <c r="Z139" s="61" t="str">
        <f t="shared" si="101"/>
        <v/>
      </c>
      <c r="AA139" s="61" t="str">
        <f t="shared" si="101"/>
        <v/>
      </c>
      <c r="AB139" s="61" t="str">
        <f t="shared" si="101"/>
        <v/>
      </c>
      <c r="AC139" s="61" t="str">
        <f t="shared" si="101"/>
        <v/>
      </c>
      <c r="AD139" s="61" t="str">
        <f t="shared" si="101"/>
        <v/>
      </c>
      <c r="AE139" s="61" t="str">
        <f t="shared" si="96"/>
        <v/>
      </c>
      <c r="AF139" s="61" t="str">
        <f t="shared" si="96"/>
        <v/>
      </c>
      <c r="AG139" s="61" t="str">
        <f t="shared" si="96"/>
        <v/>
      </c>
      <c r="AH139" s="61" t="str">
        <f t="shared" si="96"/>
        <v/>
      </c>
      <c r="AI139" s="61" t="str">
        <f t="shared" si="96"/>
        <v/>
      </c>
      <c r="AJ139" s="61" t="str">
        <f t="shared" si="96"/>
        <v/>
      </c>
      <c r="AK139" s="61" t="str">
        <f t="shared" si="96"/>
        <v/>
      </c>
    </row>
    <row r="140" spans="3:37" x14ac:dyDescent="0.25">
      <c r="C140" s="14">
        <f t="shared" si="102"/>
        <v>0</v>
      </c>
      <c r="D140" s="15" t="str">
        <f>IF(OR(C140&lt;1,H140&lt;&gt;"",COUNTIF(P$124:P140,P140)&gt;3),"",VLOOKUP(C140-COUNTA(H$124:H140),DD!$F$1:$G$14,2))</f>
        <v/>
      </c>
      <c r="E140" s="84">
        <f t="shared" si="97"/>
        <v>0</v>
      </c>
      <c r="F140" s="16">
        <f t="shared" si="98"/>
        <v>0</v>
      </c>
      <c r="G140" s="15">
        <f t="shared" si="99"/>
        <v>0</v>
      </c>
      <c r="H140" s="29"/>
      <c r="I140" s="17" t="str">
        <f t="shared" si="95"/>
        <v/>
      </c>
      <c r="P140" s="16" t="str">
        <f t="shared" si="100"/>
        <v>0</v>
      </c>
      <c r="Q140" s="61" t="str">
        <f t="shared" si="101"/>
        <v/>
      </c>
      <c r="R140" s="61" t="str">
        <f t="shared" si="101"/>
        <v/>
      </c>
      <c r="S140" s="61" t="str">
        <f t="shared" si="101"/>
        <v/>
      </c>
      <c r="T140" s="61" t="str">
        <f t="shared" si="101"/>
        <v/>
      </c>
      <c r="U140" s="61" t="str">
        <f t="shared" si="101"/>
        <v/>
      </c>
      <c r="V140" s="61" t="str">
        <f t="shared" si="101"/>
        <v/>
      </c>
      <c r="W140" s="61" t="str">
        <f t="shared" si="101"/>
        <v/>
      </c>
      <c r="X140" s="61" t="str">
        <f t="shared" si="101"/>
        <v/>
      </c>
      <c r="Y140" s="61" t="str">
        <f t="shared" si="101"/>
        <v/>
      </c>
      <c r="Z140" s="61" t="str">
        <f t="shared" si="101"/>
        <v/>
      </c>
      <c r="AA140" s="61" t="str">
        <f t="shared" si="101"/>
        <v/>
      </c>
      <c r="AB140" s="61" t="str">
        <f t="shared" si="101"/>
        <v/>
      </c>
      <c r="AC140" s="61" t="str">
        <f t="shared" si="101"/>
        <v/>
      </c>
      <c r="AD140" s="61" t="str">
        <f t="shared" si="101"/>
        <v/>
      </c>
      <c r="AE140" s="61" t="str">
        <f t="shared" ref="AE140:AK147" si="103">IF($G140=AE$123,$D140,"")</f>
        <v/>
      </c>
      <c r="AF140" s="61" t="str">
        <f t="shared" si="103"/>
        <v/>
      </c>
      <c r="AG140" s="61" t="str">
        <f t="shared" si="103"/>
        <v/>
      </c>
      <c r="AH140" s="61" t="str">
        <f t="shared" si="103"/>
        <v/>
      </c>
      <c r="AI140" s="61" t="str">
        <f t="shared" si="103"/>
        <v/>
      </c>
      <c r="AJ140" s="61" t="str">
        <f t="shared" si="103"/>
        <v/>
      </c>
      <c r="AK140" s="61" t="str">
        <f t="shared" si="103"/>
        <v/>
      </c>
    </row>
    <row r="141" spans="3:37" x14ac:dyDescent="0.25">
      <c r="C141" s="14">
        <f t="shared" si="102"/>
        <v>0</v>
      </c>
      <c r="D141" s="15" t="str">
        <f>IF(OR(C141&lt;1,H141&lt;&gt;"",COUNTIF(P$124:P141,P141)&gt;3),"",VLOOKUP(C141-COUNTA(H$124:H141),DD!$F$1:$G$14,2))</f>
        <v/>
      </c>
      <c r="E141" s="84">
        <f t="shared" si="97"/>
        <v>0</v>
      </c>
      <c r="F141" s="16">
        <f t="shared" si="98"/>
        <v>0</v>
      </c>
      <c r="G141" s="15">
        <f t="shared" si="99"/>
        <v>0</v>
      </c>
      <c r="H141" s="29"/>
      <c r="I141" s="17" t="str">
        <f t="shared" si="95"/>
        <v/>
      </c>
      <c r="P141" s="16" t="str">
        <f t="shared" si="100"/>
        <v>0</v>
      </c>
      <c r="Q141" s="61" t="str">
        <f t="shared" si="101"/>
        <v/>
      </c>
      <c r="R141" s="61" t="str">
        <f t="shared" si="101"/>
        <v/>
      </c>
      <c r="S141" s="61" t="str">
        <f t="shared" si="101"/>
        <v/>
      </c>
      <c r="T141" s="61" t="str">
        <f t="shared" si="101"/>
        <v/>
      </c>
      <c r="U141" s="61" t="str">
        <f t="shared" si="101"/>
        <v/>
      </c>
      <c r="V141" s="61" t="str">
        <f t="shared" si="101"/>
        <v/>
      </c>
      <c r="W141" s="61" t="str">
        <f t="shared" si="101"/>
        <v/>
      </c>
      <c r="X141" s="61" t="str">
        <f t="shared" si="101"/>
        <v/>
      </c>
      <c r="Y141" s="61" t="str">
        <f t="shared" si="101"/>
        <v/>
      </c>
      <c r="Z141" s="61" t="str">
        <f t="shared" si="101"/>
        <v/>
      </c>
      <c r="AA141" s="61" t="str">
        <f t="shared" si="101"/>
        <v/>
      </c>
      <c r="AB141" s="61" t="str">
        <f t="shared" si="101"/>
        <v/>
      </c>
      <c r="AC141" s="61" t="str">
        <f t="shared" si="101"/>
        <v/>
      </c>
      <c r="AD141" s="61" t="str">
        <f t="shared" si="101"/>
        <v/>
      </c>
      <c r="AE141" s="61" t="str">
        <f t="shared" si="103"/>
        <v/>
      </c>
      <c r="AF141" s="61" t="str">
        <f t="shared" si="103"/>
        <v/>
      </c>
      <c r="AG141" s="61" t="str">
        <f t="shared" si="103"/>
        <v/>
      </c>
      <c r="AH141" s="61" t="str">
        <f t="shared" si="103"/>
        <v/>
      </c>
      <c r="AI141" s="61" t="str">
        <f t="shared" si="103"/>
        <v/>
      </c>
      <c r="AJ141" s="61" t="str">
        <f t="shared" si="103"/>
        <v/>
      </c>
      <c r="AK141" s="61" t="str">
        <f t="shared" si="103"/>
        <v/>
      </c>
    </row>
    <row r="142" spans="3:37" x14ac:dyDescent="0.25">
      <c r="C142" s="14">
        <f t="shared" si="102"/>
        <v>0</v>
      </c>
      <c r="D142" s="15" t="str">
        <f>IF(OR(C142&lt;1,H142&lt;&gt;"",COUNTIF(P$124:P142,P142)&gt;3),"",VLOOKUP(C142-COUNTA(H$124:H142),DD!$F$1:$G$14,2))</f>
        <v/>
      </c>
      <c r="E142" s="84">
        <f t="shared" si="97"/>
        <v>0</v>
      </c>
      <c r="F142" s="16">
        <f t="shared" si="98"/>
        <v>0</v>
      </c>
      <c r="G142" s="15">
        <f t="shared" si="99"/>
        <v>0</v>
      </c>
      <c r="H142" s="29"/>
      <c r="I142" s="17" t="str">
        <f t="shared" si="95"/>
        <v/>
      </c>
      <c r="P142" s="16" t="str">
        <f t="shared" si="100"/>
        <v>0</v>
      </c>
      <c r="Q142" s="61" t="str">
        <f t="shared" si="101"/>
        <v/>
      </c>
      <c r="R142" s="61" t="str">
        <f t="shared" si="101"/>
        <v/>
      </c>
      <c r="S142" s="61" t="str">
        <f t="shared" si="101"/>
        <v/>
      </c>
      <c r="T142" s="61" t="str">
        <f t="shared" si="101"/>
        <v/>
      </c>
      <c r="U142" s="61" t="str">
        <f t="shared" si="101"/>
        <v/>
      </c>
      <c r="V142" s="61" t="str">
        <f t="shared" si="101"/>
        <v/>
      </c>
      <c r="W142" s="61" t="str">
        <f t="shared" si="101"/>
        <v/>
      </c>
      <c r="X142" s="61" t="str">
        <f t="shared" si="101"/>
        <v/>
      </c>
      <c r="Y142" s="61" t="str">
        <f t="shared" si="101"/>
        <v/>
      </c>
      <c r="Z142" s="61" t="str">
        <f t="shared" si="101"/>
        <v/>
      </c>
      <c r="AA142" s="61" t="str">
        <f t="shared" si="101"/>
        <v/>
      </c>
      <c r="AB142" s="61" t="str">
        <f t="shared" si="101"/>
        <v/>
      </c>
      <c r="AC142" s="61" t="str">
        <f t="shared" si="101"/>
        <v/>
      </c>
      <c r="AD142" s="61" t="str">
        <f t="shared" si="101"/>
        <v/>
      </c>
      <c r="AE142" s="61" t="str">
        <f t="shared" si="103"/>
        <v/>
      </c>
      <c r="AF142" s="61" t="str">
        <f t="shared" si="103"/>
        <v/>
      </c>
      <c r="AG142" s="61" t="str">
        <f t="shared" si="103"/>
        <v/>
      </c>
      <c r="AH142" s="61" t="str">
        <f t="shared" si="103"/>
        <v/>
      </c>
      <c r="AI142" s="61" t="str">
        <f t="shared" si="103"/>
        <v/>
      </c>
      <c r="AJ142" s="61" t="str">
        <f t="shared" si="103"/>
        <v/>
      </c>
      <c r="AK142" s="61" t="str">
        <f t="shared" si="103"/>
        <v/>
      </c>
    </row>
    <row r="143" spans="3:37" x14ac:dyDescent="0.25">
      <c r="C143" s="14">
        <f t="shared" si="102"/>
        <v>0</v>
      </c>
      <c r="D143" s="15" t="str">
        <f>IF(OR(C143&lt;1,H143&lt;&gt;"",COUNTIF(P$124:P143,P143)&gt;3),"",VLOOKUP(C143-COUNTA(H$124:H143),DD!$F$1:$G$14,2))</f>
        <v/>
      </c>
      <c r="E143" s="84">
        <f t="shared" si="97"/>
        <v>0</v>
      </c>
      <c r="F143" s="16">
        <f t="shared" si="98"/>
        <v>0</v>
      </c>
      <c r="G143" s="15">
        <f t="shared" si="99"/>
        <v>0</v>
      </c>
      <c r="H143" s="29"/>
      <c r="I143" s="17" t="str">
        <f t="shared" si="95"/>
        <v/>
      </c>
      <c r="P143" s="16" t="str">
        <f t="shared" si="100"/>
        <v>0</v>
      </c>
      <c r="Q143" s="61" t="str">
        <f t="shared" si="101"/>
        <v/>
      </c>
      <c r="R143" s="61" t="str">
        <f t="shared" si="101"/>
        <v/>
      </c>
      <c r="S143" s="61" t="str">
        <f t="shared" si="101"/>
        <v/>
      </c>
      <c r="T143" s="61" t="str">
        <f t="shared" ref="T143:AI147" si="104">IF($G143=T$123,$D143,"")</f>
        <v/>
      </c>
      <c r="U143" s="61" t="str">
        <f t="shared" si="104"/>
        <v/>
      </c>
      <c r="V143" s="61" t="str">
        <f t="shared" si="104"/>
        <v/>
      </c>
      <c r="W143" s="61" t="str">
        <f t="shared" si="104"/>
        <v/>
      </c>
      <c r="X143" s="61" t="str">
        <f t="shared" si="104"/>
        <v/>
      </c>
      <c r="Y143" s="61" t="str">
        <f t="shared" si="104"/>
        <v/>
      </c>
      <c r="Z143" s="61" t="str">
        <f t="shared" si="104"/>
        <v/>
      </c>
      <c r="AA143" s="61" t="str">
        <f t="shared" si="104"/>
        <v/>
      </c>
      <c r="AB143" s="61" t="str">
        <f t="shared" si="104"/>
        <v/>
      </c>
      <c r="AC143" s="61" t="str">
        <f t="shared" si="104"/>
        <v/>
      </c>
      <c r="AD143" s="61" t="str">
        <f t="shared" si="104"/>
        <v/>
      </c>
      <c r="AE143" s="61" t="str">
        <f t="shared" si="104"/>
        <v/>
      </c>
      <c r="AF143" s="61" t="str">
        <f t="shared" si="104"/>
        <v/>
      </c>
      <c r="AG143" s="61" t="str">
        <f t="shared" si="104"/>
        <v/>
      </c>
      <c r="AH143" s="61" t="str">
        <f t="shared" si="104"/>
        <v/>
      </c>
      <c r="AI143" s="61" t="str">
        <f t="shared" si="104"/>
        <v/>
      </c>
      <c r="AJ143" s="61" t="str">
        <f t="shared" si="103"/>
        <v/>
      </c>
      <c r="AK143" s="61" t="str">
        <f t="shared" si="103"/>
        <v/>
      </c>
    </row>
    <row r="144" spans="3:37" x14ac:dyDescent="0.25">
      <c r="C144" s="14">
        <f t="shared" si="102"/>
        <v>0</v>
      </c>
      <c r="D144" s="15" t="str">
        <f>IF(OR(C144&lt;1,H144&lt;&gt;"",COUNTIF(P$124:P144,P144)&gt;3),"",VLOOKUP(C144-COUNTA(H$124:H144),DD!$F$1:$G$14,2))</f>
        <v/>
      </c>
      <c r="E144" s="84">
        <f t="shared" si="97"/>
        <v>0</v>
      </c>
      <c r="F144" s="16">
        <f t="shared" si="98"/>
        <v>0</v>
      </c>
      <c r="G144" s="15">
        <f t="shared" si="99"/>
        <v>0</v>
      </c>
      <c r="H144" s="29"/>
      <c r="I144" s="17" t="str">
        <f t="shared" si="95"/>
        <v/>
      </c>
      <c r="P144" s="16" t="str">
        <f t="shared" si="100"/>
        <v>0</v>
      </c>
      <c r="Q144" s="61" t="str">
        <f t="shared" ref="Q144:S147" si="105">IF($G144=Q$123,$D144,"")</f>
        <v/>
      </c>
      <c r="R144" s="61" t="str">
        <f t="shared" si="105"/>
        <v/>
      </c>
      <c r="S144" s="61" t="str">
        <f t="shared" si="105"/>
        <v/>
      </c>
      <c r="T144" s="61" t="str">
        <f t="shared" si="104"/>
        <v/>
      </c>
      <c r="U144" s="61" t="str">
        <f t="shared" si="104"/>
        <v/>
      </c>
      <c r="V144" s="61" t="str">
        <f t="shared" si="104"/>
        <v/>
      </c>
      <c r="W144" s="61" t="str">
        <f t="shared" si="104"/>
        <v/>
      </c>
      <c r="X144" s="61" t="str">
        <f t="shared" si="104"/>
        <v/>
      </c>
      <c r="Y144" s="61" t="str">
        <f t="shared" si="104"/>
        <v/>
      </c>
      <c r="Z144" s="61" t="str">
        <f t="shared" si="104"/>
        <v/>
      </c>
      <c r="AA144" s="61" t="str">
        <f t="shared" si="104"/>
        <v/>
      </c>
      <c r="AB144" s="61" t="str">
        <f t="shared" si="104"/>
        <v/>
      </c>
      <c r="AC144" s="61" t="str">
        <f t="shared" si="104"/>
        <v/>
      </c>
      <c r="AD144" s="61" t="str">
        <f t="shared" si="104"/>
        <v/>
      </c>
      <c r="AE144" s="61" t="str">
        <f t="shared" si="103"/>
        <v/>
      </c>
      <c r="AF144" s="61" t="str">
        <f t="shared" si="103"/>
        <v/>
      </c>
      <c r="AG144" s="61" t="str">
        <f t="shared" si="103"/>
        <v/>
      </c>
      <c r="AH144" s="61" t="str">
        <f t="shared" si="103"/>
        <v/>
      </c>
      <c r="AI144" s="61" t="str">
        <f t="shared" si="103"/>
        <v/>
      </c>
      <c r="AJ144" s="61" t="str">
        <f t="shared" si="103"/>
        <v/>
      </c>
      <c r="AK144" s="61" t="str">
        <f t="shared" si="103"/>
        <v/>
      </c>
    </row>
    <row r="145" spans="3:37" x14ac:dyDescent="0.25">
      <c r="C145" s="14">
        <f t="shared" si="102"/>
        <v>0</v>
      </c>
      <c r="D145" s="15" t="str">
        <f>IF(OR(C145&lt;1,H145&lt;&gt;"",COUNTIF(P$124:P145,P145)&gt;3),"",VLOOKUP(C145-COUNTA(H$124:H145),DD!$F$1:$G$14,2))</f>
        <v/>
      </c>
      <c r="E145" s="84">
        <f t="shared" si="97"/>
        <v>0</v>
      </c>
      <c r="F145" s="16">
        <f t="shared" si="98"/>
        <v>0</v>
      </c>
      <c r="G145" s="15">
        <f t="shared" si="99"/>
        <v>0</v>
      </c>
      <c r="H145" s="29"/>
      <c r="I145" s="17" t="str">
        <f t="shared" si="95"/>
        <v/>
      </c>
      <c r="P145" s="16" t="str">
        <f t="shared" si="100"/>
        <v>0</v>
      </c>
      <c r="Q145" s="61" t="str">
        <f t="shared" si="105"/>
        <v/>
      </c>
      <c r="R145" s="61" t="str">
        <f t="shared" si="105"/>
        <v/>
      </c>
      <c r="S145" s="61" t="str">
        <f t="shared" si="105"/>
        <v/>
      </c>
      <c r="T145" s="61" t="str">
        <f t="shared" si="104"/>
        <v/>
      </c>
      <c r="U145" s="61" t="str">
        <f t="shared" si="104"/>
        <v/>
      </c>
      <c r="V145" s="61" t="str">
        <f t="shared" si="104"/>
        <v/>
      </c>
      <c r="W145" s="61" t="str">
        <f t="shared" si="104"/>
        <v/>
      </c>
      <c r="X145" s="61" t="str">
        <f t="shared" si="104"/>
        <v/>
      </c>
      <c r="Y145" s="61" t="str">
        <f t="shared" si="104"/>
        <v/>
      </c>
      <c r="Z145" s="61" t="str">
        <f t="shared" si="104"/>
        <v/>
      </c>
      <c r="AA145" s="61" t="str">
        <f t="shared" si="104"/>
        <v/>
      </c>
      <c r="AB145" s="61" t="str">
        <f t="shared" si="104"/>
        <v/>
      </c>
      <c r="AC145" s="61" t="str">
        <f t="shared" si="104"/>
        <v/>
      </c>
      <c r="AD145" s="61" t="str">
        <f t="shared" si="104"/>
        <v/>
      </c>
      <c r="AE145" s="61" t="str">
        <f t="shared" si="103"/>
        <v/>
      </c>
      <c r="AF145" s="61" t="str">
        <f t="shared" si="103"/>
        <v/>
      </c>
      <c r="AG145" s="61" t="str">
        <f t="shared" si="103"/>
        <v/>
      </c>
      <c r="AH145" s="61" t="str">
        <f t="shared" si="103"/>
        <v/>
      </c>
      <c r="AI145" s="61" t="str">
        <f t="shared" si="103"/>
        <v/>
      </c>
      <c r="AJ145" s="61" t="str">
        <f t="shared" si="103"/>
        <v/>
      </c>
      <c r="AK145" s="61" t="str">
        <f t="shared" si="103"/>
        <v/>
      </c>
    </row>
    <row r="146" spans="3:37" x14ac:dyDescent="0.25">
      <c r="C146" s="14">
        <f t="shared" si="102"/>
        <v>0</v>
      </c>
      <c r="D146" s="15" t="str">
        <f>IF(OR(C146&lt;1,H146&lt;&gt;"",COUNTIF(P$124:P146,P146)&gt;3),"",VLOOKUP(C146-COUNTA(H$124:H146),DD!$F$1:$G$14,2))</f>
        <v/>
      </c>
      <c r="E146" s="84">
        <f t="shared" si="97"/>
        <v>0</v>
      </c>
      <c r="F146" s="16">
        <f t="shared" si="98"/>
        <v>0</v>
      </c>
      <c r="G146" s="15">
        <f t="shared" si="99"/>
        <v>0</v>
      </c>
      <c r="H146" s="29"/>
      <c r="I146" s="17" t="str">
        <f t="shared" si="95"/>
        <v/>
      </c>
      <c r="P146" s="16" t="str">
        <f t="shared" si="100"/>
        <v>0</v>
      </c>
      <c r="Q146" s="61" t="str">
        <f t="shared" si="105"/>
        <v/>
      </c>
      <c r="R146" s="61" t="str">
        <f t="shared" si="105"/>
        <v/>
      </c>
      <c r="S146" s="61" t="str">
        <f t="shared" si="105"/>
        <v/>
      </c>
      <c r="T146" s="61" t="str">
        <f t="shared" si="104"/>
        <v/>
      </c>
      <c r="U146" s="61" t="str">
        <f t="shared" si="104"/>
        <v/>
      </c>
      <c r="V146" s="61" t="str">
        <f t="shared" si="104"/>
        <v/>
      </c>
      <c r="W146" s="61" t="str">
        <f t="shared" si="104"/>
        <v/>
      </c>
      <c r="X146" s="61" t="str">
        <f t="shared" si="104"/>
        <v/>
      </c>
      <c r="Y146" s="61" t="str">
        <f t="shared" si="104"/>
        <v/>
      </c>
      <c r="Z146" s="61" t="str">
        <f t="shared" si="104"/>
        <v/>
      </c>
      <c r="AA146" s="61" t="str">
        <f t="shared" si="104"/>
        <v/>
      </c>
      <c r="AB146" s="61" t="str">
        <f t="shared" si="104"/>
        <v/>
      </c>
      <c r="AC146" s="61" t="str">
        <f t="shared" si="104"/>
        <v/>
      </c>
      <c r="AD146" s="61" t="str">
        <f t="shared" si="104"/>
        <v/>
      </c>
      <c r="AE146" s="61" t="str">
        <f t="shared" si="103"/>
        <v/>
      </c>
      <c r="AF146" s="61" t="str">
        <f t="shared" si="103"/>
        <v/>
      </c>
      <c r="AG146" s="61" t="str">
        <f t="shared" si="103"/>
        <v/>
      </c>
      <c r="AH146" s="61" t="str">
        <f t="shared" si="103"/>
        <v/>
      </c>
      <c r="AI146" s="61" t="str">
        <f t="shared" si="103"/>
        <v/>
      </c>
      <c r="AJ146" s="61" t="str">
        <f t="shared" si="103"/>
        <v/>
      </c>
      <c r="AK146" s="61" t="str">
        <f t="shared" si="103"/>
        <v/>
      </c>
    </row>
    <row r="147" spans="3:37" ht="15.75" thickBot="1" x14ac:dyDescent="0.3">
      <c r="C147" s="30">
        <f t="shared" si="102"/>
        <v>0</v>
      </c>
      <c r="D147" s="31" t="str">
        <f>IF(OR(C147&lt;1,H147&lt;&gt;"",COUNTIF(P$124:P147,P147)&gt;3),"",VLOOKUP(C147-COUNTA(H$124:H147),DD!$F$1:$G$14,2))</f>
        <v/>
      </c>
      <c r="E147" s="85">
        <f t="shared" si="97"/>
        <v>0</v>
      </c>
      <c r="F147" s="32">
        <f t="shared" si="98"/>
        <v>0</v>
      </c>
      <c r="G147" s="31">
        <f t="shared" si="99"/>
        <v>0</v>
      </c>
      <c r="H147" s="33"/>
      <c r="I147" s="34" t="str">
        <f t="shared" si="95"/>
        <v/>
      </c>
      <c r="P147" s="16" t="str">
        <f t="shared" si="100"/>
        <v>0</v>
      </c>
      <c r="Q147" s="61" t="str">
        <f t="shared" si="105"/>
        <v/>
      </c>
      <c r="R147" s="61" t="str">
        <f t="shared" si="105"/>
        <v/>
      </c>
      <c r="S147" s="61" t="str">
        <f t="shared" si="105"/>
        <v/>
      </c>
      <c r="T147" s="61" t="str">
        <f t="shared" si="104"/>
        <v/>
      </c>
      <c r="U147" s="61" t="str">
        <f t="shared" si="104"/>
        <v/>
      </c>
      <c r="V147" s="61" t="str">
        <f t="shared" si="104"/>
        <v/>
      </c>
      <c r="W147" s="61" t="str">
        <f t="shared" si="104"/>
        <v/>
      </c>
      <c r="X147" s="61" t="str">
        <f t="shared" si="104"/>
        <v/>
      </c>
      <c r="Y147" s="61" t="str">
        <f t="shared" si="104"/>
        <v/>
      </c>
      <c r="Z147" s="61" t="str">
        <f t="shared" si="104"/>
        <v/>
      </c>
      <c r="AA147" s="61" t="str">
        <f t="shared" si="104"/>
        <v/>
      </c>
      <c r="AB147" s="61" t="str">
        <f t="shared" si="104"/>
        <v/>
      </c>
      <c r="AC147" s="61" t="str">
        <f t="shared" si="104"/>
        <v/>
      </c>
      <c r="AD147" s="61" t="str">
        <f t="shared" si="104"/>
        <v/>
      </c>
      <c r="AE147" s="61" t="str">
        <f t="shared" si="103"/>
        <v/>
      </c>
      <c r="AF147" s="61" t="str">
        <f t="shared" si="103"/>
        <v/>
      </c>
      <c r="AG147" s="61" t="str">
        <f t="shared" si="103"/>
        <v/>
      </c>
      <c r="AH147" s="61" t="str">
        <f t="shared" si="103"/>
        <v/>
      </c>
      <c r="AI147" s="61" t="str">
        <f t="shared" si="103"/>
        <v/>
      </c>
      <c r="AJ147" s="61" t="str">
        <f t="shared" si="103"/>
        <v/>
      </c>
      <c r="AK147" s="61" t="str">
        <f t="shared" si="103"/>
        <v/>
      </c>
    </row>
    <row r="148" spans="3:37" x14ac:dyDescent="0.25">
      <c r="E148" s="62"/>
    </row>
  </sheetData>
  <sheetProtection algorithmName="SHA-512" hashValue="RaHs9SrWJ5yGifSKEBokrTU61/AiClV9ofZkkf+CuaqGwoSTPqMaepSVp98YoEHgHw6qT+PqEibsKNQfvhydyg==" saltValue="+ofVFK1Cb6pwcTPa/4yc1g==" spinCount="100000" sheet="1" objects="1" scenarios="1"/>
  <mergeCells count="72">
    <mergeCell ref="A27:A31"/>
    <mergeCell ref="B27:B31"/>
    <mergeCell ref="C27:C31"/>
    <mergeCell ref="A22:A26"/>
    <mergeCell ref="B22:B26"/>
    <mergeCell ref="C42:C46"/>
    <mergeCell ref="A37:A41"/>
    <mergeCell ref="B37:B41"/>
    <mergeCell ref="C37:C41"/>
    <mergeCell ref="A32:A36"/>
    <mergeCell ref="B32:B36"/>
    <mergeCell ref="C32:C36"/>
    <mergeCell ref="A42:A46"/>
    <mergeCell ref="B42:B46"/>
    <mergeCell ref="A57:A61"/>
    <mergeCell ref="B57:B61"/>
    <mergeCell ref="C57:C61"/>
    <mergeCell ref="A67:A71"/>
    <mergeCell ref="B67:B71"/>
    <mergeCell ref="B87:B91"/>
    <mergeCell ref="C87:C91"/>
    <mergeCell ref="C67:C71"/>
    <mergeCell ref="A62:A66"/>
    <mergeCell ref="B62:B66"/>
    <mergeCell ref="C62:C66"/>
    <mergeCell ref="A82:A86"/>
    <mergeCell ref="B82:B86"/>
    <mergeCell ref="C82:C86"/>
    <mergeCell ref="A87:A91"/>
    <mergeCell ref="A77:A81"/>
    <mergeCell ref="B77:B81"/>
    <mergeCell ref="C77:C81"/>
    <mergeCell ref="A72:A76"/>
    <mergeCell ref="B72:B76"/>
    <mergeCell ref="C72:C76"/>
    <mergeCell ref="A107:A111"/>
    <mergeCell ref="B107:B111"/>
    <mergeCell ref="C107:C111"/>
    <mergeCell ref="A102:A106"/>
    <mergeCell ref="B102:B106"/>
    <mergeCell ref="C102:C106"/>
    <mergeCell ref="A97:A101"/>
    <mergeCell ref="B97:B101"/>
    <mergeCell ref="C97:C101"/>
    <mergeCell ref="A92:A96"/>
    <mergeCell ref="B92:B96"/>
    <mergeCell ref="C92:C96"/>
    <mergeCell ref="A117:A121"/>
    <mergeCell ref="B117:B121"/>
    <mergeCell ref="C117:C121"/>
    <mergeCell ref="A112:A116"/>
    <mergeCell ref="B112:B116"/>
    <mergeCell ref="C112:C116"/>
    <mergeCell ref="A52:A56"/>
    <mergeCell ref="B52:B56"/>
    <mergeCell ref="C52:C56"/>
    <mergeCell ref="A47:A51"/>
    <mergeCell ref="B47:B51"/>
    <mergeCell ref="C47:C51"/>
    <mergeCell ref="A7:A11"/>
    <mergeCell ref="B7:B11"/>
    <mergeCell ref="C7:C11"/>
    <mergeCell ref="A2:A6"/>
    <mergeCell ref="C22:C26"/>
    <mergeCell ref="A17:A21"/>
    <mergeCell ref="B17:B21"/>
    <mergeCell ref="C17:C21"/>
    <mergeCell ref="A12:A16"/>
    <mergeCell ref="B12:B16"/>
    <mergeCell ref="C12:C16"/>
    <mergeCell ref="B2:B6"/>
    <mergeCell ref="C2:C6"/>
  </mergeCells>
  <conditionalFormatting sqref="E3">
    <cfRule type="expression" dxfId="1787" priority="165">
      <formula>IF(E3="",FALSE,IF(LEFT(E3,1)=LEFT(E2,1),TRUE,FALSE))</formula>
    </cfRule>
  </conditionalFormatting>
  <conditionalFormatting sqref="E4">
    <cfRule type="expression" dxfId="1786" priority="164">
      <formula>IF(E4="",FALSE,IF(OR(LEFT(E4,1)=LEFT(E3,1),LEFT(E4,1)=LEFT(E2,1)),TRUE,FALSE))</formula>
    </cfRule>
  </conditionalFormatting>
  <conditionalFormatting sqref="E5">
    <cfRule type="expression" dxfId="1785" priority="163">
      <formula>IF(E5="",FALSE,IF(OR(LEFT(E5,LEN(E5)-1)=LEFT(E4,LEN(E4)-1),LEFT(E5,LEN(E5)-1)=LEFT(E3,LEN(E3)-1),LEFT(E5,LEN(E5)-1)=LEFT(E2,LEN(E2)-1)),TRUE,FALSE))</formula>
    </cfRule>
  </conditionalFormatting>
  <conditionalFormatting sqref="E6">
    <cfRule type="expression" dxfId="1784" priority="162">
      <formula>IF(E6="",FALSE,IF(OR(LEFT(E6,LEN(E6)-1)=LEFT(E5,LEN(E5)-1),LEFT(E6,LEN(E6)-1)=LEFT(E4,LEN(E4)-1),LEFT(E6,LEN(E6)-1)=LEFT(E3,LEN(E3)-1),LEFT(E6,LEN(E6)-1)=LEFT(E2,LEN(E2)-1),LEFT(E6,1)=LEFT(E5,1)),TRUE,FALSE))</formula>
    </cfRule>
  </conditionalFormatting>
  <conditionalFormatting sqref="E8">
    <cfRule type="expression" dxfId="1783" priority="99">
      <formula>IF(E8="",FALSE,IF(LEFT(E8,1)=LEFT(E7,1),TRUE,FALSE))</formula>
    </cfRule>
  </conditionalFormatting>
  <conditionalFormatting sqref="E9">
    <cfRule type="expression" dxfId="1782" priority="98">
      <formula>IF(E9="",FALSE,IF(OR(LEFT(E9,1)=LEFT(E8,1),LEFT(E9,1)=LEFT(E7,1)),TRUE,FALSE))</formula>
    </cfRule>
  </conditionalFormatting>
  <conditionalFormatting sqref="E10">
    <cfRule type="expression" dxfId="1781" priority="97">
      <formula>IF(E10="",FALSE,IF(OR(LEFT(E10,LEN(E10)-1)=LEFT(E9,LEN(E9)-1),LEFT(E10,LEN(E10)-1)=LEFT(E8,LEN(E8)-1),LEFT(E10,LEN(E10)-1)=LEFT(E7,LEN(E7)-1)),TRUE,FALSE))</formula>
    </cfRule>
  </conditionalFormatting>
  <conditionalFormatting sqref="E11">
    <cfRule type="expression" dxfId="1780" priority="96">
      <formula>IF(E11="",FALSE,IF(OR(LEFT(E11,LEN(E11)-1)=LEFT(E10,LEN(E10)-1),LEFT(E11,LEN(E11)-1)=LEFT(E9,LEN(E9)-1),LEFT(E11,LEN(E11)-1)=LEFT(E8,LEN(E8)-1),LEFT(E11,LEN(E11)-1)=LEFT(E7,LEN(E7)-1),LEFT(E11,1)=LEFT(E10,1)),TRUE,FALSE))</formula>
    </cfRule>
  </conditionalFormatting>
  <conditionalFormatting sqref="E13">
    <cfRule type="expression" dxfId="1779" priority="95">
      <formula>IF(E13="",FALSE,IF(LEFT(E13,1)=LEFT(E12,1),TRUE,FALSE))</formula>
    </cfRule>
  </conditionalFormatting>
  <conditionalFormatting sqref="E14">
    <cfRule type="expression" dxfId="1778" priority="94">
      <formula>IF(E14="",FALSE,IF(OR(LEFT(E14,1)=LEFT(E13,1),LEFT(E14,1)=LEFT(E12,1)),TRUE,FALSE))</formula>
    </cfRule>
  </conditionalFormatting>
  <conditionalFormatting sqref="E15">
    <cfRule type="expression" dxfId="1777" priority="93">
      <formula>IF(E15="",FALSE,IF(OR(LEFT(E15,LEN(E15)-1)=LEFT(E14,LEN(E14)-1),LEFT(E15,LEN(E15)-1)=LEFT(E13,LEN(E13)-1),LEFT(E15,LEN(E15)-1)=LEFT(E12,LEN(E12)-1)),TRUE,FALSE))</formula>
    </cfRule>
  </conditionalFormatting>
  <conditionalFormatting sqref="E16">
    <cfRule type="expression" dxfId="1776" priority="92">
      <formula>IF(E16="",FALSE,IF(OR(LEFT(E16,LEN(E16)-1)=LEFT(E15,LEN(E15)-1),LEFT(E16,LEN(E16)-1)=LEFT(E14,LEN(E14)-1),LEFT(E16,LEN(E16)-1)=LEFT(E13,LEN(E13)-1),LEFT(E16,LEN(E16)-1)=LEFT(E12,LEN(E12)-1),LEFT(E16,1)=LEFT(E15,1)),TRUE,FALSE))</formula>
    </cfRule>
  </conditionalFormatting>
  <conditionalFormatting sqref="E18">
    <cfRule type="expression" dxfId="1775" priority="91">
      <formula>IF(E18="",FALSE,IF(LEFT(E18,1)=LEFT(E17,1),TRUE,FALSE))</formula>
    </cfRule>
  </conditionalFormatting>
  <conditionalFormatting sqref="E19">
    <cfRule type="expression" dxfId="1774" priority="90">
      <formula>IF(E19="",FALSE,IF(OR(LEFT(E19,1)=LEFT(E18,1),LEFT(E19,1)=LEFT(E17,1)),TRUE,FALSE))</formula>
    </cfRule>
  </conditionalFormatting>
  <conditionalFormatting sqref="E20">
    <cfRule type="expression" dxfId="1773" priority="89">
      <formula>IF(E20="",FALSE,IF(OR(LEFT(E20,LEN(E20)-1)=LEFT(E19,LEN(E19)-1),LEFT(E20,LEN(E20)-1)=LEFT(E18,LEN(E18)-1),LEFT(E20,LEN(E20)-1)=LEFT(E17,LEN(E17)-1)),TRUE,FALSE))</formula>
    </cfRule>
  </conditionalFormatting>
  <conditionalFormatting sqref="E21">
    <cfRule type="expression" dxfId="1772" priority="88">
      <formula>IF(E21="",FALSE,IF(OR(LEFT(E21,LEN(E21)-1)=LEFT(E20,LEN(E20)-1),LEFT(E21,LEN(E21)-1)=LEFT(E19,LEN(E19)-1),LEFT(E21,LEN(E21)-1)=LEFT(E18,LEN(E18)-1),LEFT(E21,LEN(E21)-1)=LEFT(E17,LEN(E17)-1),LEFT(E21,1)=LEFT(E20,1)),TRUE,FALSE))</formula>
    </cfRule>
  </conditionalFormatting>
  <conditionalFormatting sqref="E23">
    <cfRule type="expression" dxfId="1771" priority="87">
      <formula>IF(E23="",FALSE,IF(LEFT(E23,1)=LEFT(E22,1),TRUE,FALSE))</formula>
    </cfRule>
  </conditionalFormatting>
  <conditionalFormatting sqref="E24">
    <cfRule type="expression" dxfId="1770" priority="86">
      <formula>IF(E24="",FALSE,IF(OR(LEFT(E24,1)=LEFT(E23,1),LEFT(E24,1)=LEFT(E22,1)),TRUE,FALSE))</formula>
    </cfRule>
  </conditionalFormatting>
  <conditionalFormatting sqref="E25">
    <cfRule type="expression" dxfId="1769" priority="85">
      <formula>IF(E25="",FALSE,IF(OR(LEFT(E25,LEN(E25)-1)=LEFT(E24,LEN(E24)-1),LEFT(E25,LEN(E25)-1)=LEFT(E23,LEN(E23)-1),LEFT(E25,LEN(E25)-1)=LEFT(E22,LEN(E22)-1)),TRUE,FALSE))</formula>
    </cfRule>
  </conditionalFormatting>
  <conditionalFormatting sqref="E26">
    <cfRule type="expression" dxfId="1768" priority="84">
      <formula>IF(E26="",FALSE,IF(OR(LEFT(E26,LEN(E26)-1)=LEFT(E25,LEN(E25)-1),LEFT(E26,LEN(E26)-1)=LEFT(E24,LEN(E24)-1),LEFT(E26,LEN(E26)-1)=LEFT(E23,LEN(E23)-1),LEFT(E26,LEN(E26)-1)=LEFT(E22,LEN(E22)-1),LEFT(E26,1)=LEFT(E25,1)),TRUE,FALSE))</formula>
    </cfRule>
  </conditionalFormatting>
  <conditionalFormatting sqref="E28">
    <cfRule type="expression" dxfId="1767" priority="83">
      <formula>IF(E28="",FALSE,IF(LEFT(E28,1)=LEFT(E27,1),TRUE,FALSE))</formula>
    </cfRule>
  </conditionalFormatting>
  <conditionalFormatting sqref="E29">
    <cfRule type="expression" dxfId="1766" priority="82">
      <formula>IF(E29="",FALSE,IF(OR(LEFT(E29,1)=LEFT(E28,1),LEFT(E29,1)=LEFT(E27,1)),TRUE,FALSE))</formula>
    </cfRule>
  </conditionalFormatting>
  <conditionalFormatting sqref="E30">
    <cfRule type="expression" dxfId="1765" priority="81">
      <formula>IF(E30="",FALSE,IF(OR(LEFT(E30,LEN(E30)-1)=LEFT(E29,LEN(E29)-1),LEFT(E30,LEN(E30)-1)=LEFT(E28,LEN(E28)-1),LEFT(E30,LEN(E30)-1)=LEFT(E27,LEN(E27)-1)),TRUE,FALSE))</formula>
    </cfRule>
  </conditionalFormatting>
  <conditionalFormatting sqref="E31">
    <cfRule type="expression" dxfId="1764" priority="80">
      <formula>IF(E31="",FALSE,IF(OR(LEFT(E31,LEN(E31)-1)=LEFT(E30,LEN(E30)-1),LEFT(E31,LEN(E31)-1)=LEFT(E29,LEN(E29)-1),LEFT(E31,LEN(E31)-1)=LEFT(E28,LEN(E28)-1),LEFT(E31,LEN(E31)-1)=LEFT(E27,LEN(E27)-1),LEFT(E31,1)=LEFT(E30,1)),TRUE,FALSE))</formula>
    </cfRule>
  </conditionalFormatting>
  <conditionalFormatting sqref="E33">
    <cfRule type="expression" dxfId="1763" priority="79">
      <formula>IF(E33="",FALSE,IF(LEFT(E33,1)=LEFT(E32,1),TRUE,FALSE))</formula>
    </cfRule>
  </conditionalFormatting>
  <conditionalFormatting sqref="E34">
    <cfRule type="expression" dxfId="1762" priority="78">
      <formula>IF(E34="",FALSE,IF(OR(LEFT(E34,1)=LEFT(E33,1),LEFT(E34,1)=LEFT(E32,1)),TRUE,FALSE))</formula>
    </cfRule>
  </conditionalFormatting>
  <conditionalFormatting sqref="E35">
    <cfRule type="expression" dxfId="1761" priority="77">
      <formula>IF(E35="",FALSE,IF(OR(LEFT(E35,LEN(E35)-1)=LEFT(E34,LEN(E34)-1),LEFT(E35,LEN(E35)-1)=LEFT(E33,LEN(E33)-1),LEFT(E35,LEN(E35)-1)=LEFT(E32,LEN(E32)-1)),TRUE,FALSE))</formula>
    </cfRule>
  </conditionalFormatting>
  <conditionalFormatting sqref="E36">
    <cfRule type="expression" dxfId="1760" priority="76">
      <formula>IF(E36="",FALSE,IF(OR(LEFT(E36,LEN(E36)-1)=LEFT(E35,LEN(E35)-1),LEFT(E36,LEN(E36)-1)=LEFT(E34,LEN(E34)-1),LEFT(E36,LEN(E36)-1)=LEFT(E33,LEN(E33)-1),LEFT(E36,LEN(E36)-1)=LEFT(E32,LEN(E32)-1),LEFT(E36,1)=LEFT(E35,1)),TRUE,FALSE))</formula>
    </cfRule>
  </conditionalFormatting>
  <conditionalFormatting sqref="E38">
    <cfRule type="expression" dxfId="1759" priority="75">
      <formula>IF(E38="",FALSE,IF(LEFT(E38,1)=LEFT(E37,1),TRUE,FALSE))</formula>
    </cfRule>
  </conditionalFormatting>
  <conditionalFormatting sqref="E39">
    <cfRule type="expression" dxfId="1758" priority="74">
      <formula>IF(E39="",FALSE,IF(OR(LEFT(E39,1)=LEFT(E38,1),LEFT(E39,1)=LEFT(E37,1)),TRUE,FALSE))</formula>
    </cfRule>
  </conditionalFormatting>
  <conditionalFormatting sqref="E40">
    <cfRule type="expression" dxfId="1757" priority="73">
      <formula>IF(E40="",FALSE,IF(OR(LEFT(E40,LEN(E40)-1)=LEFT(E39,LEN(E39)-1),LEFT(E40,LEN(E40)-1)=LEFT(E38,LEN(E38)-1),LEFT(E40,LEN(E40)-1)=LEFT(E37,LEN(E37)-1)),TRUE,FALSE))</formula>
    </cfRule>
  </conditionalFormatting>
  <conditionalFormatting sqref="E41">
    <cfRule type="expression" dxfId="1756" priority="72">
      <formula>IF(E41="",FALSE,IF(OR(LEFT(E41,LEN(E41)-1)=LEFT(E40,LEN(E40)-1),LEFT(E41,LEN(E41)-1)=LEFT(E39,LEN(E39)-1),LEFT(E41,LEN(E41)-1)=LEFT(E38,LEN(E38)-1),LEFT(E41,LEN(E41)-1)=LEFT(E37,LEN(E37)-1),LEFT(E41,1)=LEFT(E40,1)),TRUE,FALSE))</formula>
    </cfRule>
  </conditionalFormatting>
  <conditionalFormatting sqref="E43">
    <cfRule type="expression" dxfId="1755" priority="71">
      <formula>IF(E43="",FALSE,IF(LEFT(E43,1)=LEFT(E42,1),TRUE,FALSE))</formula>
    </cfRule>
  </conditionalFormatting>
  <conditionalFormatting sqref="E44">
    <cfRule type="expression" dxfId="1754" priority="70">
      <formula>IF(E44="",FALSE,IF(OR(LEFT(E44,1)=LEFT(E43,1),LEFT(E44,1)=LEFT(E42,1)),TRUE,FALSE))</formula>
    </cfRule>
  </conditionalFormatting>
  <conditionalFormatting sqref="E45">
    <cfRule type="expression" dxfId="1753" priority="69">
      <formula>IF(E45="",FALSE,IF(OR(LEFT(E45,LEN(E45)-1)=LEFT(E44,LEN(E44)-1),LEFT(E45,LEN(E45)-1)=LEFT(E43,LEN(E43)-1),LEFT(E45,LEN(E45)-1)=LEFT(E42,LEN(E42)-1)),TRUE,FALSE))</formula>
    </cfRule>
  </conditionalFormatting>
  <conditionalFormatting sqref="E46">
    <cfRule type="expression" dxfId="1752" priority="68">
      <formula>IF(E46="",FALSE,IF(OR(LEFT(E46,LEN(E46)-1)=LEFT(E45,LEN(E45)-1),LEFT(E46,LEN(E46)-1)=LEFT(E44,LEN(E44)-1),LEFT(E46,LEN(E46)-1)=LEFT(E43,LEN(E43)-1),LEFT(E46,LEN(E46)-1)=LEFT(E42,LEN(E42)-1),LEFT(E46,1)=LEFT(E45,1)),TRUE,FALSE))</formula>
    </cfRule>
  </conditionalFormatting>
  <conditionalFormatting sqref="E48">
    <cfRule type="expression" dxfId="1751" priority="67">
      <formula>IF(E48="",FALSE,IF(LEFT(E48,1)=LEFT(E47,1),TRUE,FALSE))</formula>
    </cfRule>
  </conditionalFormatting>
  <conditionalFormatting sqref="E49">
    <cfRule type="expression" dxfId="1750" priority="66">
      <formula>IF(E49="",FALSE,IF(OR(LEFT(E49,1)=LEFT(E48,1),LEFT(E49,1)=LEFT(E47,1)),TRUE,FALSE))</formula>
    </cfRule>
  </conditionalFormatting>
  <conditionalFormatting sqref="E50">
    <cfRule type="expression" dxfId="1749" priority="65">
      <formula>IF(E50="",FALSE,IF(OR(LEFT(E50,LEN(E50)-1)=LEFT(E49,LEN(E49)-1),LEFT(E50,LEN(E50)-1)=LEFT(E48,LEN(E48)-1),LEFT(E50,LEN(E50)-1)=LEFT(E47,LEN(E47)-1)),TRUE,FALSE))</formula>
    </cfRule>
  </conditionalFormatting>
  <conditionalFormatting sqref="E51">
    <cfRule type="expression" dxfId="1748" priority="64">
      <formula>IF(E51="",FALSE,IF(OR(LEFT(E51,LEN(E51)-1)=LEFT(E50,LEN(E50)-1),LEFT(E51,LEN(E51)-1)=LEFT(E49,LEN(E49)-1),LEFT(E51,LEN(E51)-1)=LEFT(E48,LEN(E48)-1),LEFT(E51,LEN(E51)-1)=LEFT(E47,LEN(E47)-1),LEFT(E51,1)=LEFT(E50,1)),TRUE,FALSE))</formula>
    </cfRule>
  </conditionalFormatting>
  <conditionalFormatting sqref="E53">
    <cfRule type="expression" dxfId="1747" priority="63">
      <formula>IF(E53="",FALSE,IF(LEFT(E53,1)=LEFT(E52,1),TRUE,FALSE))</formula>
    </cfRule>
  </conditionalFormatting>
  <conditionalFormatting sqref="E54">
    <cfRule type="expression" dxfId="1746" priority="62">
      <formula>IF(E54="",FALSE,IF(OR(LEFT(E54,1)=LEFT(E53,1),LEFT(E54,1)=LEFT(E52,1)),TRUE,FALSE))</formula>
    </cfRule>
  </conditionalFormatting>
  <conditionalFormatting sqref="E55">
    <cfRule type="expression" dxfId="1745" priority="61">
      <formula>IF(E55="",FALSE,IF(OR(LEFT(E55,LEN(E55)-1)=LEFT(E54,LEN(E54)-1),LEFT(E55,LEN(E55)-1)=LEFT(E53,LEN(E53)-1),LEFT(E55,LEN(E55)-1)=LEFT(E52,LEN(E52)-1)),TRUE,FALSE))</formula>
    </cfRule>
  </conditionalFormatting>
  <conditionalFormatting sqref="E56">
    <cfRule type="expression" dxfId="1744" priority="60">
      <formula>IF(E56="",FALSE,IF(OR(LEFT(E56,LEN(E56)-1)=LEFT(E55,LEN(E55)-1),LEFT(E56,LEN(E56)-1)=LEFT(E54,LEN(E54)-1),LEFT(E56,LEN(E56)-1)=LEFT(E53,LEN(E53)-1),LEFT(E56,LEN(E56)-1)=LEFT(E52,LEN(E52)-1),LEFT(E56,1)=LEFT(E55,1)),TRUE,FALSE))</formula>
    </cfRule>
  </conditionalFormatting>
  <conditionalFormatting sqref="E58">
    <cfRule type="expression" dxfId="1743" priority="59">
      <formula>IF(E58="",FALSE,IF(LEFT(E58,1)=LEFT(E57,1),TRUE,FALSE))</formula>
    </cfRule>
  </conditionalFormatting>
  <conditionalFormatting sqref="E59">
    <cfRule type="expression" dxfId="1742" priority="58">
      <formula>IF(E59="",FALSE,IF(OR(LEFT(E59,1)=LEFT(E58,1),LEFT(E59,1)=LEFT(E57,1)),TRUE,FALSE))</formula>
    </cfRule>
  </conditionalFormatting>
  <conditionalFormatting sqref="E60">
    <cfRule type="expression" dxfId="1741" priority="57">
      <formula>IF(E60="",FALSE,IF(OR(LEFT(E60,LEN(E60)-1)=LEFT(E59,LEN(E59)-1),LEFT(E60,LEN(E60)-1)=LEFT(E58,LEN(E58)-1),LEFT(E60,LEN(E60)-1)=LEFT(E57,LEN(E57)-1)),TRUE,FALSE))</formula>
    </cfRule>
  </conditionalFormatting>
  <conditionalFormatting sqref="E61">
    <cfRule type="expression" dxfId="1740" priority="56">
      <formula>IF(E61="",FALSE,IF(OR(LEFT(E61,LEN(E61)-1)=LEFT(E60,LEN(E60)-1),LEFT(E61,LEN(E61)-1)=LEFT(E59,LEN(E59)-1),LEFT(E61,LEN(E61)-1)=LEFT(E58,LEN(E58)-1),LEFT(E61,LEN(E61)-1)=LEFT(E57,LEN(E57)-1),LEFT(E61,1)=LEFT(E60,1)),TRUE,FALSE))</formula>
    </cfRule>
  </conditionalFormatting>
  <conditionalFormatting sqref="E63">
    <cfRule type="expression" dxfId="1739" priority="55">
      <formula>IF(E63="",FALSE,IF(LEFT(E63,1)=LEFT(E62,1),TRUE,FALSE))</formula>
    </cfRule>
  </conditionalFormatting>
  <conditionalFormatting sqref="E64">
    <cfRule type="expression" dxfId="1738" priority="54">
      <formula>IF(E64="",FALSE,IF(OR(LEFT(E64,1)=LEFT(E63,1),LEFT(E64,1)=LEFT(E62,1)),TRUE,FALSE))</formula>
    </cfRule>
  </conditionalFormatting>
  <conditionalFormatting sqref="E65">
    <cfRule type="expression" dxfId="1737" priority="53">
      <formula>IF(E65="",FALSE,IF(OR(LEFT(E65,LEN(E65)-1)=LEFT(E64,LEN(E64)-1),LEFT(E65,LEN(E65)-1)=LEFT(E63,LEN(E63)-1),LEFT(E65,LEN(E65)-1)=LEFT(E62,LEN(E62)-1)),TRUE,FALSE))</formula>
    </cfRule>
  </conditionalFormatting>
  <conditionalFormatting sqref="E66">
    <cfRule type="expression" dxfId="1736" priority="52">
      <formula>IF(E66="",FALSE,IF(OR(LEFT(E66,LEN(E66)-1)=LEFT(E65,LEN(E65)-1),LEFT(E66,LEN(E66)-1)=LEFT(E64,LEN(E64)-1),LEFT(E66,LEN(E66)-1)=LEFT(E63,LEN(E63)-1),LEFT(E66,LEN(E66)-1)=LEFT(E62,LEN(E62)-1),LEFT(E66,1)=LEFT(E65,1)),TRUE,FALSE))</formula>
    </cfRule>
  </conditionalFormatting>
  <conditionalFormatting sqref="E68">
    <cfRule type="expression" dxfId="1735" priority="51">
      <formula>IF(E68="",FALSE,IF(LEFT(E68,1)=LEFT(E67,1),TRUE,FALSE))</formula>
    </cfRule>
  </conditionalFormatting>
  <conditionalFormatting sqref="E69">
    <cfRule type="expression" dxfId="1734" priority="50">
      <formula>IF(E69="",FALSE,IF(OR(LEFT(E69,1)=LEFT(E68,1),LEFT(E69,1)=LEFT(E67,1)),TRUE,FALSE))</formula>
    </cfRule>
  </conditionalFormatting>
  <conditionalFormatting sqref="E70">
    <cfRule type="expression" dxfId="1733" priority="49">
      <formula>IF(E70="",FALSE,IF(OR(LEFT(E70,LEN(E70)-1)=LEFT(E69,LEN(E69)-1),LEFT(E70,LEN(E70)-1)=LEFT(E68,LEN(E68)-1),LEFT(E70,LEN(E70)-1)=LEFT(E67,LEN(E67)-1)),TRUE,FALSE))</formula>
    </cfRule>
  </conditionalFormatting>
  <conditionalFormatting sqref="E71">
    <cfRule type="expression" dxfId="1732" priority="48">
      <formula>IF(E71="",FALSE,IF(OR(LEFT(E71,LEN(E71)-1)=LEFT(E70,LEN(E70)-1),LEFT(E71,LEN(E71)-1)=LEFT(E69,LEN(E69)-1),LEFT(E71,LEN(E71)-1)=LEFT(E68,LEN(E68)-1),LEFT(E71,LEN(E71)-1)=LEFT(E67,LEN(E67)-1),LEFT(E71,1)=LEFT(E70,1)),TRUE,FALSE))</formula>
    </cfRule>
  </conditionalFormatting>
  <conditionalFormatting sqref="E73">
    <cfRule type="expression" dxfId="1731" priority="47">
      <formula>IF(E73="",FALSE,IF(LEFT(E73,1)=LEFT(E72,1),TRUE,FALSE))</formula>
    </cfRule>
  </conditionalFormatting>
  <conditionalFormatting sqref="E74">
    <cfRule type="expression" dxfId="1730" priority="46">
      <formula>IF(E74="",FALSE,IF(OR(LEFT(E74,1)=LEFT(E73,1),LEFT(E74,1)=LEFT(E72,1)),TRUE,FALSE))</formula>
    </cfRule>
  </conditionalFormatting>
  <conditionalFormatting sqref="E75">
    <cfRule type="expression" dxfId="1729" priority="45">
      <formula>IF(E75="",FALSE,IF(OR(LEFT(E75,LEN(E75)-1)=LEFT(E74,LEN(E74)-1),LEFT(E75,LEN(E75)-1)=LEFT(E73,LEN(E73)-1),LEFT(E75,LEN(E75)-1)=LEFT(E72,LEN(E72)-1)),TRUE,FALSE))</formula>
    </cfRule>
  </conditionalFormatting>
  <conditionalFormatting sqref="E76">
    <cfRule type="expression" dxfId="1728" priority="44">
      <formula>IF(E76="",FALSE,IF(OR(LEFT(E76,LEN(E76)-1)=LEFT(E75,LEN(E75)-1),LEFT(E76,LEN(E76)-1)=LEFT(E74,LEN(E74)-1),LEFT(E76,LEN(E76)-1)=LEFT(E73,LEN(E73)-1),LEFT(E76,LEN(E76)-1)=LEFT(E72,LEN(E72)-1),LEFT(E76,1)=LEFT(E75,1)),TRUE,FALSE))</formula>
    </cfRule>
  </conditionalFormatting>
  <conditionalFormatting sqref="E78">
    <cfRule type="expression" dxfId="1727" priority="43">
      <formula>IF(E78="",FALSE,IF(LEFT(E78,1)=LEFT(E77,1),TRUE,FALSE))</formula>
    </cfRule>
  </conditionalFormatting>
  <conditionalFormatting sqref="E79">
    <cfRule type="expression" dxfId="1726" priority="42">
      <formula>IF(E79="",FALSE,IF(OR(LEFT(E79,1)=LEFT(E78,1),LEFT(E79,1)=LEFT(E77,1)),TRUE,FALSE))</formula>
    </cfRule>
  </conditionalFormatting>
  <conditionalFormatting sqref="E80">
    <cfRule type="expression" dxfId="1725" priority="41">
      <formula>IF(E80="",FALSE,IF(OR(LEFT(E80,LEN(E80)-1)=LEFT(E79,LEN(E79)-1),LEFT(E80,LEN(E80)-1)=LEFT(E78,LEN(E78)-1),LEFT(E80,LEN(E80)-1)=LEFT(E77,LEN(E77)-1)),TRUE,FALSE))</formula>
    </cfRule>
  </conditionalFormatting>
  <conditionalFormatting sqref="E81">
    <cfRule type="expression" dxfId="1724" priority="40">
      <formula>IF(E81="",FALSE,IF(OR(LEFT(E81,LEN(E81)-1)=LEFT(E80,LEN(E80)-1),LEFT(E81,LEN(E81)-1)=LEFT(E79,LEN(E79)-1),LEFT(E81,LEN(E81)-1)=LEFT(E78,LEN(E78)-1),LEFT(E81,LEN(E81)-1)=LEFT(E77,LEN(E77)-1),LEFT(E81,1)=LEFT(E80,1)),TRUE,FALSE))</formula>
    </cfRule>
  </conditionalFormatting>
  <conditionalFormatting sqref="E83">
    <cfRule type="expression" dxfId="1723" priority="39">
      <formula>IF(E83="",FALSE,IF(LEFT(E83,1)=LEFT(E82,1),TRUE,FALSE))</formula>
    </cfRule>
  </conditionalFormatting>
  <conditionalFormatting sqref="E84">
    <cfRule type="expression" dxfId="1722" priority="38">
      <formula>IF(E84="",FALSE,IF(OR(LEFT(E84,1)=LEFT(E83,1),LEFT(E84,1)=LEFT(E82,1)),TRUE,FALSE))</formula>
    </cfRule>
  </conditionalFormatting>
  <conditionalFormatting sqref="E85">
    <cfRule type="expression" dxfId="1721" priority="37">
      <formula>IF(E85="",FALSE,IF(OR(LEFT(E85,LEN(E85)-1)=LEFT(E84,LEN(E84)-1),LEFT(E85,LEN(E85)-1)=LEFT(E83,LEN(E83)-1),LEFT(E85,LEN(E85)-1)=LEFT(E82,LEN(E82)-1)),TRUE,FALSE))</formula>
    </cfRule>
  </conditionalFormatting>
  <conditionalFormatting sqref="E86">
    <cfRule type="expression" dxfId="1720" priority="36">
      <formula>IF(E86="",FALSE,IF(OR(LEFT(E86,LEN(E86)-1)=LEFT(E85,LEN(E85)-1),LEFT(E86,LEN(E86)-1)=LEFT(E84,LEN(E84)-1),LEFT(E86,LEN(E86)-1)=LEFT(E83,LEN(E83)-1),LEFT(E86,LEN(E86)-1)=LEFT(E82,LEN(E82)-1),LEFT(E86,1)=LEFT(E85,1)),TRUE,FALSE))</formula>
    </cfRule>
  </conditionalFormatting>
  <conditionalFormatting sqref="E88">
    <cfRule type="expression" dxfId="1719" priority="35">
      <formula>IF(E88="",FALSE,IF(LEFT(E88,1)=LEFT(E87,1),TRUE,FALSE))</formula>
    </cfRule>
  </conditionalFormatting>
  <conditionalFormatting sqref="E89">
    <cfRule type="expression" dxfId="1718" priority="34">
      <formula>IF(E89="",FALSE,IF(OR(LEFT(E89,1)=LEFT(E88,1),LEFT(E89,1)=LEFT(E87,1)),TRUE,FALSE))</formula>
    </cfRule>
  </conditionalFormatting>
  <conditionalFormatting sqref="E90">
    <cfRule type="expression" dxfId="1717" priority="33">
      <formula>IF(E90="",FALSE,IF(OR(LEFT(E90,LEN(E90)-1)=LEFT(E89,LEN(E89)-1),LEFT(E90,LEN(E90)-1)=LEFT(E88,LEN(E88)-1),LEFT(E90,LEN(E90)-1)=LEFT(E87,LEN(E87)-1)),TRUE,FALSE))</formula>
    </cfRule>
  </conditionalFormatting>
  <conditionalFormatting sqref="E91">
    <cfRule type="expression" dxfId="1716" priority="32">
      <formula>IF(E91="",FALSE,IF(OR(LEFT(E91,LEN(E91)-1)=LEFT(E90,LEN(E90)-1),LEFT(E91,LEN(E91)-1)=LEFT(E89,LEN(E89)-1),LEFT(E91,LEN(E91)-1)=LEFT(E88,LEN(E88)-1),LEFT(E91,LEN(E91)-1)=LEFT(E87,LEN(E87)-1),LEFT(E91,1)=LEFT(E90,1)),TRUE,FALSE))</formula>
    </cfRule>
  </conditionalFormatting>
  <conditionalFormatting sqref="E93">
    <cfRule type="expression" dxfId="1715" priority="31">
      <formula>IF(E93="",FALSE,IF(LEFT(E93,1)=LEFT(E92,1),TRUE,FALSE))</formula>
    </cfRule>
  </conditionalFormatting>
  <conditionalFormatting sqref="E94">
    <cfRule type="expression" dxfId="1714" priority="30">
      <formula>IF(E94="",FALSE,IF(OR(LEFT(E94,1)=LEFT(E93,1),LEFT(E94,1)=LEFT(E92,1)),TRUE,FALSE))</formula>
    </cfRule>
  </conditionalFormatting>
  <conditionalFormatting sqref="E95">
    <cfRule type="expression" dxfId="1713" priority="29">
      <formula>IF(E95="",FALSE,IF(OR(LEFT(E95,LEN(E95)-1)=LEFT(E94,LEN(E94)-1),LEFT(E95,LEN(E95)-1)=LEFT(E93,LEN(E93)-1),LEFT(E95,LEN(E95)-1)=LEFT(E92,LEN(E92)-1)),TRUE,FALSE))</formula>
    </cfRule>
  </conditionalFormatting>
  <conditionalFormatting sqref="E96">
    <cfRule type="expression" dxfId="1712" priority="28">
      <formula>IF(E96="",FALSE,IF(OR(LEFT(E96,LEN(E96)-1)=LEFT(E95,LEN(E95)-1),LEFT(E96,LEN(E96)-1)=LEFT(E94,LEN(E94)-1),LEFT(E96,LEN(E96)-1)=LEFT(E93,LEN(E93)-1),LEFT(E96,LEN(E96)-1)=LEFT(E92,LEN(E92)-1),LEFT(E96,1)=LEFT(E95,1)),TRUE,FALSE))</formula>
    </cfRule>
  </conditionalFormatting>
  <conditionalFormatting sqref="E98">
    <cfRule type="expression" dxfId="1711" priority="27">
      <formula>IF(E98="",FALSE,IF(LEFT(E98,1)=LEFT(E97,1),TRUE,FALSE))</formula>
    </cfRule>
  </conditionalFormatting>
  <conditionalFormatting sqref="E99">
    <cfRule type="expression" dxfId="1710" priority="26">
      <formula>IF(E99="",FALSE,IF(OR(LEFT(E99,1)=LEFT(E98,1),LEFT(E99,1)=LEFT(E97,1)),TRUE,FALSE))</formula>
    </cfRule>
  </conditionalFormatting>
  <conditionalFormatting sqref="E100">
    <cfRule type="expression" dxfId="1709" priority="25">
      <formula>IF(E100="",FALSE,IF(OR(LEFT(E100,LEN(E100)-1)=LEFT(E99,LEN(E99)-1),LEFT(E100,LEN(E100)-1)=LEFT(E98,LEN(E98)-1),LEFT(E100,LEN(E100)-1)=LEFT(E97,LEN(E97)-1)),TRUE,FALSE))</formula>
    </cfRule>
  </conditionalFormatting>
  <conditionalFormatting sqref="E101">
    <cfRule type="expression" dxfId="1708" priority="24">
      <formula>IF(E101="",FALSE,IF(OR(LEFT(E101,LEN(E101)-1)=LEFT(E100,LEN(E100)-1),LEFT(E101,LEN(E101)-1)=LEFT(E99,LEN(E99)-1),LEFT(E101,LEN(E101)-1)=LEFT(E98,LEN(E98)-1),LEFT(E101,LEN(E101)-1)=LEFT(E97,LEN(E97)-1),LEFT(E101,1)=LEFT(E100,1)),TRUE,FALSE))</formula>
    </cfRule>
  </conditionalFormatting>
  <conditionalFormatting sqref="E103">
    <cfRule type="expression" dxfId="1707" priority="23">
      <formula>IF(E103="",FALSE,IF(LEFT(E103,1)=LEFT(E102,1),TRUE,FALSE))</formula>
    </cfRule>
  </conditionalFormatting>
  <conditionalFormatting sqref="E104">
    <cfRule type="expression" dxfId="1706" priority="22">
      <formula>IF(E104="",FALSE,IF(OR(LEFT(E104,1)=LEFT(E103,1),LEFT(E104,1)=LEFT(E102,1)),TRUE,FALSE))</formula>
    </cfRule>
  </conditionalFormatting>
  <conditionalFormatting sqref="E105">
    <cfRule type="expression" dxfId="1705" priority="21">
      <formula>IF(E105="",FALSE,IF(OR(LEFT(E105,LEN(E105)-1)=LEFT(E104,LEN(E104)-1),LEFT(E105,LEN(E105)-1)=LEFT(E103,LEN(E103)-1),LEFT(E105,LEN(E105)-1)=LEFT(E102,LEN(E102)-1)),TRUE,FALSE))</formula>
    </cfRule>
  </conditionalFormatting>
  <conditionalFormatting sqref="E106">
    <cfRule type="expression" dxfId="1704" priority="20">
      <formula>IF(E106="",FALSE,IF(OR(LEFT(E106,LEN(E106)-1)=LEFT(E105,LEN(E105)-1),LEFT(E106,LEN(E106)-1)=LEFT(E104,LEN(E104)-1),LEFT(E106,LEN(E106)-1)=LEFT(E103,LEN(E103)-1),LEFT(E106,LEN(E106)-1)=LEFT(E102,LEN(E102)-1),LEFT(E106,1)=LEFT(E105,1)),TRUE,FALSE))</formula>
    </cfRule>
  </conditionalFormatting>
  <conditionalFormatting sqref="E108">
    <cfRule type="expression" dxfId="1703" priority="19">
      <formula>IF(E108="",FALSE,IF(LEFT(E108,1)=LEFT(E107,1),TRUE,FALSE))</formula>
    </cfRule>
  </conditionalFormatting>
  <conditionalFormatting sqref="E109">
    <cfRule type="expression" dxfId="1702" priority="18">
      <formula>IF(E109="",FALSE,IF(OR(LEFT(E109,1)=LEFT(E108,1),LEFT(E109,1)=LEFT(E107,1)),TRUE,FALSE))</formula>
    </cfRule>
  </conditionalFormatting>
  <conditionalFormatting sqref="E110">
    <cfRule type="expression" dxfId="1701" priority="17">
      <formula>IF(E110="",FALSE,IF(OR(LEFT(E110,LEN(E110)-1)=LEFT(E109,LEN(E109)-1),LEFT(E110,LEN(E110)-1)=LEFT(E108,LEN(E108)-1),LEFT(E110,LEN(E110)-1)=LEFT(E107,LEN(E107)-1)),TRUE,FALSE))</formula>
    </cfRule>
  </conditionalFormatting>
  <conditionalFormatting sqref="E111">
    <cfRule type="expression" dxfId="1700" priority="16">
      <formula>IF(E111="",FALSE,IF(OR(LEFT(E111,LEN(E111)-1)=LEFT(E110,LEN(E110)-1),LEFT(E111,LEN(E111)-1)=LEFT(E109,LEN(E109)-1),LEFT(E111,LEN(E111)-1)=LEFT(E108,LEN(E108)-1),LEFT(E111,LEN(E111)-1)=LEFT(E107,LEN(E107)-1),LEFT(E111,1)=LEFT(E110,1)),TRUE,FALSE))</formula>
    </cfRule>
  </conditionalFormatting>
  <conditionalFormatting sqref="E113">
    <cfRule type="expression" dxfId="1699" priority="15">
      <formula>IF(E113="",FALSE,IF(LEFT(E113,1)=LEFT(E112,1),TRUE,FALSE))</formula>
    </cfRule>
  </conditionalFormatting>
  <conditionalFormatting sqref="E114">
    <cfRule type="expression" dxfId="1698" priority="14">
      <formula>IF(E114="",FALSE,IF(OR(LEFT(E114,1)=LEFT(E113,1),LEFT(E114,1)=LEFT(E112,1)),TRUE,FALSE))</formula>
    </cfRule>
  </conditionalFormatting>
  <conditionalFormatting sqref="E115">
    <cfRule type="expression" dxfId="1697" priority="13">
      <formula>IF(E115="",FALSE,IF(OR(LEFT(E115,LEN(E115)-1)=LEFT(E114,LEN(E114)-1),LEFT(E115,LEN(E115)-1)=LEFT(E113,LEN(E113)-1),LEFT(E115,LEN(E115)-1)=LEFT(E112,LEN(E112)-1)),TRUE,FALSE))</formula>
    </cfRule>
  </conditionalFormatting>
  <conditionalFormatting sqref="E116">
    <cfRule type="expression" dxfId="1696" priority="12">
      <formula>IF(E116="",FALSE,IF(OR(LEFT(E116,LEN(E116)-1)=LEFT(E115,LEN(E115)-1),LEFT(E116,LEN(E116)-1)=LEFT(E114,LEN(E114)-1),LEFT(E116,LEN(E116)-1)=LEFT(E113,LEN(E113)-1),LEFT(E116,LEN(E116)-1)=LEFT(E112,LEN(E112)-1),LEFT(E116,1)=LEFT(E115,1)),TRUE,FALSE))</formula>
    </cfRule>
  </conditionalFormatting>
  <conditionalFormatting sqref="E118">
    <cfRule type="expression" dxfId="1695" priority="11">
      <formula>IF(E118="",FALSE,IF(LEFT(E118,1)=LEFT(E117,1),TRUE,FALSE))</formula>
    </cfRule>
  </conditionalFormatting>
  <conditionalFormatting sqref="E119">
    <cfRule type="expression" dxfId="1694" priority="10">
      <formula>IF(E119="",FALSE,IF(OR(LEFT(E119,1)=LEFT(E118,1),LEFT(E119,1)=LEFT(E117,1)),TRUE,FALSE))</formula>
    </cfRule>
  </conditionalFormatting>
  <conditionalFormatting sqref="E120">
    <cfRule type="expression" dxfId="1693" priority="9">
      <formula>IF(E120="",FALSE,IF(OR(LEFT(E120,LEN(E120)-1)=LEFT(E119,LEN(E119)-1),LEFT(E120,LEN(E120)-1)=LEFT(E118,LEN(E118)-1),LEFT(E120,LEN(E120)-1)=LEFT(E117,LEN(E117)-1)),TRUE,FALSE))</formula>
    </cfRule>
  </conditionalFormatting>
  <conditionalFormatting sqref="E121">
    <cfRule type="expression" dxfId="1692" priority="8">
      <formula>IF(E121="",FALSE,IF(OR(LEFT(E121,LEN(E121)-1)=LEFT(E120,LEN(E120)-1),LEFT(E121,LEN(E121)-1)=LEFT(E119,LEN(E119)-1),LEFT(E121,LEN(E121)-1)=LEFT(E118,LEN(E118)-1),LEFT(E121,LEN(E121)-1)=LEFT(E117,LEN(E117)-1),LEFT(E121,1)=LEFT(E120,1)),TRUE,FALSE))</formula>
    </cfRule>
  </conditionalFormatting>
  <conditionalFormatting sqref="G2">
    <cfRule type="expression" dxfId="1691" priority="166">
      <formula>IF(SUM(G2:G4)&gt;5.4,TRUE,FALSE)</formula>
    </cfRule>
  </conditionalFormatting>
  <conditionalFormatting sqref="G3">
    <cfRule type="expression" dxfId="1690" priority="168">
      <formula>IF(SUM(G2:G4)&gt;5.4,TRUE,FALSE)</formula>
    </cfRule>
  </conditionalFormatting>
  <conditionalFormatting sqref="G4">
    <cfRule type="expression" dxfId="1689" priority="167">
      <formula>IF(SUM(G2:G4)&gt;5.4,TRUE,FALSE)</formula>
    </cfRule>
  </conditionalFormatting>
  <conditionalFormatting sqref="G7">
    <cfRule type="expression" dxfId="1688" priority="159">
      <formula>IF(SUM(G7:G9)&gt;5.4,TRUE,FALSE)</formula>
    </cfRule>
  </conditionalFormatting>
  <conditionalFormatting sqref="G8">
    <cfRule type="expression" dxfId="1687" priority="161">
      <formula>IF(SUM(G7:G9)&gt;5.4,TRUE,FALSE)</formula>
    </cfRule>
  </conditionalFormatting>
  <conditionalFormatting sqref="G9">
    <cfRule type="expression" dxfId="1686" priority="160">
      <formula>IF(SUM(G7:G9)&gt;5.4,TRUE,FALSE)</formula>
    </cfRule>
  </conditionalFormatting>
  <conditionalFormatting sqref="G12">
    <cfRule type="expression" dxfId="1685" priority="156">
      <formula>IF(SUM(G12:G14)&gt;5.4,TRUE,FALSE)</formula>
    </cfRule>
  </conditionalFormatting>
  <conditionalFormatting sqref="G13">
    <cfRule type="expression" dxfId="1684" priority="158">
      <formula>IF(SUM(G12:G14)&gt;5.4,TRUE,FALSE)</formula>
    </cfRule>
  </conditionalFormatting>
  <conditionalFormatting sqref="G14">
    <cfRule type="expression" dxfId="1683" priority="157">
      <formula>IF(SUM(G12:G14)&gt;5.4,TRUE,FALSE)</formula>
    </cfRule>
  </conditionalFormatting>
  <conditionalFormatting sqref="G17">
    <cfRule type="expression" dxfId="1682" priority="153">
      <formula>IF(SUM(G17:G19)&gt;5.4,TRUE,FALSE)</formula>
    </cfRule>
  </conditionalFormatting>
  <conditionalFormatting sqref="G18">
    <cfRule type="expression" dxfId="1681" priority="155">
      <formula>IF(SUM(G17:G19)&gt;5.4,TRUE,FALSE)</formula>
    </cfRule>
  </conditionalFormatting>
  <conditionalFormatting sqref="G19">
    <cfRule type="expression" dxfId="1680" priority="154">
      <formula>IF(SUM(G17:G19)&gt;5.4,TRUE,FALSE)</formula>
    </cfRule>
  </conditionalFormatting>
  <conditionalFormatting sqref="G22">
    <cfRule type="expression" dxfId="1679" priority="150">
      <formula>IF(SUM(G22:G24)&gt;5.4,TRUE,FALSE)</formula>
    </cfRule>
  </conditionalFormatting>
  <conditionalFormatting sqref="G23">
    <cfRule type="expression" dxfId="1678" priority="152">
      <formula>IF(SUM(G22:G24)&gt;5.4,TRUE,FALSE)</formula>
    </cfRule>
  </conditionalFormatting>
  <conditionalFormatting sqref="G24">
    <cfRule type="expression" dxfId="1677" priority="151">
      <formula>IF(SUM(G22:G24)&gt;5.4,TRUE,FALSE)</formula>
    </cfRule>
  </conditionalFormatting>
  <conditionalFormatting sqref="G27">
    <cfRule type="expression" dxfId="1676" priority="147">
      <formula>IF(SUM(G27:G29)&gt;5.4,TRUE,FALSE)</formula>
    </cfRule>
  </conditionalFormatting>
  <conditionalFormatting sqref="G28">
    <cfRule type="expression" dxfId="1675" priority="149">
      <formula>IF(SUM(G27:G29)&gt;5.4,TRUE,FALSE)</formula>
    </cfRule>
  </conditionalFormatting>
  <conditionalFormatting sqref="G29">
    <cfRule type="expression" dxfId="1674" priority="148">
      <formula>IF(SUM(G27:G29)&gt;5.4,TRUE,FALSE)</formula>
    </cfRule>
  </conditionalFormatting>
  <conditionalFormatting sqref="G32">
    <cfRule type="expression" dxfId="1673" priority="144">
      <formula>IF(SUM(G32:G34)&gt;5.4,TRUE,FALSE)</formula>
    </cfRule>
  </conditionalFormatting>
  <conditionalFormatting sqref="G33">
    <cfRule type="expression" dxfId="1672" priority="146">
      <formula>IF(SUM(G32:G34)&gt;5.4,TRUE,FALSE)</formula>
    </cfRule>
  </conditionalFormatting>
  <conditionalFormatting sqref="G34">
    <cfRule type="expression" dxfId="1671" priority="145">
      <formula>IF(SUM(G32:G34)&gt;5.4,TRUE,FALSE)</formula>
    </cfRule>
  </conditionalFormatting>
  <conditionalFormatting sqref="G37">
    <cfRule type="expression" dxfId="1670" priority="141">
      <formula>IF(SUM(G37:G39)&gt;5.4,TRUE,FALSE)</formula>
    </cfRule>
  </conditionalFormatting>
  <conditionalFormatting sqref="G38">
    <cfRule type="expression" dxfId="1669" priority="143">
      <formula>IF(SUM(G37:G39)&gt;5.4,TRUE,FALSE)</formula>
    </cfRule>
  </conditionalFormatting>
  <conditionalFormatting sqref="G39">
    <cfRule type="expression" dxfId="1668" priority="142">
      <formula>IF(SUM(G37:G39)&gt;5.4,TRUE,FALSE)</formula>
    </cfRule>
  </conditionalFormatting>
  <conditionalFormatting sqref="G42">
    <cfRule type="expression" dxfId="1667" priority="138">
      <formula>IF(SUM(G42:G44)&gt;5.4,TRUE,FALSE)</formula>
    </cfRule>
  </conditionalFormatting>
  <conditionalFormatting sqref="G43">
    <cfRule type="expression" dxfId="1666" priority="140">
      <formula>IF(SUM(G42:G44)&gt;5.4,TRUE,FALSE)</formula>
    </cfRule>
  </conditionalFormatting>
  <conditionalFormatting sqref="G44">
    <cfRule type="expression" dxfId="1665" priority="139">
      <formula>IF(SUM(G42:G44)&gt;5.4,TRUE,FALSE)</formula>
    </cfRule>
  </conditionalFormatting>
  <conditionalFormatting sqref="G47">
    <cfRule type="expression" dxfId="1664" priority="135">
      <formula>IF(SUM(G47:G49)&gt;5.4,TRUE,FALSE)</formula>
    </cfRule>
  </conditionalFormatting>
  <conditionalFormatting sqref="G48">
    <cfRule type="expression" dxfId="1663" priority="137">
      <formula>IF(SUM(G47:G49)&gt;5.4,TRUE,FALSE)</formula>
    </cfRule>
  </conditionalFormatting>
  <conditionalFormatting sqref="G49">
    <cfRule type="expression" dxfId="1662" priority="136">
      <formula>IF(SUM(G47:G49)&gt;5.4,TRUE,FALSE)</formula>
    </cfRule>
  </conditionalFormatting>
  <conditionalFormatting sqref="G52">
    <cfRule type="expression" dxfId="1661" priority="132">
      <formula>IF(SUM(G52:G54)&gt;5.4,TRUE,FALSE)</formula>
    </cfRule>
  </conditionalFormatting>
  <conditionalFormatting sqref="G53">
    <cfRule type="expression" dxfId="1660" priority="134">
      <formula>IF(SUM(G52:G54)&gt;5.4,TRUE,FALSE)</formula>
    </cfRule>
  </conditionalFormatting>
  <conditionalFormatting sqref="G54">
    <cfRule type="expression" dxfId="1659" priority="133">
      <formula>IF(SUM(G52:G54)&gt;5.4,TRUE,FALSE)</formula>
    </cfRule>
  </conditionalFormatting>
  <conditionalFormatting sqref="G57">
    <cfRule type="expression" dxfId="1658" priority="129">
      <formula>IF(SUM(G57:G59)&gt;5.4,TRUE,FALSE)</formula>
    </cfRule>
  </conditionalFormatting>
  <conditionalFormatting sqref="G58">
    <cfRule type="expression" dxfId="1657" priority="131">
      <formula>IF(SUM(G57:G59)&gt;5.4,TRUE,FALSE)</formula>
    </cfRule>
  </conditionalFormatting>
  <conditionalFormatting sqref="G59">
    <cfRule type="expression" dxfId="1656" priority="130">
      <formula>IF(SUM(G57:G59)&gt;5.4,TRUE,FALSE)</formula>
    </cfRule>
  </conditionalFormatting>
  <conditionalFormatting sqref="G62">
    <cfRule type="expression" dxfId="1655" priority="126">
      <formula>IF(SUM(G62:G64)&gt;5.4,TRUE,FALSE)</formula>
    </cfRule>
  </conditionalFormatting>
  <conditionalFormatting sqref="G63">
    <cfRule type="expression" dxfId="1654" priority="128">
      <formula>IF(SUM(G62:G64)&gt;5.4,TRUE,FALSE)</formula>
    </cfRule>
  </conditionalFormatting>
  <conditionalFormatting sqref="G64">
    <cfRule type="expression" dxfId="1653" priority="127">
      <formula>IF(SUM(G62:G64)&gt;5.4,TRUE,FALSE)</formula>
    </cfRule>
  </conditionalFormatting>
  <conditionalFormatting sqref="G67">
    <cfRule type="expression" dxfId="1652" priority="123">
      <formula>IF(SUM(G67:G69)&gt;5.4,TRUE,FALSE)</formula>
    </cfRule>
  </conditionalFormatting>
  <conditionalFormatting sqref="G68">
    <cfRule type="expression" dxfId="1651" priority="125">
      <formula>IF(SUM(G67:G69)&gt;5.4,TRUE,FALSE)</formula>
    </cfRule>
  </conditionalFormatting>
  <conditionalFormatting sqref="G69">
    <cfRule type="expression" dxfId="1650" priority="124">
      <formula>IF(SUM(G67:G69)&gt;5.4,TRUE,FALSE)</formula>
    </cfRule>
  </conditionalFormatting>
  <conditionalFormatting sqref="G72">
    <cfRule type="expression" dxfId="1649" priority="120">
      <formula>IF(SUM(G72:G74)&gt;5.4,TRUE,FALSE)</formula>
    </cfRule>
  </conditionalFormatting>
  <conditionalFormatting sqref="G73">
    <cfRule type="expression" dxfId="1648" priority="122">
      <formula>IF(SUM(G72:G74)&gt;5.4,TRUE,FALSE)</formula>
    </cfRule>
  </conditionalFormatting>
  <conditionalFormatting sqref="G74">
    <cfRule type="expression" dxfId="1647" priority="121">
      <formula>IF(SUM(G72:G74)&gt;5.4,TRUE,FALSE)</formula>
    </cfRule>
  </conditionalFormatting>
  <conditionalFormatting sqref="G77">
    <cfRule type="expression" dxfId="1646" priority="117">
      <formula>IF(SUM(G77:G79)&gt;5.4,TRUE,FALSE)</formula>
    </cfRule>
  </conditionalFormatting>
  <conditionalFormatting sqref="G78">
    <cfRule type="expression" dxfId="1645" priority="119">
      <formula>IF(SUM(G77:G79)&gt;5.4,TRUE,FALSE)</formula>
    </cfRule>
  </conditionalFormatting>
  <conditionalFormatting sqref="G79">
    <cfRule type="expression" dxfId="1644" priority="118">
      <formula>IF(SUM(G77:G79)&gt;5.4,TRUE,FALSE)</formula>
    </cfRule>
  </conditionalFormatting>
  <conditionalFormatting sqref="G82">
    <cfRule type="expression" dxfId="1643" priority="114">
      <formula>IF(SUM(G82:G84)&gt;5.4,TRUE,FALSE)</formula>
    </cfRule>
  </conditionalFormatting>
  <conditionalFormatting sqref="G83">
    <cfRule type="expression" dxfId="1642" priority="116">
      <formula>IF(SUM(G82:G84)&gt;5.4,TRUE,FALSE)</formula>
    </cfRule>
  </conditionalFormatting>
  <conditionalFormatting sqref="G84">
    <cfRule type="expression" dxfId="1641" priority="115">
      <formula>IF(SUM(G82:G84)&gt;5.4,TRUE,FALSE)</formula>
    </cfRule>
  </conditionalFormatting>
  <conditionalFormatting sqref="G87">
    <cfRule type="expression" dxfId="1640" priority="111">
      <formula>IF(SUM(G87:G89)&gt;5.4,TRUE,FALSE)</formula>
    </cfRule>
  </conditionalFormatting>
  <conditionalFormatting sqref="G88">
    <cfRule type="expression" dxfId="1639" priority="113">
      <formula>IF(SUM(G87:G89)&gt;5.4,TRUE,FALSE)</formula>
    </cfRule>
  </conditionalFormatting>
  <conditionalFormatting sqref="G89">
    <cfRule type="expression" dxfId="1638" priority="112">
      <formula>IF(SUM(G87:G89)&gt;5.4,TRUE,FALSE)</formula>
    </cfRule>
  </conditionalFormatting>
  <conditionalFormatting sqref="G92">
    <cfRule type="expression" dxfId="1637" priority="108">
      <formula>IF(SUM(G92:G94)&gt;5.4,TRUE,FALSE)</formula>
    </cfRule>
  </conditionalFormatting>
  <conditionalFormatting sqref="G93">
    <cfRule type="expression" dxfId="1636" priority="110">
      <formula>IF(SUM(G92:G94)&gt;5.4,TRUE,FALSE)</formula>
    </cfRule>
  </conditionalFormatting>
  <conditionalFormatting sqref="G94">
    <cfRule type="expression" dxfId="1635" priority="109">
      <formula>IF(SUM(G92:G94)&gt;5.4,TRUE,FALSE)</formula>
    </cfRule>
  </conditionalFormatting>
  <conditionalFormatting sqref="G97">
    <cfRule type="expression" dxfId="1634" priority="105">
      <formula>IF(SUM(G97:G99)&gt;5.4,TRUE,FALSE)</formula>
    </cfRule>
  </conditionalFormatting>
  <conditionalFormatting sqref="G98">
    <cfRule type="expression" dxfId="1633" priority="107">
      <formula>IF(SUM(G97:G99)&gt;5.4,TRUE,FALSE)</formula>
    </cfRule>
  </conditionalFormatting>
  <conditionalFormatting sqref="G99">
    <cfRule type="expression" dxfId="1632" priority="106">
      <formula>IF(SUM(G97:G99)&gt;5.4,TRUE,FALSE)</formula>
    </cfRule>
  </conditionalFormatting>
  <conditionalFormatting sqref="G102">
    <cfRule type="expression" dxfId="1631" priority="102">
      <formula>IF(SUM(G102:G104)&gt;5.4,TRUE,FALSE)</formula>
    </cfRule>
  </conditionalFormatting>
  <conditionalFormatting sqref="G103">
    <cfRule type="expression" dxfId="1630" priority="104">
      <formula>IF(SUM(G102:G104)&gt;5.4,TRUE,FALSE)</formula>
    </cfRule>
  </conditionalFormatting>
  <conditionalFormatting sqref="G104">
    <cfRule type="expression" dxfId="1629" priority="103">
      <formula>IF(SUM(G102:G104)&gt;5.4,TRUE,FALSE)</formula>
    </cfRule>
  </conditionalFormatting>
  <conditionalFormatting sqref="G107">
    <cfRule type="expression" dxfId="1628" priority="7">
      <formula>IF(SUM(G107:G109)&gt;5.4,TRUE,FALSE)</formula>
    </cfRule>
  </conditionalFormatting>
  <conditionalFormatting sqref="G108">
    <cfRule type="expression" dxfId="1627" priority="101">
      <formula>IF(SUM(G107:G109)&gt;5.4,TRUE,FALSE)</formula>
    </cfRule>
  </conditionalFormatting>
  <conditionalFormatting sqref="G109">
    <cfRule type="expression" dxfId="1626" priority="100">
      <formula>IF(SUM(G107:G109)&gt;5.4,TRUE,FALSE)</formula>
    </cfRule>
  </conditionalFormatting>
  <conditionalFormatting sqref="G112">
    <cfRule type="expression" dxfId="1625" priority="4">
      <formula>IF(SUM(G112:G114)&gt;5.4,TRUE,FALSE)</formula>
    </cfRule>
  </conditionalFormatting>
  <conditionalFormatting sqref="G113">
    <cfRule type="expression" dxfId="1624" priority="6">
      <formula>IF(SUM(G112:G114)&gt;5.4,TRUE,FALSE)</formula>
    </cfRule>
  </conditionalFormatting>
  <conditionalFormatting sqref="G114">
    <cfRule type="expression" dxfId="1623" priority="5">
      <formula>IF(SUM(G112:G114)&gt;5.4,TRUE,FALSE)</formula>
    </cfRule>
  </conditionalFormatting>
  <conditionalFormatting sqref="G117">
    <cfRule type="expression" dxfId="1622" priority="1">
      <formula>IF(SUM(G117:G119)&gt;5.4,TRUE,FALSE)</formula>
    </cfRule>
  </conditionalFormatting>
  <conditionalFormatting sqref="G118">
    <cfRule type="expression" dxfId="1621" priority="3">
      <formula>IF(SUM(G117:G119)&gt;5.4,TRUE,FALSE)</formula>
    </cfRule>
  </conditionalFormatting>
  <conditionalFormatting sqref="G119">
    <cfRule type="expression" dxfId="1620" priority="2">
      <formula>IF(SUM(G117:G119)&gt;5.4,TRUE,FALSE)</formula>
    </cfRule>
  </conditionalFormatting>
  <dataValidations count="2">
    <dataValidation type="custom" showErrorMessage="1" error="Please enter the diver's CLUB" sqref="E2 E7 E12 E17 E22 E27 E32 E37 E42 E47 E52 E57 E62 E67 E72 E77 E82 E87 E92 E97 E102 E107 E112 E117" xr:uid="{2E3DFBD3-B090-4EF5-B723-5C523A26BAD1}">
      <formula1>IF(C2&lt;&gt;"",TRUE,FALSE)</formula1>
    </dataValidation>
    <dataValidation type="custom" allowBlank="1" showInputMessage="1" showErrorMessage="1" error="Please enter the FIRST and LAST names of the diver" sqref="B2:B97" xr:uid="{62A4194A-C9CD-4335-8D30-C85BDDA1E5F0}">
      <formula1>IF(FIND(" ",B2)&gt;1,TRUE,FALSE)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F37E7087-8534-44F3-B75D-DB27E1E3A967}">
          <x14:formula1>
            <xm:f>DD!$H$1:$H$21</xm:f>
          </x14:formula1>
          <xm:sqref>H2:L121</xm:sqref>
        </x14:dataValidation>
        <x14:dataValidation type="list" showErrorMessage="1" errorTitle="Oops!" error="Please enter one of the pools in this competition" xr:uid="{9120B3BC-7AFF-4B31-9B16-246CE81BD157}">
          <x14:formula1>
            <xm:f>DD!$E$1:$E$21</xm:f>
          </x14:formula1>
          <xm:sqref>C2:C121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CBD7-3DAC-4A98-AC62-48D09C0607B5}">
  <dimension ref="A1:AK148"/>
  <sheetViews>
    <sheetView zoomScaleNormal="100" workbookViewId="0">
      <pane ySplit="1" topLeftCell="A2" activePane="bottomLeft" state="frozen"/>
      <selection activeCell="D8" sqref="D8"/>
      <selection pane="bottomLeft" activeCell="B2" sqref="B2:B6"/>
    </sheetView>
  </sheetViews>
  <sheetFormatPr defaultColWidth="9.140625" defaultRowHeight="15" x14ac:dyDescent="0.25"/>
  <cols>
    <col min="1" max="1" width="3.85546875" customWidth="1"/>
    <col min="2" max="2" width="24.7109375" customWidth="1"/>
    <col min="3" max="3" width="8.42578125" style="10" customWidth="1"/>
    <col min="4" max="4" width="7.7109375" style="10" customWidth="1"/>
    <col min="5" max="5" width="15.7109375" style="10" customWidth="1"/>
    <col min="6" max="6" width="31.85546875" customWidth="1"/>
    <col min="7" max="13" width="9.140625" style="10"/>
    <col min="16" max="16" width="9.42578125" hidden="1" customWidth="1"/>
    <col min="17" max="19" width="9.28515625" hidden="1" customWidth="1"/>
    <col min="20" max="30" width="9.140625" hidden="1" customWidth="1"/>
    <col min="31" max="37" width="0" hidden="1" customWidth="1"/>
  </cols>
  <sheetData>
    <row r="1" spans="1:20"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20"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5"/>
      <c r="S2" s="35"/>
      <c r="T2" s="9"/>
    </row>
    <row r="3" spans="1:20"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6"/>
      <c r="R3" s="35"/>
      <c r="S3" s="35"/>
      <c r="T3" s="9"/>
    </row>
    <row r="4" spans="1:20" x14ac:dyDescent="0.25">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 t="shared" ref="O4:O5" si="1">IF(N4="",O3,N4+O3)</f>
        <v>0</v>
      </c>
      <c r="Q4" s="35"/>
      <c r="R4" s="35"/>
      <c r="S4" s="35"/>
      <c r="T4" s="9"/>
    </row>
    <row r="5" spans="1:20"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8">
        <f t="shared" si="1"/>
        <v>0</v>
      </c>
      <c r="Q5" s="35"/>
      <c r="R5" s="35"/>
      <c r="S5" s="35"/>
      <c r="T5" s="9"/>
    </row>
    <row r="6" spans="1:20" ht="15.75" thickBot="1" x14ac:dyDescent="0.3">
      <c r="A6" s="115"/>
      <c r="B6" s="116"/>
      <c r="C6" s="117"/>
      <c r="D6" s="10">
        <v>5</v>
      </c>
      <c r="E6" s="5"/>
      <c r="F6" t="str">
        <f>IF($E6="","",IF(ISNA(VLOOKUP($E6,DD!$A$2:$C$150,2,0)),"NO SUCH DIVE",VLOOKUP($E6,DD!$A$2:$C$150,2,0)))</f>
        <v/>
      </c>
      <c r="G6" s="10" t="str">
        <f>IF($E6="","",IF(ISNA(VLOOKUP($E6,DD!$A$2:$C$150,3,0)),"",VLOOKUP($E6,DD!$A$2:$C$150,3,0)))</f>
        <v/>
      </c>
      <c r="H6" s="8"/>
      <c r="I6" s="8"/>
      <c r="J6" s="8"/>
      <c r="K6" s="8"/>
      <c r="L6" s="8"/>
      <c r="M6" s="5"/>
      <c r="N6" s="78">
        <f t="shared" si="0"/>
        <v>0</v>
      </c>
      <c r="O6" s="79">
        <f>IF(N6="",O5,N6+O5)</f>
        <v>0</v>
      </c>
      <c r="Q6" s="35">
        <f>IF(O6&lt;&gt;"",O6+A2/10000,0)</f>
        <v>1E-4</v>
      </c>
      <c r="R6" s="35">
        <f>B2</f>
        <v>0</v>
      </c>
      <c r="S6" s="35">
        <f>C2</f>
        <v>0</v>
      </c>
      <c r="T6" s="9"/>
    </row>
    <row r="7" spans="1:20" x14ac:dyDescent="0.25">
      <c r="A7" s="118">
        <v>2</v>
      </c>
      <c r="B7" s="119"/>
      <c r="C7" s="120"/>
      <c r="D7" s="42">
        <v>1</v>
      </c>
      <c r="E7" s="40"/>
      <c r="F7" s="43" t="str">
        <f>IF($E7="","",IF(ISNA(VLOOKUP($E7,DD!$A$2:$C$150,2,0)),"NO SUCH DIVE",VLOOKUP($E7,DD!$A$2:$C$150,2,0)))</f>
        <v/>
      </c>
      <c r="G7" s="42" t="str">
        <f>IF($E7="","",IF(ISNA(VLOOKUP($E7,DD!$A$2:$C$150,3,0)),"",VLOOKUP($E7,DD!$A$2:$C$150,3,0)))</f>
        <v/>
      </c>
      <c r="H7" s="41"/>
      <c r="I7" s="41"/>
      <c r="J7" s="41"/>
      <c r="K7" s="41"/>
      <c r="L7" s="41"/>
      <c r="M7" s="40"/>
      <c r="N7" s="82">
        <f t="shared" si="0"/>
        <v>0</v>
      </c>
      <c r="O7" s="82">
        <f t="shared" ref="O7" si="2">IF(N7="","",N7)</f>
        <v>0</v>
      </c>
      <c r="Q7" s="36"/>
      <c r="R7" s="35"/>
      <c r="S7" s="35"/>
      <c r="T7" s="9"/>
    </row>
    <row r="8" spans="1:20" x14ac:dyDescent="0.25">
      <c r="A8" s="118"/>
      <c r="B8" s="119"/>
      <c r="C8" s="120"/>
      <c r="D8" s="42">
        <v>2</v>
      </c>
      <c r="E8" s="40"/>
      <c r="F8" s="43" t="str">
        <f>IF($E8="","",IF(ISNA(VLOOKUP($E8,DD!$A$2:$C$150,2,0)),"NO SUCH DIVE",VLOOKUP($E8,DD!$A$2:$C$150,2,0)))</f>
        <v/>
      </c>
      <c r="G8" s="42" t="str">
        <f>IF($E8="","",IF(ISNA(VLOOKUP($E8,DD!$A$2:$C$150,3,0)),"",VLOOKUP($E8,DD!$A$2:$C$150,3,0)))</f>
        <v/>
      </c>
      <c r="H8" s="41"/>
      <c r="I8" s="41"/>
      <c r="J8" s="41"/>
      <c r="K8" s="41"/>
      <c r="L8" s="41"/>
      <c r="M8" s="40"/>
      <c r="N8" s="82">
        <f t="shared" si="0"/>
        <v>0</v>
      </c>
      <c r="O8" s="82">
        <f t="shared" ref="O8:O11" si="3">IF(N8="",O7,N8+O7)</f>
        <v>0</v>
      </c>
      <c r="Q8" s="36"/>
      <c r="R8" s="35"/>
      <c r="S8" s="35"/>
      <c r="T8" s="9"/>
    </row>
    <row r="9" spans="1:20" x14ac:dyDescent="0.25">
      <c r="A9" s="118"/>
      <c r="B9" s="119"/>
      <c r="C9" s="120"/>
      <c r="D9" s="42">
        <v>3</v>
      </c>
      <c r="E9" s="40"/>
      <c r="F9" s="43" t="str">
        <f>IF($E9="","",IF(ISNA(VLOOKUP($E9,DD!$A$2:$C$150,2,0)),"NO SUCH DIVE",VLOOKUP($E9,DD!$A$2:$C$150,2,0)))</f>
        <v/>
      </c>
      <c r="G9" s="42" t="str">
        <f>IF($E9="","",IF(ISNA(VLOOKUP($E9,DD!$A$2:$C$150,3,0)),"",VLOOKUP($E9,DD!$A$2:$C$150,3,0)))</f>
        <v/>
      </c>
      <c r="H9" s="41"/>
      <c r="I9" s="41"/>
      <c r="J9" s="41"/>
      <c r="K9" s="41"/>
      <c r="L9" s="41"/>
      <c r="M9" s="40"/>
      <c r="N9" s="82">
        <f t="shared" si="0"/>
        <v>0</v>
      </c>
      <c r="O9" s="82">
        <f t="shared" si="3"/>
        <v>0</v>
      </c>
      <c r="Q9" s="35"/>
      <c r="R9" s="35"/>
      <c r="S9" s="35"/>
      <c r="T9" s="9"/>
    </row>
    <row r="10" spans="1:20" ht="15.75" thickBot="1" x14ac:dyDescent="0.3">
      <c r="A10" s="118"/>
      <c r="B10" s="119"/>
      <c r="C10" s="120"/>
      <c r="D10" s="42">
        <v>4</v>
      </c>
      <c r="E10" s="40"/>
      <c r="F10" s="43" t="str">
        <f>IF($E10="","",IF(ISNA(VLOOKUP($E10,DD!$A$2:$C$150,2,0)),"NO SUCH DIVE",VLOOKUP($E10,DD!$A$2:$C$150,2,0)))</f>
        <v/>
      </c>
      <c r="G10" s="42" t="str">
        <f>IF($E10="","",IF(ISNA(VLOOKUP($E10,DD!$A$2:$C$150,3,0)),"",VLOOKUP($E10,DD!$A$2:$C$150,3,0)))</f>
        <v/>
      </c>
      <c r="H10" s="41"/>
      <c r="I10" s="41"/>
      <c r="J10" s="41"/>
      <c r="K10" s="41"/>
      <c r="L10" s="41"/>
      <c r="M10" s="40"/>
      <c r="N10" s="82">
        <f t="shared" si="0"/>
        <v>0</v>
      </c>
      <c r="O10" s="82">
        <f t="shared" si="3"/>
        <v>0</v>
      </c>
      <c r="Q10" s="35"/>
      <c r="R10" s="35"/>
      <c r="S10" s="35"/>
      <c r="T10" s="9"/>
    </row>
    <row r="11" spans="1:20" ht="15.75" thickBot="1" x14ac:dyDescent="0.3">
      <c r="A11" s="118"/>
      <c r="B11" s="119"/>
      <c r="C11" s="120"/>
      <c r="D11" s="42">
        <v>5</v>
      </c>
      <c r="E11" s="40"/>
      <c r="F11" s="43" t="str">
        <f>IF($E11="","",IF(ISNA(VLOOKUP($E11,DD!$A$2:$C$150,2,0)),"NO SUCH DIVE",VLOOKUP($E11,DD!$A$2:$C$150,2,0)))</f>
        <v/>
      </c>
      <c r="G11" s="42" t="str">
        <f>IF($E11="","",IF(ISNA(VLOOKUP($E11,DD!$A$2:$C$150,3,0)),"",VLOOKUP($E11,DD!$A$2:$C$150,3,0)))</f>
        <v/>
      </c>
      <c r="H11" s="41"/>
      <c r="I11" s="41"/>
      <c r="J11" s="41"/>
      <c r="K11" s="41"/>
      <c r="L11" s="41"/>
      <c r="M11" s="40"/>
      <c r="N11" s="82">
        <f t="shared" si="0"/>
        <v>0</v>
      </c>
      <c r="O11" s="83">
        <f t="shared" si="3"/>
        <v>0</v>
      </c>
      <c r="Q11" s="35">
        <f t="shared" ref="Q11" si="4">IF(O11&lt;&gt;"",O11+A7/10000,0)</f>
        <v>2.0000000000000001E-4</v>
      </c>
      <c r="R11" s="35">
        <f t="shared" ref="R11:S11" si="5">B7</f>
        <v>0</v>
      </c>
      <c r="S11" s="35">
        <f t="shared" si="5"/>
        <v>0</v>
      </c>
      <c r="T11" s="9"/>
    </row>
    <row r="12" spans="1:20" x14ac:dyDescent="0.25">
      <c r="A12" s="115">
        <v>3</v>
      </c>
      <c r="B12" s="116"/>
      <c r="C12" s="117"/>
      <c r="D12" s="10">
        <v>1</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ref="O12" si="6">IF(N12="","",N12)</f>
        <v>0</v>
      </c>
      <c r="Q12" s="36"/>
      <c r="R12" s="35"/>
      <c r="S12" s="35"/>
      <c r="T12" s="9"/>
    </row>
    <row r="13" spans="1:20" x14ac:dyDescent="0.25">
      <c r="A13" s="115"/>
      <c r="B13" s="116"/>
      <c r="C13" s="117"/>
      <c r="D13" s="10">
        <v>2</v>
      </c>
      <c r="E13" s="5"/>
      <c r="F13" t="str">
        <f>IF($E13="","",IF(ISNA(VLOOKUP($E13,DD!$A$2:$C$150,2,0)),"NO SUCH DIVE",VLOOKUP($E13,DD!$A$2:$C$150,2,0)))</f>
        <v/>
      </c>
      <c r="G13" s="10" t="str">
        <f>IF($E13="","",IF(ISNA(VLOOKUP($E13,DD!$A$2:$C$150,3,0)),"",VLOOKUP($E13,DD!$A$2:$C$150,3,0)))</f>
        <v/>
      </c>
      <c r="H13" s="8"/>
      <c r="I13" s="8"/>
      <c r="J13" s="8"/>
      <c r="K13" s="8"/>
      <c r="L13" s="8"/>
      <c r="M13" s="5"/>
      <c r="N13" s="78">
        <f t="shared" si="0"/>
        <v>0</v>
      </c>
      <c r="O13" s="78">
        <f t="shared" ref="O13:O16" si="7">IF(N13="",O12,N13+O12)</f>
        <v>0</v>
      </c>
      <c r="Q13" s="36"/>
      <c r="R13" s="35"/>
      <c r="S13" s="35"/>
      <c r="T13" s="9"/>
    </row>
    <row r="14" spans="1:20" x14ac:dyDescent="0.25">
      <c r="A14" s="115"/>
      <c r="B14" s="116"/>
      <c r="C14" s="117"/>
      <c r="D14" s="10">
        <v>3</v>
      </c>
      <c r="E14" s="5"/>
      <c r="F14" t="str">
        <f>IF($E14="","",IF(ISNA(VLOOKUP($E14,DD!$A$2:$C$150,2,0)),"NO SUCH DIVE",VLOOKUP($E14,DD!$A$2:$C$150,2,0)))</f>
        <v/>
      </c>
      <c r="G14" s="10" t="str">
        <f>IF($E14="","",IF(ISNA(VLOOKUP($E14,DD!$A$2:$C$150,3,0)),"",VLOOKUP($E14,DD!$A$2:$C$150,3,0)))</f>
        <v/>
      </c>
      <c r="H14" s="8"/>
      <c r="I14" s="8"/>
      <c r="J14" s="8"/>
      <c r="K14" s="8"/>
      <c r="L14" s="8"/>
      <c r="M14" s="5"/>
      <c r="N14" s="78">
        <f t="shared" si="0"/>
        <v>0</v>
      </c>
      <c r="O14" s="78">
        <f t="shared" si="7"/>
        <v>0</v>
      </c>
      <c r="Q14" s="35"/>
      <c r="R14" s="35"/>
      <c r="S14" s="35"/>
      <c r="T14" s="9"/>
    </row>
    <row r="15" spans="1:20" ht="15.75" thickBot="1" x14ac:dyDescent="0.3">
      <c r="A15" s="115"/>
      <c r="B15" s="116"/>
      <c r="C15" s="117"/>
      <c r="D15" s="10">
        <v>4</v>
      </c>
      <c r="E15" s="5"/>
      <c r="F15" t="str">
        <f>IF($E15="","",IF(ISNA(VLOOKUP($E15,DD!$A$2:$C$150,2,0)),"NO SUCH DIVE",VLOOKUP($E15,DD!$A$2:$C$150,2,0)))</f>
        <v/>
      </c>
      <c r="G15" s="10" t="str">
        <f>IF($E15="","",IF(ISNA(VLOOKUP($E15,DD!$A$2:$C$150,3,0)),"",VLOOKUP($E15,DD!$A$2:$C$150,3,0)))</f>
        <v/>
      </c>
      <c r="H15" s="8"/>
      <c r="I15" s="8"/>
      <c r="J15" s="8"/>
      <c r="K15" s="8"/>
      <c r="L15" s="8"/>
      <c r="M15" s="5"/>
      <c r="N15" s="78">
        <f t="shared" si="0"/>
        <v>0</v>
      </c>
      <c r="O15" s="78">
        <f t="shared" si="7"/>
        <v>0</v>
      </c>
      <c r="Q15" s="35"/>
      <c r="R15" s="35"/>
      <c r="S15" s="35"/>
      <c r="T15" s="9"/>
    </row>
    <row r="16" spans="1:20" ht="15.75" thickBot="1" x14ac:dyDescent="0.3">
      <c r="A16" s="115"/>
      <c r="B16" s="116"/>
      <c r="C16" s="117"/>
      <c r="D16" s="10">
        <v>5</v>
      </c>
      <c r="E16" s="5"/>
      <c r="F16" t="str">
        <f>IF($E16="","",IF(ISNA(VLOOKUP($E16,DD!$A$2:$C$150,2,0)),"NO SUCH DIVE",VLOOKUP($E16,DD!$A$2:$C$150,2,0)))</f>
        <v/>
      </c>
      <c r="G16" s="10" t="str">
        <f>IF($E16="","",IF(ISNA(VLOOKUP($E16,DD!$A$2:$C$150,3,0)),"",VLOOKUP($E16,DD!$A$2:$C$150,3,0)))</f>
        <v/>
      </c>
      <c r="H16" s="8"/>
      <c r="I16" s="8"/>
      <c r="J16" s="8"/>
      <c r="K16" s="8"/>
      <c r="L16" s="8"/>
      <c r="M16" s="5"/>
      <c r="N16" s="78">
        <f t="shared" si="0"/>
        <v>0</v>
      </c>
      <c r="O16" s="79">
        <f t="shared" si="7"/>
        <v>0</v>
      </c>
      <c r="Q16" s="35">
        <f t="shared" ref="Q16" si="8">IF(O16&lt;&gt;"",O16+A12/10000,0)</f>
        <v>2.9999999999999997E-4</v>
      </c>
      <c r="R16" s="35">
        <f t="shared" ref="R16:S16" si="9">B12</f>
        <v>0</v>
      </c>
      <c r="S16" s="35">
        <f t="shared" si="9"/>
        <v>0</v>
      </c>
      <c r="T16" s="9"/>
    </row>
    <row r="17" spans="1:20" x14ac:dyDescent="0.25">
      <c r="A17" s="118">
        <v>4</v>
      </c>
      <c r="B17" s="119"/>
      <c r="C17" s="120"/>
      <c r="D17" s="42">
        <v>1</v>
      </c>
      <c r="E17" s="40"/>
      <c r="F17" s="43" t="str">
        <f>IF($E17="","",IF(ISNA(VLOOKUP($E17,DD!$A$2:$C$150,2,0)),"NO SUCH DIVE",VLOOKUP($E17,DD!$A$2:$C$150,2,0)))</f>
        <v/>
      </c>
      <c r="G17" s="42" t="str">
        <f>IF($E17="","",IF(ISNA(VLOOKUP($E17,DD!$A$2:$C$150,3,0)),"",VLOOKUP($E17,DD!$A$2:$C$150,3,0)))</f>
        <v/>
      </c>
      <c r="H17" s="41"/>
      <c r="I17" s="41"/>
      <c r="J17" s="41"/>
      <c r="K17" s="41"/>
      <c r="L17" s="41"/>
      <c r="M17" s="40"/>
      <c r="N17" s="82">
        <f t="shared" si="0"/>
        <v>0</v>
      </c>
      <c r="O17" s="82">
        <f t="shared" ref="O17" si="10">IF(N17="","",N17)</f>
        <v>0</v>
      </c>
      <c r="Q17" s="36"/>
      <c r="R17" s="35"/>
      <c r="S17" s="35"/>
      <c r="T17" s="9"/>
    </row>
    <row r="18" spans="1:20" x14ac:dyDescent="0.25">
      <c r="A18" s="118"/>
      <c r="B18" s="119"/>
      <c r="C18" s="120"/>
      <c r="D18" s="42">
        <v>2</v>
      </c>
      <c r="E18" s="40"/>
      <c r="F18" s="43" t="str">
        <f>IF($E18="","",IF(ISNA(VLOOKUP($E18,DD!$A$2:$C$150,2,0)),"NO SUCH DIVE",VLOOKUP($E18,DD!$A$2:$C$150,2,0)))</f>
        <v/>
      </c>
      <c r="G18" s="42" t="str">
        <f>IF($E18="","",IF(ISNA(VLOOKUP($E18,DD!$A$2:$C$150,3,0)),"",VLOOKUP($E18,DD!$A$2:$C$150,3,0)))</f>
        <v/>
      </c>
      <c r="H18" s="41"/>
      <c r="I18" s="41"/>
      <c r="J18" s="41"/>
      <c r="K18" s="41"/>
      <c r="L18" s="41"/>
      <c r="M18" s="40"/>
      <c r="N18" s="82">
        <f t="shared" si="0"/>
        <v>0</v>
      </c>
      <c r="O18" s="82">
        <f t="shared" ref="O18:O21" si="11">IF(N18="",O17,N18+O17)</f>
        <v>0</v>
      </c>
      <c r="Q18" s="36"/>
      <c r="R18" s="35"/>
      <c r="S18" s="35"/>
      <c r="T18" s="9"/>
    </row>
    <row r="19" spans="1:20" x14ac:dyDescent="0.25">
      <c r="A19" s="118"/>
      <c r="B19" s="119"/>
      <c r="C19" s="120"/>
      <c r="D19" s="42">
        <v>3</v>
      </c>
      <c r="E19" s="40"/>
      <c r="F19" s="43" t="str">
        <f>IF($E19="","",IF(ISNA(VLOOKUP($E19,DD!$A$2:$C$150,2,0)),"NO SUCH DIVE",VLOOKUP($E19,DD!$A$2:$C$150,2,0)))</f>
        <v/>
      </c>
      <c r="G19" s="42" t="str">
        <f>IF($E19="","",IF(ISNA(VLOOKUP($E19,DD!$A$2:$C$150,3,0)),"",VLOOKUP($E19,DD!$A$2:$C$150,3,0)))</f>
        <v/>
      </c>
      <c r="H19" s="41"/>
      <c r="I19" s="41"/>
      <c r="J19" s="41"/>
      <c r="K19" s="41"/>
      <c r="L19" s="41"/>
      <c r="M19" s="40"/>
      <c r="N19" s="82">
        <f t="shared" si="0"/>
        <v>0</v>
      </c>
      <c r="O19" s="82">
        <f t="shared" si="11"/>
        <v>0</v>
      </c>
      <c r="Q19" s="35"/>
      <c r="R19" s="35"/>
      <c r="S19" s="35"/>
      <c r="T19" s="9"/>
    </row>
    <row r="20" spans="1:20" ht="15.75" thickBot="1" x14ac:dyDescent="0.3">
      <c r="A20" s="118"/>
      <c r="B20" s="119"/>
      <c r="C20" s="120"/>
      <c r="D20" s="42">
        <v>4</v>
      </c>
      <c r="E20" s="40"/>
      <c r="F20" s="43" t="str">
        <f>IF($E20="","",IF(ISNA(VLOOKUP($E20,DD!$A$2:$C$150,2,0)),"NO SUCH DIVE",VLOOKUP($E20,DD!$A$2:$C$150,2,0)))</f>
        <v/>
      </c>
      <c r="G20" s="42" t="str">
        <f>IF($E20="","",IF(ISNA(VLOOKUP($E20,DD!$A$2:$C$150,3,0)),"",VLOOKUP($E20,DD!$A$2:$C$150,3,0)))</f>
        <v/>
      </c>
      <c r="H20" s="41"/>
      <c r="I20" s="41"/>
      <c r="J20" s="41"/>
      <c r="K20" s="41"/>
      <c r="L20" s="41"/>
      <c r="M20" s="40"/>
      <c r="N20" s="82">
        <f t="shared" si="0"/>
        <v>0</v>
      </c>
      <c r="O20" s="82">
        <f t="shared" si="11"/>
        <v>0</v>
      </c>
      <c r="Q20" s="35"/>
      <c r="R20" s="35"/>
      <c r="S20" s="35"/>
      <c r="T20" s="9"/>
    </row>
    <row r="21" spans="1:20" ht="15.75" thickBot="1" x14ac:dyDescent="0.3">
      <c r="A21" s="118"/>
      <c r="B21" s="119"/>
      <c r="C21" s="120"/>
      <c r="D21" s="42">
        <v>5</v>
      </c>
      <c r="E21" s="40"/>
      <c r="F21" s="43" t="str">
        <f>IF($E21="","",IF(ISNA(VLOOKUP($E21,DD!$A$2:$C$150,2,0)),"NO SUCH DIVE",VLOOKUP($E21,DD!$A$2:$C$150,2,0)))</f>
        <v/>
      </c>
      <c r="G21" s="42" t="str">
        <f>IF($E21="","",IF(ISNA(VLOOKUP($E21,DD!$A$2:$C$150,3,0)),"",VLOOKUP($E21,DD!$A$2:$C$150,3,0)))</f>
        <v/>
      </c>
      <c r="H21" s="41"/>
      <c r="I21" s="41"/>
      <c r="J21" s="41"/>
      <c r="K21" s="41"/>
      <c r="L21" s="41"/>
      <c r="M21" s="40"/>
      <c r="N21" s="82">
        <f t="shared" si="0"/>
        <v>0</v>
      </c>
      <c r="O21" s="83">
        <f t="shared" si="11"/>
        <v>0</v>
      </c>
      <c r="Q21" s="35">
        <f t="shared" ref="Q21" si="12">IF(O21&lt;&gt;"",O21+A17/10000,0)</f>
        <v>4.0000000000000002E-4</v>
      </c>
      <c r="R21" s="35">
        <f t="shared" ref="R21:S21" si="13">B17</f>
        <v>0</v>
      </c>
      <c r="S21" s="35">
        <f t="shared" si="13"/>
        <v>0</v>
      </c>
      <c r="T21" s="9"/>
    </row>
    <row r="22" spans="1:20" x14ac:dyDescent="0.25">
      <c r="A22" s="115">
        <v>5</v>
      </c>
      <c r="B22" s="116"/>
      <c r="C22" s="117"/>
      <c r="D22" s="10">
        <v>1</v>
      </c>
      <c r="E22" s="5"/>
      <c r="F22" t="str">
        <f>IF($E22="","",IF(ISNA(VLOOKUP($E22,DD!$A$2:$C$150,2,0)),"NO SUCH DIVE",VLOOKUP($E22,DD!$A$2:$C$150,2,0)))</f>
        <v/>
      </c>
      <c r="G22" s="10" t="str">
        <f>IF($E22="","",IF(ISNA(VLOOKUP($E22,DD!$A$2:$C$150,3,0)),"",VLOOKUP($E22,DD!$A$2:$C$150,3,0)))</f>
        <v/>
      </c>
      <c r="H22" s="8"/>
      <c r="I22" s="8"/>
      <c r="J22" s="8"/>
      <c r="K22" s="8"/>
      <c r="L22" s="8"/>
      <c r="M22" s="5"/>
      <c r="N22" s="78">
        <f t="shared" si="0"/>
        <v>0</v>
      </c>
      <c r="O22" s="78">
        <f t="shared" ref="O22" si="14">IF(N22="","",N22)</f>
        <v>0</v>
      </c>
      <c r="Q22" s="36"/>
      <c r="R22" s="35"/>
      <c r="S22" s="35"/>
      <c r="T22" s="9"/>
    </row>
    <row r="23" spans="1:20" x14ac:dyDescent="0.25">
      <c r="A23" s="115"/>
      <c r="B23" s="116"/>
      <c r="C23" s="117"/>
      <c r="D23" s="10">
        <v>2</v>
      </c>
      <c r="E23" s="5"/>
      <c r="F23" t="str">
        <f>IF($E23="","",IF(ISNA(VLOOKUP($E23,DD!$A$2:$C$150,2,0)),"NO SUCH DIVE",VLOOKUP($E23,DD!$A$2:$C$150,2,0)))</f>
        <v/>
      </c>
      <c r="G23" s="10" t="str">
        <f>IF($E23="","",IF(ISNA(VLOOKUP($E23,DD!$A$2:$C$150,3,0)),"",VLOOKUP($E23,DD!$A$2:$C$150,3,0)))</f>
        <v/>
      </c>
      <c r="H23" s="8"/>
      <c r="I23" s="8"/>
      <c r="J23" s="8"/>
      <c r="K23" s="8"/>
      <c r="L23" s="8"/>
      <c r="M23" s="5"/>
      <c r="N23" s="78">
        <f t="shared" si="0"/>
        <v>0</v>
      </c>
      <c r="O23" s="78">
        <f t="shared" ref="O23:O26" si="15">IF(N23="",O22,N23+O22)</f>
        <v>0</v>
      </c>
      <c r="Q23" s="36"/>
      <c r="R23" s="35"/>
      <c r="S23" s="35"/>
      <c r="T23" s="9"/>
    </row>
    <row r="24" spans="1:20" x14ac:dyDescent="0.25">
      <c r="A24" s="115"/>
      <c r="B24" s="116"/>
      <c r="C24" s="117"/>
      <c r="D24" s="10">
        <v>3</v>
      </c>
      <c r="E24" s="5"/>
      <c r="F24" t="str">
        <f>IF($E24="","",IF(ISNA(VLOOKUP($E24,DD!$A$2:$C$150,2,0)),"NO SUCH DIVE",VLOOKUP($E24,DD!$A$2:$C$150,2,0)))</f>
        <v/>
      </c>
      <c r="G24" s="10" t="str">
        <f>IF($E24="","",IF(ISNA(VLOOKUP($E24,DD!$A$2:$C$150,3,0)),"",VLOOKUP($E24,DD!$A$2:$C$150,3,0)))</f>
        <v/>
      </c>
      <c r="H24" s="8"/>
      <c r="I24" s="8"/>
      <c r="J24" s="8"/>
      <c r="K24" s="8"/>
      <c r="L24" s="8"/>
      <c r="M24" s="5"/>
      <c r="N24" s="78">
        <f t="shared" si="0"/>
        <v>0</v>
      </c>
      <c r="O24" s="78">
        <f t="shared" si="15"/>
        <v>0</v>
      </c>
      <c r="Q24" s="35"/>
      <c r="R24" s="35"/>
      <c r="S24" s="35"/>
      <c r="T24" s="9"/>
    </row>
    <row r="25" spans="1:20" ht="15.75" thickBot="1" x14ac:dyDescent="0.3">
      <c r="A25" s="115"/>
      <c r="B25" s="116"/>
      <c r="C25" s="117"/>
      <c r="D25" s="10">
        <v>4</v>
      </c>
      <c r="E25" s="5"/>
      <c r="F25" t="str">
        <f>IF($E25="","",IF(ISNA(VLOOKUP($E25,DD!$A$2:$C$150,2,0)),"NO SUCH DIVE",VLOOKUP($E25,DD!$A$2:$C$150,2,0)))</f>
        <v/>
      </c>
      <c r="G25" s="10" t="str">
        <f>IF($E25="","",IF(ISNA(VLOOKUP($E25,DD!$A$2:$C$150,3,0)),"",VLOOKUP($E25,DD!$A$2:$C$150,3,0)))</f>
        <v/>
      </c>
      <c r="H25" s="8"/>
      <c r="I25" s="8"/>
      <c r="J25" s="8"/>
      <c r="K25" s="8"/>
      <c r="L25" s="8"/>
      <c r="M25" s="5"/>
      <c r="N25" s="78">
        <f t="shared" si="0"/>
        <v>0</v>
      </c>
      <c r="O25" s="78">
        <f t="shared" si="15"/>
        <v>0</v>
      </c>
      <c r="Q25" s="35"/>
      <c r="R25" s="35"/>
      <c r="S25" s="35"/>
      <c r="T25" s="9"/>
    </row>
    <row r="26" spans="1:20" ht="15.75" thickBot="1" x14ac:dyDescent="0.3">
      <c r="A26" s="115"/>
      <c r="B26" s="116"/>
      <c r="C26" s="117"/>
      <c r="D26" s="10">
        <v>5</v>
      </c>
      <c r="E26" s="5"/>
      <c r="F26" t="str">
        <f>IF($E26="","",IF(ISNA(VLOOKUP($E26,DD!$A$2:$C$150,2,0)),"NO SUCH DIVE",VLOOKUP($E26,DD!$A$2:$C$150,2,0)))</f>
        <v/>
      </c>
      <c r="G26" s="10" t="str">
        <f>IF($E26="","",IF(ISNA(VLOOKUP($E26,DD!$A$2:$C$150,3,0)),"",VLOOKUP($E26,DD!$A$2:$C$150,3,0)))</f>
        <v/>
      </c>
      <c r="H26" s="8"/>
      <c r="I26" s="8"/>
      <c r="J26" s="8"/>
      <c r="K26" s="8"/>
      <c r="L26" s="8"/>
      <c r="M26" s="5"/>
      <c r="N26" s="78">
        <f t="shared" si="0"/>
        <v>0</v>
      </c>
      <c r="O26" s="79">
        <f t="shared" si="15"/>
        <v>0</v>
      </c>
      <c r="Q26" s="35">
        <f t="shared" ref="Q26" si="16">IF(O26&lt;&gt;"",O26+A22/10000,0)</f>
        <v>5.0000000000000001E-4</v>
      </c>
      <c r="R26" s="35">
        <f t="shared" ref="R26:S26" si="17">B22</f>
        <v>0</v>
      </c>
      <c r="S26" s="35">
        <f t="shared" si="17"/>
        <v>0</v>
      </c>
    </row>
    <row r="27" spans="1:20" x14ac:dyDescent="0.25">
      <c r="A27" s="118">
        <v>6</v>
      </c>
      <c r="B27" s="119"/>
      <c r="C27" s="120"/>
      <c r="D27" s="42">
        <v>1</v>
      </c>
      <c r="E27" s="40"/>
      <c r="F27" s="43" t="str">
        <f>IF($E27="","",IF(ISNA(VLOOKUP($E27,DD!$A$2:$C$150,2,0)),"NO SUCH DIVE",VLOOKUP($E27,DD!$A$2:$C$150,2,0)))</f>
        <v/>
      </c>
      <c r="G27" s="42" t="str">
        <f>IF($E27="","",IF(ISNA(VLOOKUP($E27,DD!$A$2:$C$150,3,0)),"",VLOOKUP($E27,DD!$A$2:$C$150,3,0)))</f>
        <v/>
      </c>
      <c r="H27" s="41"/>
      <c r="I27" s="41"/>
      <c r="J27" s="41"/>
      <c r="K27" s="41"/>
      <c r="L27" s="41"/>
      <c r="M27" s="40"/>
      <c r="N27" s="82">
        <f t="shared" si="0"/>
        <v>0</v>
      </c>
      <c r="O27" s="82">
        <f t="shared" ref="O27" si="18">IF(N27="","",N27)</f>
        <v>0</v>
      </c>
      <c r="Q27" s="36"/>
      <c r="R27" s="35"/>
      <c r="S27" s="35"/>
    </row>
    <row r="28" spans="1:20" x14ac:dyDescent="0.25">
      <c r="A28" s="118"/>
      <c r="B28" s="119"/>
      <c r="C28" s="120"/>
      <c r="D28" s="42">
        <v>2</v>
      </c>
      <c r="E28" s="40"/>
      <c r="F28" s="43" t="str">
        <f>IF($E28="","",IF(ISNA(VLOOKUP($E28,DD!$A$2:$C$150,2,0)),"NO SUCH DIVE",VLOOKUP($E28,DD!$A$2:$C$150,2,0)))</f>
        <v/>
      </c>
      <c r="G28" s="42" t="str">
        <f>IF($E28="","",IF(ISNA(VLOOKUP($E28,DD!$A$2:$C$150,3,0)),"",VLOOKUP($E28,DD!$A$2:$C$150,3,0)))</f>
        <v/>
      </c>
      <c r="H28" s="41"/>
      <c r="I28" s="41"/>
      <c r="J28" s="41"/>
      <c r="K28" s="41"/>
      <c r="L28" s="41"/>
      <c r="M28" s="40"/>
      <c r="N28" s="82">
        <f t="shared" si="0"/>
        <v>0</v>
      </c>
      <c r="O28" s="82">
        <f t="shared" ref="O28:O31" si="19">IF(N28="",O27,N28+O27)</f>
        <v>0</v>
      </c>
      <c r="Q28" s="36"/>
      <c r="R28" s="35"/>
      <c r="S28" s="35"/>
    </row>
    <row r="29" spans="1:20" x14ac:dyDescent="0.25">
      <c r="A29" s="118"/>
      <c r="B29" s="119"/>
      <c r="C29" s="120"/>
      <c r="D29" s="42">
        <v>3</v>
      </c>
      <c r="E29" s="40"/>
      <c r="F29" s="43" t="str">
        <f>IF($E29="","",IF(ISNA(VLOOKUP($E29,DD!$A$2:$C$150,2,0)),"NO SUCH DIVE",VLOOKUP($E29,DD!$A$2:$C$150,2,0)))</f>
        <v/>
      </c>
      <c r="G29" s="42" t="str">
        <f>IF($E29="","",IF(ISNA(VLOOKUP($E29,DD!$A$2:$C$150,3,0)),"",VLOOKUP($E29,DD!$A$2:$C$150,3,0)))</f>
        <v/>
      </c>
      <c r="H29" s="41"/>
      <c r="I29" s="41"/>
      <c r="J29" s="41"/>
      <c r="K29" s="41"/>
      <c r="L29" s="41"/>
      <c r="M29" s="40"/>
      <c r="N29" s="82">
        <f t="shared" si="0"/>
        <v>0</v>
      </c>
      <c r="O29" s="82">
        <f t="shared" si="19"/>
        <v>0</v>
      </c>
      <c r="Q29" s="35"/>
      <c r="R29" s="35"/>
      <c r="S29" s="35"/>
    </row>
    <row r="30" spans="1:20" ht="15.75" thickBot="1" x14ac:dyDescent="0.3">
      <c r="A30" s="118"/>
      <c r="B30" s="119"/>
      <c r="C30" s="120"/>
      <c r="D30" s="42">
        <v>4</v>
      </c>
      <c r="E30" s="40"/>
      <c r="F30" s="43" t="str">
        <f>IF($E30="","",IF(ISNA(VLOOKUP($E30,DD!$A$2:$C$150,2,0)),"NO SUCH DIVE",VLOOKUP($E30,DD!$A$2:$C$150,2,0)))</f>
        <v/>
      </c>
      <c r="G30" s="42" t="str">
        <f>IF($E30="","",IF(ISNA(VLOOKUP($E30,DD!$A$2:$C$150,3,0)),"",VLOOKUP($E30,DD!$A$2:$C$150,3,0)))</f>
        <v/>
      </c>
      <c r="H30" s="41"/>
      <c r="I30" s="41"/>
      <c r="J30" s="41"/>
      <c r="K30" s="41"/>
      <c r="L30" s="41"/>
      <c r="M30" s="40"/>
      <c r="N30" s="82">
        <f t="shared" si="0"/>
        <v>0</v>
      </c>
      <c r="O30" s="82">
        <f t="shared" si="19"/>
        <v>0</v>
      </c>
      <c r="Q30" s="35"/>
      <c r="R30" s="35"/>
      <c r="S30" s="35"/>
    </row>
    <row r="31" spans="1:20" ht="15.75" thickBot="1" x14ac:dyDescent="0.3">
      <c r="A31" s="118"/>
      <c r="B31" s="119"/>
      <c r="C31" s="120"/>
      <c r="D31" s="42">
        <v>5</v>
      </c>
      <c r="E31" s="40"/>
      <c r="F31" s="43" t="str">
        <f>IF($E31="","",IF(ISNA(VLOOKUP($E31,DD!$A$2:$C$150,2,0)),"NO SUCH DIVE",VLOOKUP($E31,DD!$A$2:$C$150,2,0)))</f>
        <v/>
      </c>
      <c r="G31" s="42" t="str">
        <f>IF($E31="","",IF(ISNA(VLOOKUP($E31,DD!$A$2:$C$150,3,0)),"",VLOOKUP($E31,DD!$A$2:$C$150,3,0)))</f>
        <v/>
      </c>
      <c r="H31" s="41"/>
      <c r="I31" s="41"/>
      <c r="J31" s="41"/>
      <c r="K31" s="41"/>
      <c r="L31" s="41"/>
      <c r="M31" s="40"/>
      <c r="N31" s="82">
        <f t="shared" si="0"/>
        <v>0</v>
      </c>
      <c r="O31" s="83">
        <f t="shared" si="19"/>
        <v>0</v>
      </c>
      <c r="Q31" s="35">
        <f t="shared" ref="Q31" si="20">IF(O31&lt;&gt;"",O31+A27/10000,0)</f>
        <v>5.9999999999999995E-4</v>
      </c>
      <c r="R31" s="35">
        <f t="shared" ref="R31:S31" si="21">B27</f>
        <v>0</v>
      </c>
      <c r="S31" s="35">
        <f t="shared" si="21"/>
        <v>0</v>
      </c>
    </row>
    <row r="32" spans="1:20" x14ac:dyDescent="0.25">
      <c r="A32" s="115">
        <v>7</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 t="shared" ref="O32" si="22">IF(N32="","",N32)</f>
        <v>0</v>
      </c>
      <c r="Q32" s="36"/>
      <c r="R32" s="35"/>
      <c r="S32" s="35"/>
    </row>
    <row r="33" spans="1:19" x14ac:dyDescent="0.25">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 t="shared" ref="O33:O36" si="23">IF(N33="",O32,N33+O32)</f>
        <v>0</v>
      </c>
      <c r="Q33" s="36"/>
      <c r="R33" s="35"/>
      <c r="S33" s="35"/>
    </row>
    <row r="34" spans="1:19" x14ac:dyDescent="0.25">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si="23"/>
        <v>0</v>
      </c>
      <c r="Q34" s="35"/>
      <c r="R34" s="35"/>
      <c r="S34" s="35"/>
    </row>
    <row r="35" spans="1:19" ht="15.75" thickBot="1" x14ac:dyDescent="0.3">
      <c r="A35" s="115"/>
      <c r="B35" s="116"/>
      <c r="C35" s="117"/>
      <c r="D35" s="10">
        <v>4</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si="23"/>
        <v>0</v>
      </c>
      <c r="Q35" s="35"/>
      <c r="R35" s="35"/>
      <c r="S35" s="35"/>
    </row>
    <row r="36" spans="1:19" ht="15.75" thickBot="1" x14ac:dyDescent="0.3">
      <c r="A36" s="115"/>
      <c r="B36" s="116"/>
      <c r="C36" s="117"/>
      <c r="D36" s="10">
        <v>5</v>
      </c>
      <c r="E36" s="5"/>
      <c r="F36" t="str">
        <f>IF($E36="","",IF(ISNA(VLOOKUP($E36,DD!$A$2:$C$150,2,0)),"NO SUCH DIVE",VLOOKUP($E36,DD!$A$2:$C$150,2,0)))</f>
        <v/>
      </c>
      <c r="G36" s="10" t="str">
        <f>IF($E36="","",IF(ISNA(VLOOKUP($E36,DD!$A$2:$C$150,3,0)),"",VLOOKUP($E36,DD!$A$2:$C$150,3,0)))</f>
        <v/>
      </c>
      <c r="H36" s="8"/>
      <c r="I36" s="8"/>
      <c r="J36" s="8"/>
      <c r="K36" s="8"/>
      <c r="L36" s="8"/>
      <c r="M36" s="5"/>
      <c r="N36" s="78">
        <f t="shared" si="0"/>
        <v>0</v>
      </c>
      <c r="O36" s="79">
        <f t="shared" si="23"/>
        <v>0</v>
      </c>
      <c r="Q36" s="35">
        <f t="shared" ref="Q36" si="24">IF(O36&lt;&gt;"",O36+A32/10000,0)</f>
        <v>6.9999999999999999E-4</v>
      </c>
      <c r="R36" s="35">
        <f t="shared" ref="R36:S36" si="25">B32</f>
        <v>0</v>
      </c>
      <c r="S36" s="35">
        <f t="shared" si="25"/>
        <v>0</v>
      </c>
    </row>
    <row r="37" spans="1:19" x14ac:dyDescent="0.25">
      <c r="A37" s="118">
        <v>8</v>
      </c>
      <c r="B37" s="119"/>
      <c r="C37" s="120"/>
      <c r="D37" s="42">
        <v>1</v>
      </c>
      <c r="E37" s="40"/>
      <c r="F37" s="43" t="str">
        <f>IF($E37="","",IF(ISNA(VLOOKUP($E37,DD!$A$2:$C$150,2,0)),"NO SUCH DIVE",VLOOKUP($E37,DD!$A$2:$C$150,2,0)))</f>
        <v/>
      </c>
      <c r="G37" s="42" t="str">
        <f>IF($E37="","",IF(ISNA(VLOOKUP($E37,DD!$A$2:$C$150,3,0)),"",VLOOKUP($E37,DD!$A$2:$C$150,3,0)))</f>
        <v/>
      </c>
      <c r="H37" s="41"/>
      <c r="I37" s="41"/>
      <c r="J37" s="41"/>
      <c r="K37" s="41"/>
      <c r="L37" s="41"/>
      <c r="M37" s="40"/>
      <c r="N37" s="82">
        <f t="shared" si="0"/>
        <v>0</v>
      </c>
      <c r="O37" s="82">
        <f t="shared" ref="O37" si="26">IF(N37="","",N37)</f>
        <v>0</v>
      </c>
      <c r="Q37" s="36"/>
      <c r="R37" s="35"/>
      <c r="S37" s="35"/>
    </row>
    <row r="38" spans="1:19" x14ac:dyDescent="0.25">
      <c r="A38" s="118"/>
      <c r="B38" s="119"/>
      <c r="C38" s="120"/>
      <c r="D38" s="42">
        <v>2</v>
      </c>
      <c r="E38" s="40"/>
      <c r="F38" s="43" t="str">
        <f>IF($E38="","",IF(ISNA(VLOOKUP($E38,DD!$A$2:$C$150,2,0)),"NO SUCH DIVE",VLOOKUP($E38,DD!$A$2:$C$150,2,0)))</f>
        <v/>
      </c>
      <c r="G38" s="42" t="str">
        <f>IF($E38="","",IF(ISNA(VLOOKUP($E38,DD!$A$2:$C$150,3,0)),"",VLOOKUP($E38,DD!$A$2:$C$150,3,0)))</f>
        <v/>
      </c>
      <c r="H38" s="41"/>
      <c r="I38" s="41"/>
      <c r="J38" s="41"/>
      <c r="K38" s="41"/>
      <c r="L38" s="41"/>
      <c r="M38" s="40"/>
      <c r="N38" s="82">
        <f t="shared" si="0"/>
        <v>0</v>
      </c>
      <c r="O38" s="82">
        <f t="shared" ref="O38:O41" si="27">IF(N38="",O37,N38+O37)</f>
        <v>0</v>
      </c>
      <c r="Q38" s="36"/>
      <c r="R38" s="35"/>
      <c r="S38" s="35"/>
    </row>
    <row r="39" spans="1:19" x14ac:dyDescent="0.25">
      <c r="A39" s="118"/>
      <c r="B39" s="119"/>
      <c r="C39" s="120"/>
      <c r="D39" s="42">
        <v>3</v>
      </c>
      <c r="E39" s="40"/>
      <c r="F39" s="43" t="str">
        <f>IF($E39="","",IF(ISNA(VLOOKUP($E39,DD!$A$2:$C$150,2,0)),"NO SUCH DIVE",VLOOKUP($E39,DD!$A$2:$C$150,2,0)))</f>
        <v/>
      </c>
      <c r="G39" s="42" t="str">
        <f>IF($E39="","",IF(ISNA(VLOOKUP($E39,DD!$A$2:$C$150,3,0)),"",VLOOKUP($E39,DD!$A$2:$C$150,3,0)))</f>
        <v/>
      </c>
      <c r="H39" s="41"/>
      <c r="I39" s="41"/>
      <c r="J39" s="41"/>
      <c r="K39" s="41"/>
      <c r="L39" s="41"/>
      <c r="M39" s="40"/>
      <c r="N39" s="82">
        <f t="shared" si="0"/>
        <v>0</v>
      </c>
      <c r="O39" s="82">
        <f t="shared" si="27"/>
        <v>0</v>
      </c>
      <c r="Q39" s="35"/>
      <c r="R39" s="35"/>
      <c r="S39" s="35"/>
    </row>
    <row r="40" spans="1:19" ht="15.75" thickBot="1" x14ac:dyDescent="0.3">
      <c r="A40" s="118"/>
      <c r="B40" s="119"/>
      <c r="C40" s="120"/>
      <c r="D40" s="42">
        <v>4</v>
      </c>
      <c r="E40" s="40"/>
      <c r="F40" s="43" t="str">
        <f>IF($E40="","",IF(ISNA(VLOOKUP($E40,DD!$A$2:$C$150,2,0)),"NO SUCH DIVE",VLOOKUP($E40,DD!$A$2:$C$150,2,0)))</f>
        <v/>
      </c>
      <c r="G40" s="42" t="str">
        <f>IF($E40="","",IF(ISNA(VLOOKUP($E40,DD!$A$2:$C$150,3,0)),"",VLOOKUP($E40,DD!$A$2:$C$150,3,0)))</f>
        <v/>
      </c>
      <c r="H40" s="41"/>
      <c r="I40" s="41"/>
      <c r="J40" s="41"/>
      <c r="K40" s="41"/>
      <c r="L40" s="41"/>
      <c r="M40" s="40"/>
      <c r="N40" s="82">
        <f t="shared" si="0"/>
        <v>0</v>
      </c>
      <c r="O40" s="82">
        <f t="shared" si="27"/>
        <v>0</v>
      </c>
      <c r="Q40" s="35"/>
      <c r="R40" s="35"/>
      <c r="S40" s="35"/>
    </row>
    <row r="41" spans="1:19" ht="15.75" thickBot="1" x14ac:dyDescent="0.3">
      <c r="A41" s="118"/>
      <c r="B41" s="119"/>
      <c r="C41" s="120"/>
      <c r="D41" s="42">
        <v>5</v>
      </c>
      <c r="E41" s="40"/>
      <c r="F41" s="43" t="str">
        <f>IF($E41="","",IF(ISNA(VLOOKUP($E41,DD!$A$2:$C$150,2,0)),"NO SUCH DIVE",VLOOKUP($E41,DD!$A$2:$C$150,2,0)))</f>
        <v/>
      </c>
      <c r="G41" s="42" t="str">
        <f>IF($E41="","",IF(ISNA(VLOOKUP($E41,DD!$A$2:$C$150,3,0)),"",VLOOKUP($E41,DD!$A$2:$C$150,3,0)))</f>
        <v/>
      </c>
      <c r="H41" s="41"/>
      <c r="I41" s="41"/>
      <c r="J41" s="41"/>
      <c r="K41" s="41"/>
      <c r="L41" s="41"/>
      <c r="M41" s="40"/>
      <c r="N41" s="82">
        <f t="shared" si="0"/>
        <v>0</v>
      </c>
      <c r="O41" s="83">
        <f t="shared" si="27"/>
        <v>0</v>
      </c>
      <c r="Q41" s="35">
        <f t="shared" ref="Q41" si="28">IF(O41&lt;&gt;"",O41+A37/10000,0)</f>
        <v>8.0000000000000004E-4</v>
      </c>
      <c r="R41" s="35">
        <f t="shared" ref="R41:S41" si="29">B37</f>
        <v>0</v>
      </c>
      <c r="S41" s="35">
        <f t="shared" si="29"/>
        <v>0</v>
      </c>
    </row>
    <row r="42" spans="1:19" x14ac:dyDescent="0.25">
      <c r="A42" s="115">
        <v>9</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0">IF(N42="","",N42)</f>
        <v>0</v>
      </c>
      <c r="Q42" s="36"/>
      <c r="R42" s="35"/>
      <c r="S42" s="35"/>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6" si="31">IF(N43="",O42,N43+O42)</f>
        <v>0</v>
      </c>
      <c r="Q43" s="36"/>
      <c r="R43" s="35"/>
      <c r="S43" s="35"/>
    </row>
    <row r="44" spans="1:19" x14ac:dyDescent="0.25">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1"/>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8">
        <f t="shared" si="31"/>
        <v>0</v>
      </c>
      <c r="Q45" s="35"/>
      <c r="R45" s="35"/>
      <c r="S45" s="35"/>
    </row>
    <row r="46" spans="1:19" ht="15.75" thickBot="1" x14ac:dyDescent="0.3">
      <c r="A46" s="115"/>
      <c r="B46" s="116"/>
      <c r="C46" s="117"/>
      <c r="D46" s="10">
        <v>5</v>
      </c>
      <c r="E46" s="5"/>
      <c r="F46" t="str">
        <f>IF($E46="","",IF(ISNA(VLOOKUP($E46,DD!$A$2:$C$150,2,0)),"NO SUCH DIVE",VLOOKUP($E46,DD!$A$2:$C$150,2,0)))</f>
        <v/>
      </c>
      <c r="G46" s="10" t="str">
        <f>IF($E46="","",IF(ISNA(VLOOKUP($E46,DD!$A$2:$C$150,3,0)),"",VLOOKUP($E46,DD!$A$2:$C$150,3,0)))</f>
        <v/>
      </c>
      <c r="H46" s="8"/>
      <c r="I46" s="8"/>
      <c r="J46" s="8"/>
      <c r="K46" s="8"/>
      <c r="L46" s="8"/>
      <c r="M46" s="5"/>
      <c r="N46" s="78">
        <f t="shared" si="0"/>
        <v>0</v>
      </c>
      <c r="O46" s="79">
        <f t="shared" si="31"/>
        <v>0</v>
      </c>
      <c r="Q46" s="35">
        <f t="shared" ref="Q46" si="32">IF(O46&lt;&gt;"",O46+A42/10000,0)</f>
        <v>8.9999999999999998E-4</v>
      </c>
      <c r="R46" s="35">
        <f t="shared" ref="R46:S46" si="33">B42</f>
        <v>0</v>
      </c>
      <c r="S46" s="35">
        <f t="shared" si="33"/>
        <v>0</v>
      </c>
    </row>
    <row r="47" spans="1:19" x14ac:dyDescent="0.25">
      <c r="A47" s="118">
        <v>10</v>
      </c>
      <c r="B47" s="119"/>
      <c r="C47" s="120"/>
      <c r="D47" s="42">
        <v>1</v>
      </c>
      <c r="E47" s="40"/>
      <c r="F47" s="43" t="str">
        <f>IF($E47="","",IF(ISNA(VLOOKUP($E47,DD!$A$2:$C$150,2,0)),"NO SUCH DIVE",VLOOKUP($E47,DD!$A$2:$C$150,2,0)))</f>
        <v/>
      </c>
      <c r="G47" s="42" t="str">
        <f>IF($E47="","",IF(ISNA(VLOOKUP($E47,DD!$A$2:$C$150,3,0)),"",VLOOKUP($E47,DD!$A$2:$C$150,3,0)))</f>
        <v/>
      </c>
      <c r="H47" s="41"/>
      <c r="I47" s="41"/>
      <c r="J47" s="41"/>
      <c r="K47" s="41"/>
      <c r="L47" s="41"/>
      <c r="M47" s="40"/>
      <c r="N47" s="82">
        <f t="shared" si="0"/>
        <v>0</v>
      </c>
      <c r="O47" s="82">
        <f t="shared" ref="O47" si="34">IF(N47="","",N47)</f>
        <v>0</v>
      </c>
      <c r="Q47" s="36"/>
      <c r="R47" s="35"/>
      <c r="S47" s="35"/>
    </row>
    <row r="48" spans="1:19" x14ac:dyDescent="0.25">
      <c r="A48" s="118"/>
      <c r="B48" s="119"/>
      <c r="C48" s="120"/>
      <c r="D48" s="42">
        <v>2</v>
      </c>
      <c r="E48" s="40"/>
      <c r="F48" s="43" t="str">
        <f>IF($E48="","",IF(ISNA(VLOOKUP($E48,DD!$A$2:$C$150,2,0)),"NO SUCH DIVE",VLOOKUP($E48,DD!$A$2:$C$150,2,0)))</f>
        <v/>
      </c>
      <c r="G48" s="42" t="str">
        <f>IF($E48="","",IF(ISNA(VLOOKUP($E48,DD!$A$2:$C$150,3,0)),"",VLOOKUP($E48,DD!$A$2:$C$150,3,0)))</f>
        <v/>
      </c>
      <c r="H48" s="41"/>
      <c r="I48" s="41"/>
      <c r="J48" s="41"/>
      <c r="K48" s="41"/>
      <c r="L48" s="41"/>
      <c r="M48" s="40"/>
      <c r="N48" s="82">
        <f t="shared" si="0"/>
        <v>0</v>
      </c>
      <c r="O48" s="82">
        <f t="shared" ref="O48:O51" si="35">IF(N48="",O47,N48+O47)</f>
        <v>0</v>
      </c>
      <c r="Q48" s="36"/>
      <c r="R48" s="35"/>
      <c r="S48" s="35"/>
    </row>
    <row r="49" spans="1:19" x14ac:dyDescent="0.25">
      <c r="A49" s="118"/>
      <c r="B49" s="119"/>
      <c r="C49" s="120"/>
      <c r="D49" s="42">
        <v>3</v>
      </c>
      <c r="E49" s="40"/>
      <c r="F49" s="43" t="str">
        <f>IF($E49="","",IF(ISNA(VLOOKUP($E49,DD!$A$2:$C$150,2,0)),"NO SUCH DIVE",VLOOKUP($E49,DD!$A$2:$C$150,2,0)))</f>
        <v/>
      </c>
      <c r="G49" s="42" t="str">
        <f>IF($E49="","",IF(ISNA(VLOOKUP($E49,DD!$A$2:$C$150,3,0)),"",VLOOKUP($E49,DD!$A$2:$C$150,3,0)))</f>
        <v/>
      </c>
      <c r="H49" s="41"/>
      <c r="I49" s="41"/>
      <c r="J49" s="41"/>
      <c r="K49" s="41"/>
      <c r="L49" s="41"/>
      <c r="M49" s="40"/>
      <c r="N49" s="82">
        <f t="shared" si="0"/>
        <v>0</v>
      </c>
      <c r="O49" s="82">
        <f t="shared" si="35"/>
        <v>0</v>
      </c>
      <c r="Q49" s="35"/>
      <c r="R49" s="35"/>
      <c r="S49" s="35"/>
    </row>
    <row r="50" spans="1:19" ht="15.75" thickBot="1" x14ac:dyDescent="0.3">
      <c r="A50" s="118"/>
      <c r="B50" s="119"/>
      <c r="C50" s="120"/>
      <c r="D50" s="42">
        <v>4</v>
      </c>
      <c r="E50" s="40"/>
      <c r="F50" s="43" t="str">
        <f>IF($E50="","",IF(ISNA(VLOOKUP($E50,DD!$A$2:$C$150,2,0)),"NO SUCH DIVE",VLOOKUP($E50,DD!$A$2:$C$150,2,0)))</f>
        <v/>
      </c>
      <c r="G50" s="42" t="str">
        <f>IF($E50="","",IF(ISNA(VLOOKUP($E50,DD!$A$2:$C$150,3,0)),"",VLOOKUP($E50,DD!$A$2:$C$150,3,0)))</f>
        <v/>
      </c>
      <c r="H50" s="41"/>
      <c r="I50" s="41"/>
      <c r="J50" s="41"/>
      <c r="K50" s="41"/>
      <c r="L50" s="41"/>
      <c r="M50" s="40"/>
      <c r="N50" s="82">
        <f t="shared" si="0"/>
        <v>0</v>
      </c>
      <c r="O50" s="82">
        <f t="shared" si="35"/>
        <v>0</v>
      </c>
      <c r="Q50" s="35"/>
      <c r="R50" s="35"/>
      <c r="S50" s="35"/>
    </row>
    <row r="51" spans="1:19" ht="15.75" thickBot="1" x14ac:dyDescent="0.3">
      <c r="A51" s="118"/>
      <c r="B51" s="119"/>
      <c r="C51" s="120"/>
      <c r="D51" s="42">
        <v>5</v>
      </c>
      <c r="E51" s="40"/>
      <c r="F51" s="43" t="str">
        <f>IF($E51="","",IF(ISNA(VLOOKUP($E51,DD!$A$2:$C$150,2,0)),"NO SUCH DIVE",VLOOKUP($E51,DD!$A$2:$C$150,2,0)))</f>
        <v/>
      </c>
      <c r="G51" s="42" t="str">
        <f>IF($E51="","",IF(ISNA(VLOOKUP($E51,DD!$A$2:$C$150,3,0)),"",VLOOKUP($E51,DD!$A$2:$C$150,3,0)))</f>
        <v/>
      </c>
      <c r="H51" s="41"/>
      <c r="I51" s="41"/>
      <c r="J51" s="41"/>
      <c r="K51" s="41"/>
      <c r="L51" s="41"/>
      <c r="M51" s="40"/>
      <c r="N51" s="82">
        <f t="shared" si="0"/>
        <v>0</v>
      </c>
      <c r="O51" s="83">
        <f t="shared" si="35"/>
        <v>0</v>
      </c>
      <c r="Q51" s="35">
        <f t="shared" ref="Q51" si="36">IF(O51&lt;&gt;"",O51+A47/10000,0)</f>
        <v>1E-3</v>
      </c>
      <c r="R51" s="35">
        <f t="shared" ref="R51:S51" si="37">B47</f>
        <v>0</v>
      </c>
      <c r="S51" s="35">
        <f t="shared" si="37"/>
        <v>0</v>
      </c>
    </row>
    <row r="52" spans="1:19" x14ac:dyDescent="0.25">
      <c r="A52" s="115">
        <v>11</v>
      </c>
      <c r="B52" s="116"/>
      <c r="C52" s="117"/>
      <c r="D52" s="10">
        <v>1</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ref="O52" si="38">IF(N52="","",N52)</f>
        <v>0</v>
      </c>
      <c r="Q52" s="36"/>
      <c r="R52" s="35"/>
      <c r="S52" s="35"/>
    </row>
    <row r="53" spans="1:19" x14ac:dyDescent="0.25">
      <c r="A53" s="115"/>
      <c r="B53" s="116"/>
      <c r="C53" s="117"/>
      <c r="D53" s="10">
        <v>2</v>
      </c>
      <c r="E53" s="5"/>
      <c r="F53" t="str">
        <f>IF($E53="","",IF(ISNA(VLOOKUP($E53,DD!$A$2:$C$150,2,0)),"NO SUCH DIVE",VLOOKUP($E53,DD!$A$2:$C$150,2,0)))</f>
        <v/>
      </c>
      <c r="G53" s="10" t="str">
        <f>IF($E53="","",IF(ISNA(VLOOKUP($E53,DD!$A$2:$C$150,3,0)),"",VLOOKUP($E53,DD!$A$2:$C$150,3,0)))</f>
        <v/>
      </c>
      <c r="H53" s="8"/>
      <c r="I53" s="8"/>
      <c r="J53" s="8"/>
      <c r="K53" s="8"/>
      <c r="L53" s="8"/>
      <c r="M53" s="5"/>
      <c r="N53" s="78">
        <f t="shared" si="0"/>
        <v>0</v>
      </c>
      <c r="O53" s="78">
        <f t="shared" ref="O53:O56" si="39">IF(N53="",O52,N53+O52)</f>
        <v>0</v>
      </c>
      <c r="Q53" s="36"/>
      <c r="R53" s="35"/>
      <c r="S53" s="35"/>
    </row>
    <row r="54" spans="1:19" x14ac:dyDescent="0.25">
      <c r="A54" s="115"/>
      <c r="B54" s="116"/>
      <c r="C54" s="117"/>
      <c r="D54" s="10">
        <v>3</v>
      </c>
      <c r="E54" s="5"/>
      <c r="F54" t="str">
        <f>IF($E54="","",IF(ISNA(VLOOKUP($E54,DD!$A$2:$C$150,2,0)),"NO SUCH DIVE",VLOOKUP($E54,DD!$A$2:$C$150,2,0)))</f>
        <v/>
      </c>
      <c r="G54" s="10" t="str">
        <f>IF($E54="","",IF(ISNA(VLOOKUP($E54,DD!$A$2:$C$150,3,0)),"",VLOOKUP($E54,DD!$A$2:$C$150,3,0)))</f>
        <v/>
      </c>
      <c r="H54" s="8"/>
      <c r="I54" s="8"/>
      <c r="J54" s="8"/>
      <c r="K54" s="8"/>
      <c r="L54" s="8"/>
      <c r="M54" s="5"/>
      <c r="N54" s="78">
        <f t="shared" si="0"/>
        <v>0</v>
      </c>
      <c r="O54" s="78">
        <f t="shared" si="39"/>
        <v>0</v>
      </c>
      <c r="Q54" s="35"/>
      <c r="R54" s="35"/>
      <c r="S54" s="35"/>
    </row>
    <row r="55" spans="1:19" ht="15.75" thickBot="1" x14ac:dyDescent="0.3">
      <c r="A55" s="115"/>
      <c r="B55" s="116"/>
      <c r="C55" s="117"/>
      <c r="D55" s="10">
        <v>4</v>
      </c>
      <c r="E55" s="5"/>
      <c r="F55" t="str">
        <f>IF($E55="","",IF(ISNA(VLOOKUP($E55,DD!$A$2:$C$150,2,0)),"NO SUCH DIVE",VLOOKUP($E55,DD!$A$2:$C$150,2,0)))</f>
        <v/>
      </c>
      <c r="G55" s="10" t="str">
        <f>IF($E55="","",IF(ISNA(VLOOKUP($E55,DD!$A$2:$C$150,3,0)),"",VLOOKUP($E55,DD!$A$2:$C$150,3,0)))</f>
        <v/>
      </c>
      <c r="H55" s="8"/>
      <c r="I55" s="8"/>
      <c r="J55" s="8"/>
      <c r="K55" s="8"/>
      <c r="L55" s="8"/>
      <c r="M55" s="5"/>
      <c r="N55" s="78">
        <f t="shared" si="0"/>
        <v>0</v>
      </c>
      <c r="O55" s="78">
        <f t="shared" si="39"/>
        <v>0</v>
      </c>
      <c r="Q55" s="35"/>
      <c r="R55" s="35"/>
      <c r="S55" s="35"/>
    </row>
    <row r="56" spans="1:19" ht="15.75" thickBot="1" x14ac:dyDescent="0.3">
      <c r="A56" s="115"/>
      <c r="B56" s="116"/>
      <c r="C56" s="117"/>
      <c r="D56" s="10">
        <v>5</v>
      </c>
      <c r="E56" s="5"/>
      <c r="F56" t="str">
        <f>IF($E56="","",IF(ISNA(VLOOKUP($E56,DD!$A$2:$C$150,2,0)),"NO SUCH DIVE",VLOOKUP($E56,DD!$A$2:$C$150,2,0)))</f>
        <v/>
      </c>
      <c r="G56" s="10" t="str">
        <f>IF($E56="","",IF(ISNA(VLOOKUP($E56,DD!$A$2:$C$150,3,0)),"",VLOOKUP($E56,DD!$A$2:$C$150,3,0)))</f>
        <v/>
      </c>
      <c r="H56" s="8"/>
      <c r="I56" s="8"/>
      <c r="J56" s="8"/>
      <c r="K56" s="8"/>
      <c r="L56" s="8"/>
      <c r="M56" s="5"/>
      <c r="N56" s="78">
        <f t="shared" si="0"/>
        <v>0</v>
      </c>
      <c r="O56" s="79">
        <f t="shared" si="39"/>
        <v>0</v>
      </c>
      <c r="Q56" s="35">
        <f t="shared" ref="Q56" si="40">IF(O56&lt;&gt;"",O56+A52/10000,0)</f>
        <v>1.1000000000000001E-3</v>
      </c>
      <c r="R56" s="35">
        <f t="shared" ref="R56:S56" si="41">B52</f>
        <v>0</v>
      </c>
      <c r="S56" s="35">
        <f t="shared" si="41"/>
        <v>0</v>
      </c>
    </row>
    <row r="57" spans="1:19" x14ac:dyDescent="0.25">
      <c r="A57" s="118">
        <v>12</v>
      </c>
      <c r="B57" s="119"/>
      <c r="C57" s="120"/>
      <c r="D57" s="42">
        <v>1</v>
      </c>
      <c r="E57" s="40"/>
      <c r="F57" s="43" t="str">
        <f>IF($E57="","",IF(ISNA(VLOOKUP($E57,DD!$A$2:$C$150,2,0)),"NO SUCH DIVE",VLOOKUP($E57,DD!$A$2:$C$150,2,0)))</f>
        <v/>
      </c>
      <c r="G57" s="42" t="str">
        <f>IF($E57="","",IF(ISNA(VLOOKUP($E57,DD!$A$2:$C$150,3,0)),"",VLOOKUP($E57,DD!$A$2:$C$150,3,0)))</f>
        <v/>
      </c>
      <c r="H57" s="41"/>
      <c r="I57" s="41"/>
      <c r="J57" s="41"/>
      <c r="K57" s="41"/>
      <c r="L57" s="41"/>
      <c r="M57" s="40"/>
      <c r="N57" s="82">
        <f t="shared" si="0"/>
        <v>0</v>
      </c>
      <c r="O57" s="82">
        <f t="shared" ref="O57" si="42">IF(N57="","",N57)</f>
        <v>0</v>
      </c>
      <c r="Q57" s="36"/>
      <c r="R57" s="35"/>
      <c r="S57" s="35"/>
    </row>
    <row r="58" spans="1:19" x14ac:dyDescent="0.25">
      <c r="A58" s="118"/>
      <c r="B58" s="119"/>
      <c r="C58" s="120"/>
      <c r="D58" s="42">
        <v>2</v>
      </c>
      <c r="E58" s="40"/>
      <c r="F58" s="43" t="str">
        <f>IF($E58="","",IF(ISNA(VLOOKUP($E58,DD!$A$2:$C$150,2,0)),"NO SUCH DIVE",VLOOKUP($E58,DD!$A$2:$C$150,2,0)))</f>
        <v/>
      </c>
      <c r="G58" s="42" t="str">
        <f>IF($E58="","",IF(ISNA(VLOOKUP($E58,DD!$A$2:$C$150,3,0)),"",VLOOKUP($E58,DD!$A$2:$C$150,3,0)))</f>
        <v/>
      </c>
      <c r="H58" s="41"/>
      <c r="I58" s="41"/>
      <c r="J58" s="41"/>
      <c r="K58" s="41"/>
      <c r="L58" s="41"/>
      <c r="M58" s="40"/>
      <c r="N58" s="82">
        <f t="shared" si="0"/>
        <v>0</v>
      </c>
      <c r="O58" s="82">
        <f t="shared" ref="O58:O61" si="43">IF(N58="",O57,N58+O57)</f>
        <v>0</v>
      </c>
      <c r="Q58" s="36"/>
      <c r="R58" s="35"/>
      <c r="S58" s="35"/>
    </row>
    <row r="59" spans="1:19" x14ac:dyDescent="0.25">
      <c r="A59" s="118"/>
      <c r="B59" s="119"/>
      <c r="C59" s="120"/>
      <c r="D59" s="42">
        <v>3</v>
      </c>
      <c r="E59" s="40"/>
      <c r="F59" s="43" t="str">
        <f>IF($E59="","",IF(ISNA(VLOOKUP($E59,DD!$A$2:$C$150,2,0)),"NO SUCH DIVE",VLOOKUP($E59,DD!$A$2:$C$150,2,0)))</f>
        <v/>
      </c>
      <c r="G59" s="42" t="str">
        <f>IF($E59="","",IF(ISNA(VLOOKUP($E59,DD!$A$2:$C$150,3,0)),"",VLOOKUP($E59,DD!$A$2:$C$150,3,0)))</f>
        <v/>
      </c>
      <c r="H59" s="41"/>
      <c r="I59" s="41"/>
      <c r="J59" s="41"/>
      <c r="K59" s="41"/>
      <c r="L59" s="41"/>
      <c r="M59" s="40"/>
      <c r="N59" s="82">
        <f t="shared" si="0"/>
        <v>0</v>
      </c>
      <c r="O59" s="82">
        <f t="shared" si="43"/>
        <v>0</v>
      </c>
      <c r="Q59" s="35"/>
      <c r="R59" s="35"/>
      <c r="S59" s="35"/>
    </row>
    <row r="60" spans="1:19" ht="15.75" thickBot="1" x14ac:dyDescent="0.3">
      <c r="A60" s="118"/>
      <c r="B60" s="119"/>
      <c r="C60" s="120"/>
      <c r="D60" s="42">
        <v>4</v>
      </c>
      <c r="E60" s="40"/>
      <c r="F60" s="43" t="str">
        <f>IF($E60="","",IF(ISNA(VLOOKUP($E60,DD!$A$2:$C$150,2,0)),"NO SUCH DIVE",VLOOKUP($E60,DD!$A$2:$C$150,2,0)))</f>
        <v/>
      </c>
      <c r="G60" s="42" t="str">
        <f>IF($E60="","",IF(ISNA(VLOOKUP($E60,DD!$A$2:$C$150,3,0)),"",VLOOKUP($E60,DD!$A$2:$C$150,3,0)))</f>
        <v/>
      </c>
      <c r="H60" s="41"/>
      <c r="I60" s="41"/>
      <c r="J60" s="41"/>
      <c r="K60" s="41"/>
      <c r="L60" s="41"/>
      <c r="M60" s="40"/>
      <c r="N60" s="82">
        <f t="shared" si="0"/>
        <v>0</v>
      </c>
      <c r="O60" s="82">
        <f t="shared" si="43"/>
        <v>0</v>
      </c>
      <c r="Q60" s="35"/>
      <c r="R60" s="35"/>
      <c r="S60" s="35"/>
    </row>
    <row r="61" spans="1:19" ht="15.75" thickBot="1" x14ac:dyDescent="0.3">
      <c r="A61" s="118"/>
      <c r="B61" s="119"/>
      <c r="C61" s="120"/>
      <c r="D61" s="42">
        <v>5</v>
      </c>
      <c r="E61" s="40"/>
      <c r="F61" s="43" t="str">
        <f>IF($E61="","",IF(ISNA(VLOOKUP($E61,DD!$A$2:$C$150,2,0)),"NO SUCH DIVE",VLOOKUP($E61,DD!$A$2:$C$150,2,0)))</f>
        <v/>
      </c>
      <c r="G61" s="42" t="str">
        <f>IF($E61="","",IF(ISNA(VLOOKUP($E61,DD!$A$2:$C$150,3,0)),"",VLOOKUP($E61,DD!$A$2:$C$150,3,0)))</f>
        <v/>
      </c>
      <c r="H61" s="41"/>
      <c r="I61" s="41"/>
      <c r="J61" s="41"/>
      <c r="K61" s="41"/>
      <c r="L61" s="41"/>
      <c r="M61" s="40"/>
      <c r="N61" s="82">
        <f t="shared" si="0"/>
        <v>0</v>
      </c>
      <c r="O61" s="83">
        <f t="shared" si="43"/>
        <v>0</v>
      </c>
      <c r="Q61" s="35">
        <f t="shared" ref="Q61" si="44">IF(O61&lt;&gt;"",O61+A57/10000,0)</f>
        <v>1.1999999999999999E-3</v>
      </c>
      <c r="R61" s="35">
        <f t="shared" ref="R61:S61" si="45">B57</f>
        <v>0</v>
      </c>
      <c r="S61" s="35">
        <f t="shared" si="45"/>
        <v>0</v>
      </c>
    </row>
    <row r="62" spans="1:19" x14ac:dyDescent="0.25">
      <c r="A62" s="115">
        <v>13</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 t="shared" ref="O62" si="46">IF(N62="","",N62)</f>
        <v>0</v>
      </c>
      <c r="Q62" s="36"/>
      <c r="R62" s="35"/>
      <c r="S62" s="35"/>
    </row>
    <row r="63" spans="1:19" x14ac:dyDescent="0.25">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 t="shared" ref="O63:O66" si="47">IF(N63="",O62,N63+O62)</f>
        <v>0</v>
      </c>
      <c r="Q63" s="36"/>
      <c r="R63" s="35"/>
      <c r="S63" s="35"/>
    </row>
    <row r="64" spans="1:19" x14ac:dyDescent="0.25">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8">
        <f t="shared" si="47"/>
        <v>0</v>
      </c>
      <c r="Q64" s="35"/>
      <c r="R64" s="35"/>
      <c r="S64" s="35"/>
    </row>
    <row r="65" spans="1:19" ht="15.75" thickBot="1" x14ac:dyDescent="0.3">
      <c r="A65" s="115"/>
      <c r="B65" s="116"/>
      <c r="C65" s="117"/>
      <c r="D65" s="10">
        <v>4</v>
      </c>
      <c r="E65" s="5"/>
      <c r="F65" t="str">
        <f>IF($E65="","",IF(ISNA(VLOOKUP($E65,DD!$A$2:$C$150,2,0)),"NO SUCH DIVE",VLOOKUP($E65,DD!$A$2:$C$150,2,0)))</f>
        <v/>
      </c>
      <c r="G65" s="10" t="str">
        <f>IF($E65="","",IF(ISNA(VLOOKUP($E65,DD!$A$2:$C$150,3,0)),"",VLOOKUP($E65,DD!$A$2:$C$150,3,0)))</f>
        <v/>
      </c>
      <c r="H65" s="8"/>
      <c r="I65" s="8"/>
      <c r="J65" s="8"/>
      <c r="K65" s="8"/>
      <c r="L65" s="8"/>
      <c r="M65" s="5"/>
      <c r="N65" s="78">
        <f t="shared" si="0"/>
        <v>0</v>
      </c>
      <c r="O65" s="78">
        <f t="shared" si="47"/>
        <v>0</v>
      </c>
      <c r="Q65" s="35"/>
      <c r="R65" s="35"/>
      <c r="S65" s="35"/>
    </row>
    <row r="66" spans="1:19" ht="15.75" thickBot="1" x14ac:dyDescent="0.3">
      <c r="A66" s="115"/>
      <c r="B66" s="116"/>
      <c r="C66" s="117"/>
      <c r="D66" s="10">
        <v>5</v>
      </c>
      <c r="E66" s="5"/>
      <c r="F66" t="str">
        <f>IF($E66="","",IF(ISNA(VLOOKUP($E66,DD!$A$2:$C$150,2,0)),"NO SUCH DIVE",VLOOKUP($E66,DD!$A$2:$C$150,2,0)))</f>
        <v/>
      </c>
      <c r="G66" s="10" t="str">
        <f>IF($E66="","",IF(ISNA(VLOOKUP($E66,DD!$A$2:$C$150,3,0)),"",VLOOKUP($E66,DD!$A$2:$C$150,3,0)))</f>
        <v/>
      </c>
      <c r="H66" s="8"/>
      <c r="I66" s="8"/>
      <c r="J66" s="8"/>
      <c r="K66" s="8"/>
      <c r="L66" s="8"/>
      <c r="M66" s="5"/>
      <c r="N66" s="78">
        <f t="shared" si="0"/>
        <v>0</v>
      </c>
      <c r="O66" s="79">
        <f t="shared" si="47"/>
        <v>0</v>
      </c>
      <c r="Q66" s="35">
        <f t="shared" ref="Q66" si="48">IF(O66&lt;&gt;"",O66+A62/10000,0)</f>
        <v>1.2999999999999999E-3</v>
      </c>
      <c r="R66" s="35">
        <f t="shared" ref="R66:S66" si="49">B62</f>
        <v>0</v>
      </c>
      <c r="S66" s="35">
        <f t="shared" si="49"/>
        <v>0</v>
      </c>
    </row>
    <row r="67" spans="1:19" x14ac:dyDescent="0.25">
      <c r="A67" s="118">
        <v>14</v>
      </c>
      <c r="B67" s="119"/>
      <c r="C67" s="120"/>
      <c r="D67" s="42">
        <v>1</v>
      </c>
      <c r="E67" s="40"/>
      <c r="F67" s="43" t="str">
        <f>IF($E67="","",IF(ISNA(VLOOKUP($E67,DD!$A$2:$C$150,2,0)),"NO SUCH DIVE",VLOOKUP($E67,DD!$A$2:$C$150,2,0)))</f>
        <v/>
      </c>
      <c r="G67" s="42" t="str">
        <f>IF($E67="","",IF(ISNA(VLOOKUP($E67,DD!$A$2:$C$150,3,0)),"",VLOOKUP($E67,DD!$A$2:$C$150,3,0)))</f>
        <v/>
      </c>
      <c r="H67" s="41"/>
      <c r="I67" s="41"/>
      <c r="J67" s="41"/>
      <c r="K67" s="41"/>
      <c r="L67" s="41"/>
      <c r="M67" s="40"/>
      <c r="N67" s="82">
        <f t="shared" ref="N67:N121" si="50">IF(G67="",0,IF(COUNT(H67:L67)=3,IF(M67&lt;&gt;"",(SUM(H67:J67)-6)*G67,SUM(H67:J67)*G67),IF(M67&lt;&gt;"",(SUM(H67:L67)-MAX(H67:L67)-MIN(H67:L67)-6)*G67,(SUM(H67:L67)-MAX(H67:L67)-MIN(H67:L67))*G67)))</f>
        <v>0</v>
      </c>
      <c r="O67" s="82">
        <f t="shared" ref="O67" si="51">IF(N67="","",N67)</f>
        <v>0</v>
      </c>
      <c r="Q67" s="36"/>
      <c r="R67" s="35"/>
      <c r="S67" s="35"/>
    </row>
    <row r="68" spans="1:19" x14ac:dyDescent="0.25">
      <c r="A68" s="118"/>
      <c r="B68" s="119"/>
      <c r="C68" s="120"/>
      <c r="D68" s="42">
        <v>2</v>
      </c>
      <c r="E68" s="40"/>
      <c r="F68" s="43" t="str">
        <f>IF($E68="","",IF(ISNA(VLOOKUP($E68,DD!$A$2:$C$150,2,0)),"NO SUCH DIVE",VLOOKUP($E68,DD!$A$2:$C$150,2,0)))</f>
        <v/>
      </c>
      <c r="G68" s="42" t="str">
        <f>IF($E68="","",IF(ISNA(VLOOKUP($E68,DD!$A$2:$C$150,3,0)),"",VLOOKUP($E68,DD!$A$2:$C$150,3,0)))</f>
        <v/>
      </c>
      <c r="H68" s="41"/>
      <c r="I68" s="41"/>
      <c r="J68" s="41"/>
      <c r="K68" s="41"/>
      <c r="L68" s="41"/>
      <c r="M68" s="40"/>
      <c r="N68" s="82">
        <f t="shared" si="50"/>
        <v>0</v>
      </c>
      <c r="O68" s="82">
        <f t="shared" ref="O68:O71" si="52">IF(N68="",O67,N68+O67)</f>
        <v>0</v>
      </c>
      <c r="Q68" s="36"/>
      <c r="R68" s="35"/>
      <c r="S68" s="35"/>
    </row>
    <row r="69" spans="1:19" x14ac:dyDescent="0.25">
      <c r="A69" s="118"/>
      <c r="B69" s="119"/>
      <c r="C69" s="120"/>
      <c r="D69" s="42">
        <v>3</v>
      </c>
      <c r="E69" s="40"/>
      <c r="F69" s="43" t="str">
        <f>IF($E69="","",IF(ISNA(VLOOKUP($E69,DD!$A$2:$C$150,2,0)),"NO SUCH DIVE",VLOOKUP($E69,DD!$A$2:$C$150,2,0)))</f>
        <v/>
      </c>
      <c r="G69" s="42" t="str">
        <f>IF($E69="","",IF(ISNA(VLOOKUP($E69,DD!$A$2:$C$150,3,0)),"",VLOOKUP($E69,DD!$A$2:$C$150,3,0)))</f>
        <v/>
      </c>
      <c r="H69" s="41"/>
      <c r="I69" s="41"/>
      <c r="J69" s="41"/>
      <c r="K69" s="41"/>
      <c r="L69" s="41"/>
      <c r="M69" s="40"/>
      <c r="N69" s="82">
        <f t="shared" si="50"/>
        <v>0</v>
      </c>
      <c r="O69" s="82">
        <f t="shared" si="52"/>
        <v>0</v>
      </c>
      <c r="Q69" s="35"/>
      <c r="R69" s="35"/>
      <c r="S69" s="35"/>
    </row>
    <row r="70" spans="1:19" ht="15.75" thickBot="1" x14ac:dyDescent="0.3">
      <c r="A70" s="118"/>
      <c r="B70" s="119"/>
      <c r="C70" s="120"/>
      <c r="D70" s="42">
        <v>4</v>
      </c>
      <c r="E70" s="40"/>
      <c r="F70" s="43" t="str">
        <f>IF($E70="","",IF(ISNA(VLOOKUP($E70,DD!$A$2:$C$150,2,0)),"NO SUCH DIVE",VLOOKUP($E70,DD!$A$2:$C$150,2,0)))</f>
        <v/>
      </c>
      <c r="G70" s="42" t="str">
        <f>IF($E70="","",IF(ISNA(VLOOKUP($E70,DD!$A$2:$C$150,3,0)),"",VLOOKUP($E70,DD!$A$2:$C$150,3,0)))</f>
        <v/>
      </c>
      <c r="H70" s="41"/>
      <c r="I70" s="41"/>
      <c r="J70" s="41"/>
      <c r="K70" s="41"/>
      <c r="L70" s="41"/>
      <c r="M70" s="40"/>
      <c r="N70" s="82">
        <f t="shared" si="50"/>
        <v>0</v>
      </c>
      <c r="O70" s="82">
        <f t="shared" si="52"/>
        <v>0</v>
      </c>
      <c r="Q70" s="35"/>
      <c r="R70" s="35"/>
      <c r="S70" s="35"/>
    </row>
    <row r="71" spans="1:19" ht="15.75" thickBot="1" x14ac:dyDescent="0.3">
      <c r="A71" s="118"/>
      <c r="B71" s="119"/>
      <c r="C71" s="120"/>
      <c r="D71" s="42">
        <v>5</v>
      </c>
      <c r="E71" s="40"/>
      <c r="F71" s="43" t="str">
        <f>IF($E71="","",IF(ISNA(VLOOKUP($E71,DD!$A$2:$C$150,2,0)),"NO SUCH DIVE",VLOOKUP($E71,DD!$A$2:$C$150,2,0)))</f>
        <v/>
      </c>
      <c r="G71" s="42" t="str">
        <f>IF($E71="","",IF(ISNA(VLOOKUP($E71,DD!$A$2:$C$150,3,0)),"",VLOOKUP($E71,DD!$A$2:$C$150,3,0)))</f>
        <v/>
      </c>
      <c r="H71" s="41"/>
      <c r="I71" s="41"/>
      <c r="J71" s="41"/>
      <c r="K71" s="41"/>
      <c r="L71" s="41"/>
      <c r="M71" s="40"/>
      <c r="N71" s="82">
        <f t="shared" si="50"/>
        <v>0</v>
      </c>
      <c r="O71" s="83">
        <f t="shared" si="52"/>
        <v>0</v>
      </c>
      <c r="Q71" s="35">
        <f t="shared" ref="Q71" si="53">IF(O71&lt;&gt;"",O71+A67/10000,0)</f>
        <v>1.4E-3</v>
      </c>
      <c r="R71" s="35">
        <f t="shared" ref="R71:S71" si="54">B67</f>
        <v>0</v>
      </c>
      <c r="S71" s="35">
        <f t="shared" si="54"/>
        <v>0</v>
      </c>
    </row>
    <row r="72" spans="1:19" x14ac:dyDescent="0.25">
      <c r="A72" s="115">
        <v>15</v>
      </c>
      <c r="B72" s="116"/>
      <c r="C72" s="117"/>
      <c r="D72" s="10">
        <v>1</v>
      </c>
      <c r="E72" s="5"/>
      <c r="F72" t="str">
        <f>IF($E72="","",IF(ISNA(VLOOKUP($E72,DD!$A$2:$C$150,2,0)),"NO SUCH DIVE",VLOOKUP($E72,DD!$A$2:$C$150,2,0)))</f>
        <v/>
      </c>
      <c r="G72" s="10" t="str">
        <f>IF($E72="","",IF(ISNA(VLOOKUP($E72,DD!$A$2:$C$150,3,0)),"",VLOOKUP($E72,DD!$A$2:$C$150,3,0)))</f>
        <v/>
      </c>
      <c r="H72" s="8"/>
      <c r="I72" s="8"/>
      <c r="J72" s="8"/>
      <c r="K72" s="8"/>
      <c r="L72" s="8"/>
      <c r="M72" s="5"/>
      <c r="N72" s="78">
        <f t="shared" si="50"/>
        <v>0</v>
      </c>
      <c r="O72" s="78">
        <f t="shared" ref="O72" si="55">IF(N72="","",N72)</f>
        <v>0</v>
      </c>
      <c r="Q72" s="36"/>
      <c r="R72" s="35"/>
      <c r="S72" s="35"/>
    </row>
    <row r="73" spans="1:19" x14ac:dyDescent="0.25">
      <c r="A73" s="115"/>
      <c r="B73" s="116"/>
      <c r="C73" s="117"/>
      <c r="D73" s="10">
        <v>2</v>
      </c>
      <c r="E73" s="5"/>
      <c r="F73" t="str">
        <f>IF($E73="","",IF(ISNA(VLOOKUP($E73,DD!$A$2:$C$150,2,0)),"NO SUCH DIVE",VLOOKUP($E73,DD!$A$2:$C$150,2,0)))</f>
        <v/>
      </c>
      <c r="G73" s="10" t="str">
        <f>IF($E73="","",IF(ISNA(VLOOKUP($E73,DD!$A$2:$C$150,3,0)),"",VLOOKUP($E73,DD!$A$2:$C$150,3,0)))</f>
        <v/>
      </c>
      <c r="H73" s="8"/>
      <c r="I73" s="8"/>
      <c r="J73" s="8"/>
      <c r="K73" s="8"/>
      <c r="L73" s="8"/>
      <c r="M73" s="5"/>
      <c r="N73" s="78">
        <f t="shared" si="50"/>
        <v>0</v>
      </c>
      <c r="O73" s="78">
        <f t="shared" ref="O73:O76" si="56">IF(N73="",O72,N73+O72)</f>
        <v>0</v>
      </c>
      <c r="Q73" s="36"/>
      <c r="R73" s="35"/>
      <c r="S73" s="35"/>
    </row>
    <row r="74" spans="1:19" x14ac:dyDescent="0.25">
      <c r="A74" s="115"/>
      <c r="B74" s="116"/>
      <c r="C74" s="117"/>
      <c r="D74" s="10">
        <v>3</v>
      </c>
      <c r="E74" s="5"/>
      <c r="F74" t="str">
        <f>IF($E74="","",IF(ISNA(VLOOKUP($E74,DD!$A$2:$C$150,2,0)),"NO SUCH DIVE",VLOOKUP($E74,DD!$A$2:$C$150,2,0)))</f>
        <v/>
      </c>
      <c r="G74" s="10" t="str">
        <f>IF($E74="","",IF(ISNA(VLOOKUP($E74,DD!$A$2:$C$150,3,0)),"",VLOOKUP($E74,DD!$A$2:$C$150,3,0)))</f>
        <v/>
      </c>
      <c r="H74" s="8"/>
      <c r="I74" s="8"/>
      <c r="J74" s="8"/>
      <c r="K74" s="8"/>
      <c r="L74" s="8"/>
      <c r="M74" s="5"/>
      <c r="N74" s="78">
        <f t="shared" si="50"/>
        <v>0</v>
      </c>
      <c r="O74" s="78">
        <f t="shared" si="56"/>
        <v>0</v>
      </c>
      <c r="Q74" s="35"/>
      <c r="R74" s="35"/>
      <c r="S74" s="35"/>
    </row>
    <row r="75" spans="1:19" ht="15" customHeight="1" thickBot="1" x14ac:dyDescent="0.3">
      <c r="A75" s="115"/>
      <c r="B75" s="116"/>
      <c r="C75" s="117"/>
      <c r="D75" s="10">
        <v>4</v>
      </c>
      <c r="E75" s="5"/>
      <c r="F75" t="str">
        <f>IF($E75="","",IF(ISNA(VLOOKUP($E75,DD!$A$2:$C$150,2,0)),"NO SUCH DIVE",VLOOKUP($E75,DD!$A$2:$C$150,2,0)))</f>
        <v/>
      </c>
      <c r="G75" s="10" t="str">
        <f>IF($E75="","",IF(ISNA(VLOOKUP($E75,DD!$A$2:$C$150,3,0)),"",VLOOKUP($E75,DD!$A$2:$C$150,3,0)))</f>
        <v/>
      </c>
      <c r="H75" s="8"/>
      <c r="I75" s="8"/>
      <c r="J75" s="8"/>
      <c r="K75" s="8"/>
      <c r="L75" s="8"/>
      <c r="M75" s="5"/>
      <c r="N75" s="78">
        <f t="shared" si="50"/>
        <v>0</v>
      </c>
      <c r="O75" s="78">
        <f t="shared" si="56"/>
        <v>0</v>
      </c>
      <c r="Q75" s="35"/>
      <c r="R75" s="35"/>
      <c r="S75" s="35"/>
    </row>
    <row r="76" spans="1:19" ht="15.75" thickBot="1" x14ac:dyDescent="0.3">
      <c r="A76" s="115"/>
      <c r="B76" s="116"/>
      <c r="C76" s="117"/>
      <c r="D76" s="10">
        <v>5</v>
      </c>
      <c r="E76" s="5"/>
      <c r="F76" t="str">
        <f>IF($E76="","",IF(ISNA(VLOOKUP($E76,DD!$A$2:$C$150,2,0)),"NO SUCH DIVE",VLOOKUP($E76,DD!$A$2:$C$150,2,0)))</f>
        <v/>
      </c>
      <c r="G76" s="10" t="str">
        <f>IF($E76="","",IF(ISNA(VLOOKUP($E76,DD!$A$2:$C$150,3,0)),"",VLOOKUP($E76,DD!$A$2:$C$150,3,0)))</f>
        <v/>
      </c>
      <c r="H76" s="8"/>
      <c r="I76" s="8"/>
      <c r="J76" s="8"/>
      <c r="K76" s="8"/>
      <c r="L76" s="8"/>
      <c r="M76" s="5"/>
      <c r="N76" s="78">
        <f t="shared" si="50"/>
        <v>0</v>
      </c>
      <c r="O76" s="79">
        <f t="shared" si="56"/>
        <v>0</v>
      </c>
      <c r="Q76" s="35">
        <f t="shared" ref="Q76" si="57">IF(O76&lt;&gt;"",O76+A72/10000,0)</f>
        <v>1.5E-3</v>
      </c>
      <c r="R76" s="35">
        <f t="shared" ref="R76:S76" si="58">B72</f>
        <v>0</v>
      </c>
      <c r="S76" s="35">
        <f t="shared" si="58"/>
        <v>0</v>
      </c>
    </row>
    <row r="77" spans="1:19" x14ac:dyDescent="0.25">
      <c r="A77" s="118">
        <v>16</v>
      </c>
      <c r="B77" s="119"/>
      <c r="C77" s="120"/>
      <c r="D77" s="42">
        <v>1</v>
      </c>
      <c r="E77" s="40"/>
      <c r="F77" s="43" t="str">
        <f>IF($E77="","",IF(ISNA(VLOOKUP($E77,DD!$A$2:$C$150,2,0)),"NO SUCH DIVE",VLOOKUP($E77,DD!$A$2:$C$150,2,0)))</f>
        <v/>
      </c>
      <c r="G77" s="42" t="str">
        <f>IF($E77="","",IF(ISNA(VLOOKUP($E77,DD!$A$2:$C$150,3,0)),"",VLOOKUP($E77,DD!$A$2:$C$150,3,0)))</f>
        <v/>
      </c>
      <c r="H77" s="41"/>
      <c r="I77" s="41"/>
      <c r="J77" s="41"/>
      <c r="K77" s="41"/>
      <c r="L77" s="41"/>
      <c r="M77" s="40"/>
      <c r="N77" s="82">
        <f t="shared" si="50"/>
        <v>0</v>
      </c>
      <c r="O77" s="82">
        <f t="shared" ref="O77" si="59">IF(N77="","",N77)</f>
        <v>0</v>
      </c>
      <c r="Q77" s="36"/>
      <c r="R77" s="35"/>
      <c r="S77" s="35"/>
    </row>
    <row r="78" spans="1:19" x14ac:dyDescent="0.25">
      <c r="A78" s="118"/>
      <c r="B78" s="119"/>
      <c r="C78" s="120"/>
      <c r="D78" s="42">
        <v>2</v>
      </c>
      <c r="E78" s="40"/>
      <c r="F78" s="43" t="str">
        <f>IF($E78="","",IF(ISNA(VLOOKUP($E78,DD!$A$2:$C$150,2,0)),"NO SUCH DIVE",VLOOKUP($E78,DD!$A$2:$C$150,2,0)))</f>
        <v/>
      </c>
      <c r="G78" s="42" t="str">
        <f>IF($E78="","",IF(ISNA(VLOOKUP($E78,DD!$A$2:$C$150,3,0)),"",VLOOKUP($E78,DD!$A$2:$C$150,3,0)))</f>
        <v/>
      </c>
      <c r="H78" s="41"/>
      <c r="I78" s="41"/>
      <c r="J78" s="41"/>
      <c r="K78" s="41"/>
      <c r="L78" s="41"/>
      <c r="M78" s="40"/>
      <c r="N78" s="82">
        <f t="shared" si="50"/>
        <v>0</v>
      </c>
      <c r="O78" s="82">
        <f t="shared" ref="O78:O81" si="60">IF(N78="",O77,N78+O77)</f>
        <v>0</v>
      </c>
      <c r="Q78" s="36"/>
      <c r="R78" s="35"/>
      <c r="S78" s="35"/>
    </row>
    <row r="79" spans="1:19" x14ac:dyDescent="0.25">
      <c r="A79" s="118"/>
      <c r="B79" s="119"/>
      <c r="C79" s="120"/>
      <c r="D79" s="42">
        <v>3</v>
      </c>
      <c r="E79" s="40"/>
      <c r="F79" s="43" t="str">
        <f>IF($E79="","",IF(ISNA(VLOOKUP($E79,DD!$A$2:$C$150,2,0)),"NO SUCH DIVE",VLOOKUP($E79,DD!$A$2:$C$150,2,0)))</f>
        <v/>
      </c>
      <c r="G79" s="42" t="str">
        <f>IF($E79="","",IF(ISNA(VLOOKUP($E79,DD!$A$2:$C$150,3,0)),"",VLOOKUP($E79,DD!$A$2:$C$150,3,0)))</f>
        <v/>
      </c>
      <c r="H79" s="41"/>
      <c r="I79" s="41"/>
      <c r="J79" s="41"/>
      <c r="K79" s="41"/>
      <c r="L79" s="41"/>
      <c r="M79" s="40"/>
      <c r="N79" s="82">
        <f t="shared" si="50"/>
        <v>0</v>
      </c>
      <c r="O79" s="82">
        <f t="shared" si="60"/>
        <v>0</v>
      </c>
      <c r="Q79" s="35"/>
      <c r="R79" s="35"/>
      <c r="S79" s="35"/>
    </row>
    <row r="80" spans="1:19" ht="15.75" thickBot="1" x14ac:dyDescent="0.3">
      <c r="A80" s="118"/>
      <c r="B80" s="119"/>
      <c r="C80" s="120"/>
      <c r="D80" s="42">
        <v>4</v>
      </c>
      <c r="E80" s="40"/>
      <c r="F80" s="43" t="str">
        <f>IF($E80="","",IF(ISNA(VLOOKUP($E80,DD!$A$2:$C$150,2,0)),"NO SUCH DIVE",VLOOKUP($E80,DD!$A$2:$C$150,2,0)))</f>
        <v/>
      </c>
      <c r="G80" s="42" t="str">
        <f>IF($E80="","",IF(ISNA(VLOOKUP($E80,DD!$A$2:$C$150,3,0)),"",VLOOKUP($E80,DD!$A$2:$C$150,3,0)))</f>
        <v/>
      </c>
      <c r="H80" s="41"/>
      <c r="I80" s="41"/>
      <c r="J80" s="41"/>
      <c r="K80" s="41"/>
      <c r="L80" s="41"/>
      <c r="M80" s="40"/>
      <c r="N80" s="82">
        <f t="shared" si="50"/>
        <v>0</v>
      </c>
      <c r="O80" s="82">
        <f t="shared" si="60"/>
        <v>0</v>
      </c>
      <c r="Q80" s="35"/>
      <c r="R80" s="35"/>
      <c r="S80" s="35"/>
    </row>
    <row r="81" spans="1:19" ht="15.75" thickBot="1" x14ac:dyDescent="0.3">
      <c r="A81" s="118"/>
      <c r="B81" s="119"/>
      <c r="C81" s="120"/>
      <c r="D81" s="42">
        <v>5</v>
      </c>
      <c r="E81" s="40"/>
      <c r="F81" s="43" t="str">
        <f>IF($E81="","",IF(ISNA(VLOOKUP($E81,DD!$A$2:$C$150,2,0)),"NO SUCH DIVE",VLOOKUP($E81,DD!$A$2:$C$150,2,0)))</f>
        <v/>
      </c>
      <c r="G81" s="42" t="str">
        <f>IF($E81="","",IF(ISNA(VLOOKUP($E81,DD!$A$2:$C$150,3,0)),"",VLOOKUP($E81,DD!$A$2:$C$150,3,0)))</f>
        <v/>
      </c>
      <c r="H81" s="41"/>
      <c r="I81" s="41"/>
      <c r="J81" s="41"/>
      <c r="K81" s="41"/>
      <c r="L81" s="41"/>
      <c r="M81" s="40"/>
      <c r="N81" s="82">
        <f t="shared" si="50"/>
        <v>0</v>
      </c>
      <c r="O81" s="83">
        <f t="shared" si="60"/>
        <v>0</v>
      </c>
      <c r="Q81" s="35">
        <f t="shared" ref="Q81" si="61">IF(O81&lt;&gt;"",O81+A77/10000,0)</f>
        <v>1.6000000000000001E-3</v>
      </c>
      <c r="R81" s="35">
        <f t="shared" ref="R81:S81" si="62">B77</f>
        <v>0</v>
      </c>
      <c r="S81" s="35">
        <f t="shared" si="62"/>
        <v>0</v>
      </c>
    </row>
    <row r="82" spans="1:19" x14ac:dyDescent="0.25">
      <c r="A82" s="115">
        <v>17</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50"/>
        <v>0</v>
      </c>
      <c r="O82" s="78">
        <f t="shared" ref="O82" si="63">IF(N82="","",N82)</f>
        <v>0</v>
      </c>
      <c r="Q82" s="36"/>
      <c r="R82" s="35"/>
      <c r="S82" s="35"/>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50"/>
        <v>0</v>
      </c>
      <c r="O83" s="78">
        <f t="shared" ref="O83:O86" si="64">IF(N83="",O82,N83+O82)</f>
        <v>0</v>
      </c>
      <c r="Q83" s="36"/>
      <c r="R83" s="35"/>
      <c r="S83" s="35"/>
    </row>
    <row r="84" spans="1:19" x14ac:dyDescent="0.25">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50"/>
        <v>0</v>
      </c>
      <c r="O84" s="78">
        <f t="shared" si="64"/>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50"/>
        <v>0</v>
      </c>
      <c r="O85" s="78">
        <f t="shared" si="64"/>
        <v>0</v>
      </c>
      <c r="Q85" s="35"/>
      <c r="R85" s="35"/>
      <c r="S85" s="35"/>
    </row>
    <row r="86" spans="1:19" ht="15.75" thickBot="1" x14ac:dyDescent="0.3">
      <c r="A86" s="115"/>
      <c r="B86" s="116"/>
      <c r="C86" s="117"/>
      <c r="D86" s="10">
        <v>5</v>
      </c>
      <c r="E86" s="5"/>
      <c r="F86" t="str">
        <f>IF($E86="","",IF(ISNA(VLOOKUP($E86,DD!$A$2:$C$150,2,0)),"NO SUCH DIVE",VLOOKUP($E86,DD!$A$2:$C$150,2,0)))</f>
        <v/>
      </c>
      <c r="G86" s="10" t="str">
        <f>IF($E86="","",IF(ISNA(VLOOKUP($E86,DD!$A$2:$C$150,3,0)),"",VLOOKUP($E86,DD!$A$2:$C$150,3,0)))</f>
        <v/>
      </c>
      <c r="H86" s="8"/>
      <c r="I86" s="8"/>
      <c r="J86" s="8"/>
      <c r="K86" s="8"/>
      <c r="L86" s="8"/>
      <c r="M86" s="5"/>
      <c r="N86" s="78">
        <f t="shared" si="50"/>
        <v>0</v>
      </c>
      <c r="O86" s="79">
        <f t="shared" si="64"/>
        <v>0</v>
      </c>
      <c r="Q86" s="35">
        <f t="shared" ref="Q86" si="65">IF(O86&lt;&gt;"",O86+A82/10000,0)</f>
        <v>1.6999999999999999E-3</v>
      </c>
      <c r="R86" s="35">
        <f t="shared" ref="R86:S86" si="66">B82</f>
        <v>0</v>
      </c>
      <c r="S86" s="35">
        <f t="shared" si="66"/>
        <v>0</v>
      </c>
    </row>
    <row r="87" spans="1:19" x14ac:dyDescent="0.25">
      <c r="A87" s="118">
        <v>18</v>
      </c>
      <c r="B87" s="119"/>
      <c r="C87" s="120"/>
      <c r="D87" s="42">
        <v>1</v>
      </c>
      <c r="E87" s="40"/>
      <c r="F87" s="43" t="str">
        <f>IF($E87="","",IF(ISNA(VLOOKUP($E87,DD!$A$2:$C$150,2,0)),"NO SUCH DIVE",VLOOKUP($E87,DD!$A$2:$C$150,2,0)))</f>
        <v/>
      </c>
      <c r="G87" s="42" t="str">
        <f>IF($E87="","",IF(ISNA(VLOOKUP($E87,DD!$A$2:$C$150,3,0)),"",VLOOKUP($E87,DD!$A$2:$C$150,3,0)))</f>
        <v/>
      </c>
      <c r="H87" s="41"/>
      <c r="I87" s="41"/>
      <c r="J87" s="41"/>
      <c r="K87" s="41"/>
      <c r="L87" s="41"/>
      <c r="M87" s="40"/>
      <c r="N87" s="82">
        <f t="shared" si="50"/>
        <v>0</v>
      </c>
      <c r="O87" s="82">
        <f t="shared" ref="O87" si="67">IF(N87="","",N87)</f>
        <v>0</v>
      </c>
      <c r="Q87" s="36"/>
      <c r="R87" s="35"/>
      <c r="S87" s="35"/>
    </row>
    <row r="88" spans="1:19" x14ac:dyDescent="0.25">
      <c r="A88" s="118"/>
      <c r="B88" s="119"/>
      <c r="C88" s="120"/>
      <c r="D88" s="42">
        <v>2</v>
      </c>
      <c r="E88" s="40"/>
      <c r="F88" s="43" t="str">
        <f>IF($E88="","",IF(ISNA(VLOOKUP($E88,DD!$A$2:$C$150,2,0)),"NO SUCH DIVE",VLOOKUP($E88,DD!$A$2:$C$150,2,0)))</f>
        <v/>
      </c>
      <c r="G88" s="42" t="str">
        <f>IF($E88="","",IF(ISNA(VLOOKUP($E88,DD!$A$2:$C$150,3,0)),"",VLOOKUP($E88,DD!$A$2:$C$150,3,0)))</f>
        <v/>
      </c>
      <c r="H88" s="41"/>
      <c r="I88" s="41"/>
      <c r="J88" s="41"/>
      <c r="K88" s="41"/>
      <c r="L88" s="41"/>
      <c r="M88" s="40"/>
      <c r="N88" s="82">
        <f t="shared" si="50"/>
        <v>0</v>
      </c>
      <c r="O88" s="82">
        <f t="shared" ref="O88:O91" si="68">IF(N88="",O87,N88+O87)</f>
        <v>0</v>
      </c>
      <c r="Q88" s="36"/>
      <c r="R88" s="35"/>
      <c r="S88" s="35"/>
    </row>
    <row r="89" spans="1:19" x14ac:dyDescent="0.25">
      <c r="A89" s="118"/>
      <c r="B89" s="119"/>
      <c r="C89" s="120"/>
      <c r="D89" s="42">
        <v>3</v>
      </c>
      <c r="E89" s="40"/>
      <c r="F89" s="43" t="str">
        <f>IF($E89="","",IF(ISNA(VLOOKUP($E89,DD!$A$2:$C$150,2,0)),"NO SUCH DIVE",VLOOKUP($E89,DD!$A$2:$C$150,2,0)))</f>
        <v/>
      </c>
      <c r="G89" s="42" t="str">
        <f>IF($E89="","",IF(ISNA(VLOOKUP($E89,DD!$A$2:$C$150,3,0)),"",VLOOKUP($E89,DD!$A$2:$C$150,3,0)))</f>
        <v/>
      </c>
      <c r="H89" s="41"/>
      <c r="I89" s="41"/>
      <c r="J89" s="41"/>
      <c r="K89" s="41"/>
      <c r="L89" s="41"/>
      <c r="M89" s="40"/>
      <c r="N89" s="82">
        <f t="shared" si="50"/>
        <v>0</v>
      </c>
      <c r="O89" s="82">
        <f t="shared" si="68"/>
        <v>0</v>
      </c>
      <c r="Q89" s="35"/>
      <c r="R89" s="35"/>
      <c r="S89" s="35"/>
    </row>
    <row r="90" spans="1:19" ht="15.75" thickBot="1" x14ac:dyDescent="0.3">
      <c r="A90" s="118"/>
      <c r="B90" s="119"/>
      <c r="C90" s="120"/>
      <c r="D90" s="42">
        <v>4</v>
      </c>
      <c r="E90" s="40"/>
      <c r="F90" s="43" t="str">
        <f>IF($E90="","",IF(ISNA(VLOOKUP($E90,DD!$A$2:$C$150,2,0)),"NO SUCH DIVE",VLOOKUP($E90,DD!$A$2:$C$150,2,0)))</f>
        <v/>
      </c>
      <c r="G90" s="42" t="str">
        <f>IF($E90="","",IF(ISNA(VLOOKUP($E90,DD!$A$2:$C$150,3,0)),"",VLOOKUP($E90,DD!$A$2:$C$150,3,0)))</f>
        <v/>
      </c>
      <c r="H90" s="41"/>
      <c r="I90" s="41"/>
      <c r="J90" s="41"/>
      <c r="K90" s="41"/>
      <c r="L90" s="41"/>
      <c r="M90" s="40"/>
      <c r="N90" s="82">
        <f t="shared" si="50"/>
        <v>0</v>
      </c>
      <c r="O90" s="82">
        <f t="shared" si="68"/>
        <v>0</v>
      </c>
      <c r="Q90" s="35"/>
      <c r="R90" s="35"/>
      <c r="S90" s="35"/>
    </row>
    <row r="91" spans="1:19" ht="15.75" thickBot="1" x14ac:dyDescent="0.3">
      <c r="A91" s="118"/>
      <c r="B91" s="119"/>
      <c r="C91" s="120"/>
      <c r="D91" s="42">
        <v>5</v>
      </c>
      <c r="E91" s="40"/>
      <c r="F91" s="43" t="str">
        <f>IF($E91="","",IF(ISNA(VLOOKUP($E91,DD!$A$2:$C$150,2,0)),"NO SUCH DIVE",VLOOKUP($E91,DD!$A$2:$C$150,2,0)))</f>
        <v/>
      </c>
      <c r="G91" s="42" t="str">
        <f>IF($E91="","",IF(ISNA(VLOOKUP($E91,DD!$A$2:$C$150,3,0)),"",VLOOKUP($E91,DD!$A$2:$C$150,3,0)))</f>
        <v/>
      </c>
      <c r="H91" s="41"/>
      <c r="I91" s="41"/>
      <c r="J91" s="41"/>
      <c r="K91" s="41"/>
      <c r="L91" s="41"/>
      <c r="M91" s="40"/>
      <c r="N91" s="82">
        <f t="shared" si="50"/>
        <v>0</v>
      </c>
      <c r="O91" s="83">
        <f t="shared" si="68"/>
        <v>0</v>
      </c>
      <c r="Q91" s="35">
        <f t="shared" ref="Q91" si="69">IF(O91&lt;&gt;"",O91+A87/10000,0)</f>
        <v>1.8E-3</v>
      </c>
      <c r="R91" s="35">
        <f t="shared" ref="R91:S91" si="70">B87</f>
        <v>0</v>
      </c>
      <c r="S91" s="35">
        <f t="shared" si="70"/>
        <v>0</v>
      </c>
    </row>
    <row r="92" spans="1:19" x14ac:dyDescent="0.25">
      <c r="A92" s="115">
        <v>19</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50"/>
        <v>0</v>
      </c>
      <c r="O92" s="78">
        <f t="shared" ref="O92" si="71">IF(N92="","",N92)</f>
        <v>0</v>
      </c>
      <c r="Q92" s="36"/>
      <c r="R92" s="35"/>
      <c r="S92" s="35"/>
    </row>
    <row r="93" spans="1:19" x14ac:dyDescent="0.25">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50"/>
        <v>0</v>
      </c>
      <c r="O93" s="78">
        <f t="shared" ref="O93:O96" si="72">IF(N93="",O92,N93+O92)</f>
        <v>0</v>
      </c>
      <c r="Q93" s="36"/>
      <c r="R93" s="35"/>
      <c r="S93" s="35"/>
    </row>
    <row r="94" spans="1:19" x14ac:dyDescent="0.25">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50"/>
        <v>0</v>
      </c>
      <c r="O94" s="78">
        <f t="shared" si="72"/>
        <v>0</v>
      </c>
      <c r="Q94" s="35"/>
      <c r="R94" s="35"/>
      <c r="S94" s="35"/>
    </row>
    <row r="95" spans="1:19" ht="15.75" thickBot="1" x14ac:dyDescent="0.3">
      <c r="A95" s="115"/>
      <c r="B95" s="116"/>
      <c r="C95" s="117"/>
      <c r="D95" s="10">
        <v>4</v>
      </c>
      <c r="E95" s="5"/>
      <c r="F95" t="str">
        <f>IF($E95="","",IF(ISNA(VLOOKUP($E95,DD!$A$2:$C$150,2,0)),"NO SUCH DIVE",VLOOKUP($E95,DD!$A$2:$C$150,2,0)))</f>
        <v/>
      </c>
      <c r="G95" s="10" t="str">
        <f>IF($E95="","",IF(ISNA(VLOOKUP($E95,DD!$A$2:$C$150,3,0)),"",VLOOKUP($E95,DD!$A$2:$C$150,3,0)))</f>
        <v/>
      </c>
      <c r="H95" s="8"/>
      <c r="I95" s="8"/>
      <c r="J95" s="8"/>
      <c r="K95" s="8"/>
      <c r="L95" s="8"/>
      <c r="M95" s="5"/>
      <c r="N95" s="78">
        <f t="shared" si="50"/>
        <v>0</v>
      </c>
      <c r="O95" s="78">
        <f t="shared" si="72"/>
        <v>0</v>
      </c>
      <c r="Q95" s="35"/>
      <c r="R95" s="35"/>
      <c r="S95" s="35"/>
    </row>
    <row r="96" spans="1:19" ht="15.75" thickBot="1" x14ac:dyDescent="0.3">
      <c r="A96" s="115"/>
      <c r="B96" s="116"/>
      <c r="C96" s="117"/>
      <c r="D96" s="10">
        <v>5</v>
      </c>
      <c r="E96" s="5"/>
      <c r="F96" t="str">
        <f>IF($E96="","",IF(ISNA(VLOOKUP($E96,DD!$A$2:$C$150,2,0)),"NO SUCH DIVE",VLOOKUP($E96,DD!$A$2:$C$150,2,0)))</f>
        <v/>
      </c>
      <c r="G96" s="10" t="str">
        <f>IF($E96="","",IF(ISNA(VLOOKUP($E96,DD!$A$2:$C$150,3,0)),"",VLOOKUP($E96,DD!$A$2:$C$150,3,0)))</f>
        <v/>
      </c>
      <c r="H96" s="8"/>
      <c r="I96" s="8"/>
      <c r="J96" s="8"/>
      <c r="K96" s="8"/>
      <c r="L96" s="8"/>
      <c r="M96" s="5"/>
      <c r="N96" s="78">
        <f t="shared" si="50"/>
        <v>0</v>
      </c>
      <c r="O96" s="79">
        <f t="shared" si="72"/>
        <v>0</v>
      </c>
      <c r="Q96" s="35">
        <f t="shared" ref="Q96" si="73">IF(O96&lt;&gt;"",O96+A92/10000,0)</f>
        <v>1.9E-3</v>
      </c>
      <c r="R96" s="35">
        <f t="shared" ref="R96:S96" si="74">B92</f>
        <v>0</v>
      </c>
      <c r="S96" s="35">
        <f t="shared" si="74"/>
        <v>0</v>
      </c>
    </row>
    <row r="97" spans="1:19" x14ac:dyDescent="0.25">
      <c r="A97" s="118">
        <v>20</v>
      </c>
      <c r="B97" s="119"/>
      <c r="C97" s="120"/>
      <c r="D97" s="42">
        <v>1</v>
      </c>
      <c r="E97" s="40"/>
      <c r="F97" s="43" t="str">
        <f>IF($E97="","",IF(ISNA(VLOOKUP($E97,DD!$A$2:$C$150,2,0)),"NO SUCH DIVE",VLOOKUP($E97,DD!$A$2:$C$150,2,0)))</f>
        <v/>
      </c>
      <c r="G97" s="42" t="str">
        <f>IF($E97="","",IF(ISNA(VLOOKUP($E97,DD!$A$2:$C$150,3,0)),"",VLOOKUP($E97,DD!$A$2:$C$150,3,0)))</f>
        <v/>
      </c>
      <c r="H97" s="41"/>
      <c r="I97" s="41"/>
      <c r="J97" s="41"/>
      <c r="K97" s="41"/>
      <c r="L97" s="41"/>
      <c r="M97" s="40"/>
      <c r="N97" s="82">
        <f t="shared" si="50"/>
        <v>0</v>
      </c>
      <c r="O97" s="82">
        <f t="shared" ref="O97" si="75">IF(N97="","",N97)</f>
        <v>0</v>
      </c>
      <c r="Q97" s="36"/>
      <c r="R97" s="35"/>
      <c r="S97" s="35"/>
    </row>
    <row r="98" spans="1:19" x14ac:dyDescent="0.25">
      <c r="A98" s="118"/>
      <c r="B98" s="119"/>
      <c r="C98" s="120"/>
      <c r="D98" s="42">
        <v>2</v>
      </c>
      <c r="E98" s="40"/>
      <c r="F98" s="43" t="str">
        <f>IF($E98="","",IF(ISNA(VLOOKUP($E98,DD!$A$2:$C$150,2,0)),"NO SUCH DIVE",VLOOKUP($E98,DD!$A$2:$C$150,2,0)))</f>
        <v/>
      </c>
      <c r="G98" s="42" t="str">
        <f>IF($E98="","",IF(ISNA(VLOOKUP($E98,DD!$A$2:$C$150,3,0)),"",VLOOKUP($E98,DD!$A$2:$C$150,3,0)))</f>
        <v/>
      </c>
      <c r="H98" s="41"/>
      <c r="I98" s="41"/>
      <c r="J98" s="41"/>
      <c r="K98" s="41"/>
      <c r="L98" s="41"/>
      <c r="M98" s="40"/>
      <c r="N98" s="82">
        <f t="shared" si="50"/>
        <v>0</v>
      </c>
      <c r="O98" s="82">
        <f t="shared" ref="O98:O101" si="76">IF(N98="",O97,N98+O97)</f>
        <v>0</v>
      </c>
      <c r="Q98" s="36"/>
      <c r="R98" s="35"/>
      <c r="S98" s="35"/>
    </row>
    <row r="99" spans="1:19" x14ac:dyDescent="0.25">
      <c r="A99" s="118"/>
      <c r="B99" s="119"/>
      <c r="C99" s="120"/>
      <c r="D99" s="42">
        <v>3</v>
      </c>
      <c r="E99" s="40"/>
      <c r="F99" s="43" t="str">
        <f>IF($E99="","",IF(ISNA(VLOOKUP($E99,DD!$A$2:$C$150,2,0)),"NO SUCH DIVE",VLOOKUP($E99,DD!$A$2:$C$150,2,0)))</f>
        <v/>
      </c>
      <c r="G99" s="42" t="str">
        <f>IF($E99="","",IF(ISNA(VLOOKUP($E99,DD!$A$2:$C$150,3,0)),"",VLOOKUP($E99,DD!$A$2:$C$150,3,0)))</f>
        <v/>
      </c>
      <c r="H99" s="41"/>
      <c r="I99" s="41"/>
      <c r="J99" s="41"/>
      <c r="K99" s="41"/>
      <c r="L99" s="41"/>
      <c r="M99" s="40"/>
      <c r="N99" s="82">
        <f t="shared" si="50"/>
        <v>0</v>
      </c>
      <c r="O99" s="82">
        <f t="shared" si="76"/>
        <v>0</v>
      </c>
      <c r="Q99" s="35"/>
      <c r="R99" s="35"/>
      <c r="S99" s="35"/>
    </row>
    <row r="100" spans="1:19" ht="15.75" thickBot="1" x14ac:dyDescent="0.3">
      <c r="A100" s="118"/>
      <c r="B100" s="119"/>
      <c r="C100" s="120"/>
      <c r="D100" s="42">
        <v>4</v>
      </c>
      <c r="E100" s="40"/>
      <c r="F100" s="43" t="str">
        <f>IF($E100="","",IF(ISNA(VLOOKUP($E100,DD!$A$2:$C$150,2,0)),"NO SUCH DIVE",VLOOKUP($E100,DD!$A$2:$C$150,2,0)))</f>
        <v/>
      </c>
      <c r="G100" s="42" t="str">
        <f>IF($E100="","",IF(ISNA(VLOOKUP($E100,DD!$A$2:$C$150,3,0)),"",VLOOKUP($E100,DD!$A$2:$C$150,3,0)))</f>
        <v/>
      </c>
      <c r="H100" s="41"/>
      <c r="I100" s="41"/>
      <c r="J100" s="41"/>
      <c r="K100" s="41"/>
      <c r="L100" s="41"/>
      <c r="M100" s="40"/>
      <c r="N100" s="82">
        <f t="shared" si="50"/>
        <v>0</v>
      </c>
      <c r="O100" s="82">
        <f t="shared" si="76"/>
        <v>0</v>
      </c>
      <c r="Q100" s="35"/>
      <c r="R100" s="35"/>
      <c r="S100" s="35"/>
    </row>
    <row r="101" spans="1:19" ht="15.75" thickBot="1" x14ac:dyDescent="0.3">
      <c r="A101" s="118"/>
      <c r="B101" s="119"/>
      <c r="C101" s="120"/>
      <c r="D101" s="42">
        <v>5</v>
      </c>
      <c r="E101" s="40"/>
      <c r="F101" s="43" t="str">
        <f>IF($E101="","",IF(ISNA(VLOOKUP($E101,DD!$A$2:$C$150,2,0)),"NO SUCH DIVE",VLOOKUP($E101,DD!$A$2:$C$150,2,0)))</f>
        <v/>
      </c>
      <c r="G101" s="42" t="str">
        <f>IF($E101="","",IF(ISNA(VLOOKUP($E101,DD!$A$2:$C$150,3,0)),"",VLOOKUP($E101,DD!$A$2:$C$150,3,0)))</f>
        <v/>
      </c>
      <c r="H101" s="41"/>
      <c r="I101" s="41"/>
      <c r="J101" s="41"/>
      <c r="K101" s="41"/>
      <c r="L101" s="41"/>
      <c r="M101" s="40"/>
      <c r="N101" s="82">
        <f t="shared" si="50"/>
        <v>0</v>
      </c>
      <c r="O101" s="83">
        <f t="shared" si="76"/>
        <v>0</v>
      </c>
      <c r="Q101" s="35">
        <f t="shared" ref="Q101" si="77">IF(O101&lt;&gt;"",O101+A97/10000,0)</f>
        <v>2E-3</v>
      </c>
      <c r="R101" s="35">
        <f t="shared" ref="R101:S101" si="78">B97</f>
        <v>0</v>
      </c>
      <c r="S101" s="35">
        <f t="shared" si="78"/>
        <v>0</v>
      </c>
    </row>
    <row r="102" spans="1:19" x14ac:dyDescent="0.25">
      <c r="A102" s="115">
        <v>21</v>
      </c>
      <c r="B102" s="116"/>
      <c r="C102" s="117"/>
      <c r="D102" s="10">
        <v>1</v>
      </c>
      <c r="E102" s="5"/>
      <c r="F102" t="str">
        <f>IF($E102="","",IF(ISNA(VLOOKUP($E102,DD!$A$2:$C$150,2,0)),"NO SUCH DIVE",VLOOKUP($E102,DD!$A$2:$C$150,2,0)))</f>
        <v/>
      </c>
      <c r="G102" s="10" t="str">
        <f>IF($E102="","",IF(ISNA(VLOOKUP($E102,DD!$A$2:$C$150,3,0)),"",VLOOKUP($E102,DD!$A$2:$C$150,3,0)))</f>
        <v/>
      </c>
      <c r="H102" s="8"/>
      <c r="I102" s="8"/>
      <c r="J102" s="8"/>
      <c r="K102" s="8"/>
      <c r="L102" s="8"/>
      <c r="M102" s="5"/>
      <c r="N102" s="78">
        <f t="shared" si="50"/>
        <v>0</v>
      </c>
      <c r="O102" s="78">
        <f t="shared" ref="O102" si="79">IF(N102="","",N102)</f>
        <v>0</v>
      </c>
      <c r="Q102" s="36"/>
      <c r="R102" s="35"/>
      <c r="S102" s="35"/>
    </row>
    <row r="103" spans="1:19" x14ac:dyDescent="0.25">
      <c r="A103" s="115"/>
      <c r="B103" s="116"/>
      <c r="C103" s="117"/>
      <c r="D103" s="10">
        <v>2</v>
      </c>
      <c r="E103" s="5"/>
      <c r="F103" t="str">
        <f>IF($E103="","",IF(ISNA(VLOOKUP($E103,DD!$A$2:$C$150,2,0)),"NO SUCH DIVE",VLOOKUP($E103,DD!$A$2:$C$150,2,0)))</f>
        <v/>
      </c>
      <c r="G103" s="10" t="str">
        <f>IF($E103="","",IF(ISNA(VLOOKUP($E103,DD!$A$2:$C$150,3,0)),"",VLOOKUP($E103,DD!$A$2:$C$150,3,0)))</f>
        <v/>
      </c>
      <c r="H103" s="8"/>
      <c r="I103" s="8"/>
      <c r="J103" s="8"/>
      <c r="K103" s="8"/>
      <c r="L103" s="8"/>
      <c r="M103" s="5"/>
      <c r="N103" s="78">
        <f t="shared" si="50"/>
        <v>0</v>
      </c>
      <c r="O103" s="78">
        <f t="shared" ref="O103:O106" si="80">IF(N103="",O102,N103+O102)</f>
        <v>0</v>
      </c>
      <c r="Q103" s="36"/>
      <c r="R103" s="35"/>
      <c r="S103" s="35"/>
    </row>
    <row r="104" spans="1:19" x14ac:dyDescent="0.25">
      <c r="A104" s="115"/>
      <c r="B104" s="116"/>
      <c r="C104" s="117"/>
      <c r="D104" s="10">
        <v>3</v>
      </c>
      <c r="E104" s="5"/>
      <c r="F104" t="str">
        <f>IF($E104="","",IF(ISNA(VLOOKUP($E104,DD!$A$2:$C$150,2,0)),"NO SUCH DIVE",VLOOKUP($E104,DD!$A$2:$C$150,2,0)))</f>
        <v/>
      </c>
      <c r="G104" s="10" t="str">
        <f>IF($E104="","",IF(ISNA(VLOOKUP($E104,DD!$A$2:$C$150,3,0)),"",VLOOKUP($E104,DD!$A$2:$C$150,3,0)))</f>
        <v/>
      </c>
      <c r="H104" s="8"/>
      <c r="I104" s="8"/>
      <c r="J104" s="8"/>
      <c r="K104" s="8"/>
      <c r="L104" s="8"/>
      <c r="M104" s="5"/>
      <c r="N104" s="78">
        <f t="shared" si="50"/>
        <v>0</v>
      </c>
      <c r="O104" s="78">
        <f t="shared" si="80"/>
        <v>0</v>
      </c>
      <c r="Q104" s="35"/>
      <c r="R104" s="35"/>
      <c r="S104" s="35"/>
    </row>
    <row r="105" spans="1:19" ht="15.75" thickBot="1" x14ac:dyDescent="0.3">
      <c r="A105" s="115"/>
      <c r="B105" s="116"/>
      <c r="C105" s="117"/>
      <c r="D105" s="10">
        <v>4</v>
      </c>
      <c r="E105" s="5"/>
      <c r="F105" t="str">
        <f>IF($E105="","",IF(ISNA(VLOOKUP($E105,DD!$A$2:$C$150,2,0)),"NO SUCH DIVE",VLOOKUP($E105,DD!$A$2:$C$150,2,0)))</f>
        <v/>
      </c>
      <c r="G105" s="10" t="str">
        <f>IF($E105="","",IF(ISNA(VLOOKUP($E105,DD!$A$2:$C$150,3,0)),"",VLOOKUP($E105,DD!$A$2:$C$150,3,0)))</f>
        <v/>
      </c>
      <c r="H105" s="8"/>
      <c r="I105" s="8"/>
      <c r="J105" s="8"/>
      <c r="K105" s="8"/>
      <c r="L105" s="8"/>
      <c r="M105" s="5"/>
      <c r="N105" s="78">
        <f t="shared" si="50"/>
        <v>0</v>
      </c>
      <c r="O105" s="78">
        <f t="shared" si="80"/>
        <v>0</v>
      </c>
      <c r="Q105" s="35"/>
      <c r="R105" s="35"/>
      <c r="S105" s="35"/>
    </row>
    <row r="106" spans="1:19" ht="15.75" thickBot="1" x14ac:dyDescent="0.3">
      <c r="A106" s="115"/>
      <c r="B106" s="116"/>
      <c r="C106" s="117"/>
      <c r="D106" s="10">
        <v>5</v>
      </c>
      <c r="E106" s="5"/>
      <c r="F106" t="str">
        <f>IF($E106="","",IF(ISNA(VLOOKUP($E106,DD!$A$2:$C$150,2,0)),"NO SUCH DIVE",VLOOKUP($E106,DD!$A$2:$C$150,2,0)))</f>
        <v/>
      </c>
      <c r="G106" s="10" t="str">
        <f>IF($E106="","",IF(ISNA(VLOOKUP($E106,DD!$A$2:$C$150,3,0)),"",VLOOKUP($E106,DD!$A$2:$C$150,3,0)))</f>
        <v/>
      </c>
      <c r="H106" s="8"/>
      <c r="I106" s="8"/>
      <c r="J106" s="8"/>
      <c r="K106" s="8"/>
      <c r="L106" s="8"/>
      <c r="M106" s="5"/>
      <c r="N106" s="78">
        <f t="shared" si="50"/>
        <v>0</v>
      </c>
      <c r="O106" s="79">
        <f t="shared" si="80"/>
        <v>0</v>
      </c>
      <c r="Q106" s="35">
        <f t="shared" ref="Q106" si="81">IF(O106&lt;&gt;"",O106+A102/10000,0)</f>
        <v>2.0999999999999999E-3</v>
      </c>
      <c r="R106" s="35">
        <f t="shared" ref="R106:S106" si="82">B102</f>
        <v>0</v>
      </c>
      <c r="S106" s="35">
        <f t="shared" si="82"/>
        <v>0</v>
      </c>
    </row>
    <row r="107" spans="1:19" x14ac:dyDescent="0.25">
      <c r="A107" s="118">
        <v>22</v>
      </c>
      <c r="B107" s="119"/>
      <c r="C107" s="120"/>
      <c r="D107" s="42">
        <v>1</v>
      </c>
      <c r="E107" s="40"/>
      <c r="F107" s="43" t="str">
        <f>IF($E107="","",IF(ISNA(VLOOKUP($E107,DD!$A$2:$C$150,2,0)),"NO SUCH DIVE",VLOOKUP($E107,DD!$A$2:$C$150,2,0)))</f>
        <v/>
      </c>
      <c r="G107" s="42" t="str">
        <f>IF($E107="","",IF(ISNA(VLOOKUP($E107,DD!$A$2:$C$150,3,0)),"",VLOOKUP($E107,DD!$A$2:$C$150,3,0)))</f>
        <v/>
      </c>
      <c r="H107" s="41"/>
      <c r="I107" s="41"/>
      <c r="J107" s="41"/>
      <c r="K107" s="41"/>
      <c r="L107" s="41"/>
      <c r="M107" s="40"/>
      <c r="N107" s="82">
        <f t="shared" si="50"/>
        <v>0</v>
      </c>
      <c r="O107" s="82">
        <f t="shared" ref="O107" si="83">IF(N107="","",N107)</f>
        <v>0</v>
      </c>
      <c r="Q107" s="36"/>
      <c r="R107" s="35"/>
      <c r="S107" s="35"/>
    </row>
    <row r="108" spans="1:19" x14ac:dyDescent="0.25">
      <c r="A108" s="118"/>
      <c r="B108" s="119"/>
      <c r="C108" s="120"/>
      <c r="D108" s="42">
        <v>2</v>
      </c>
      <c r="E108" s="40"/>
      <c r="F108" s="43" t="str">
        <f>IF($E108="","",IF(ISNA(VLOOKUP($E108,DD!$A$2:$C$150,2,0)),"NO SUCH DIVE",VLOOKUP($E108,DD!$A$2:$C$150,2,0)))</f>
        <v/>
      </c>
      <c r="G108" s="42" t="str">
        <f>IF($E108="","",IF(ISNA(VLOOKUP($E108,DD!$A$2:$C$150,3,0)),"",VLOOKUP($E108,DD!$A$2:$C$150,3,0)))</f>
        <v/>
      </c>
      <c r="H108" s="41"/>
      <c r="I108" s="41"/>
      <c r="J108" s="41"/>
      <c r="K108" s="41"/>
      <c r="L108" s="41"/>
      <c r="M108" s="40"/>
      <c r="N108" s="82">
        <f t="shared" si="50"/>
        <v>0</v>
      </c>
      <c r="O108" s="82">
        <f t="shared" ref="O108:O111" si="84">IF(N108="",O107,N108+O107)</f>
        <v>0</v>
      </c>
      <c r="Q108" s="36"/>
      <c r="R108" s="35"/>
      <c r="S108" s="35"/>
    </row>
    <row r="109" spans="1:19" x14ac:dyDescent="0.25">
      <c r="A109" s="118"/>
      <c r="B109" s="119"/>
      <c r="C109" s="120"/>
      <c r="D109" s="42">
        <v>3</v>
      </c>
      <c r="E109" s="40"/>
      <c r="F109" s="43" t="str">
        <f>IF($E109="","",IF(ISNA(VLOOKUP($E109,DD!$A$2:$C$150,2,0)),"NO SUCH DIVE",VLOOKUP($E109,DD!$A$2:$C$150,2,0)))</f>
        <v/>
      </c>
      <c r="G109" s="42" t="str">
        <f>IF($E109="","",IF(ISNA(VLOOKUP($E109,DD!$A$2:$C$150,3,0)),"",VLOOKUP($E109,DD!$A$2:$C$150,3,0)))</f>
        <v/>
      </c>
      <c r="H109" s="41"/>
      <c r="I109" s="41"/>
      <c r="J109" s="41"/>
      <c r="K109" s="41"/>
      <c r="L109" s="41"/>
      <c r="M109" s="40"/>
      <c r="N109" s="82">
        <f t="shared" si="50"/>
        <v>0</v>
      </c>
      <c r="O109" s="82">
        <f t="shared" si="84"/>
        <v>0</v>
      </c>
      <c r="Q109" s="35"/>
      <c r="R109" s="35"/>
      <c r="S109" s="35"/>
    </row>
    <row r="110" spans="1:19" ht="15.75" thickBot="1" x14ac:dyDescent="0.3">
      <c r="A110" s="118"/>
      <c r="B110" s="119"/>
      <c r="C110" s="120"/>
      <c r="D110" s="42">
        <v>4</v>
      </c>
      <c r="E110" s="40"/>
      <c r="F110" s="43" t="str">
        <f>IF($E110="","",IF(ISNA(VLOOKUP($E110,DD!$A$2:$C$150,2,0)),"NO SUCH DIVE",VLOOKUP($E110,DD!$A$2:$C$150,2,0)))</f>
        <v/>
      </c>
      <c r="G110" s="42" t="str">
        <f>IF($E110="","",IF(ISNA(VLOOKUP($E110,DD!$A$2:$C$150,3,0)),"",VLOOKUP($E110,DD!$A$2:$C$150,3,0)))</f>
        <v/>
      </c>
      <c r="H110" s="41"/>
      <c r="I110" s="41"/>
      <c r="J110" s="41"/>
      <c r="K110" s="41"/>
      <c r="L110" s="41"/>
      <c r="M110" s="40"/>
      <c r="N110" s="82">
        <f t="shared" si="50"/>
        <v>0</v>
      </c>
      <c r="O110" s="82">
        <f t="shared" si="84"/>
        <v>0</v>
      </c>
      <c r="Q110" s="35"/>
      <c r="R110" s="35"/>
      <c r="S110" s="35"/>
    </row>
    <row r="111" spans="1:19" ht="15.75" thickBot="1" x14ac:dyDescent="0.3">
      <c r="A111" s="118"/>
      <c r="B111" s="119"/>
      <c r="C111" s="120"/>
      <c r="D111" s="42">
        <v>5</v>
      </c>
      <c r="E111" s="40"/>
      <c r="F111" s="43" t="str">
        <f>IF($E111="","",IF(ISNA(VLOOKUP($E111,DD!$A$2:$C$150,2,0)),"NO SUCH DIVE",VLOOKUP($E111,DD!$A$2:$C$150,2,0)))</f>
        <v/>
      </c>
      <c r="G111" s="42" t="str">
        <f>IF($E111="","",IF(ISNA(VLOOKUP($E111,DD!$A$2:$C$150,3,0)),"",VLOOKUP($E111,DD!$A$2:$C$150,3,0)))</f>
        <v/>
      </c>
      <c r="H111" s="41"/>
      <c r="I111" s="41"/>
      <c r="J111" s="41"/>
      <c r="K111" s="41"/>
      <c r="L111" s="41"/>
      <c r="M111" s="40"/>
      <c r="N111" s="82">
        <f t="shared" si="50"/>
        <v>0</v>
      </c>
      <c r="O111" s="83">
        <f t="shared" si="84"/>
        <v>0</v>
      </c>
      <c r="Q111" s="35">
        <f t="shared" ref="Q111" si="85">IF(O111&lt;&gt;"",O111+A107/10000,0)</f>
        <v>2.2000000000000001E-3</v>
      </c>
      <c r="R111" s="35">
        <f t="shared" ref="R111:S111" si="86">B107</f>
        <v>0</v>
      </c>
      <c r="S111" s="35">
        <f t="shared" si="86"/>
        <v>0</v>
      </c>
    </row>
    <row r="112" spans="1:19" x14ac:dyDescent="0.25">
      <c r="A112" s="115">
        <v>23</v>
      </c>
      <c r="B112" s="116"/>
      <c r="C112" s="117"/>
      <c r="D112" s="10">
        <v>1</v>
      </c>
      <c r="E112" s="5"/>
      <c r="F112" t="str">
        <f>IF($E112="","",IF(ISNA(VLOOKUP($E112,DD!$A$2:$C$150,2,0)),"NO SUCH DIVE",VLOOKUP($E112,DD!$A$2:$C$150,2,0)))</f>
        <v/>
      </c>
      <c r="G112" s="10" t="str">
        <f>IF($E112="","",IF(ISNA(VLOOKUP($E112,DD!$A$2:$C$150,3,0)),"",VLOOKUP($E112,DD!$A$2:$C$150,3,0)))</f>
        <v/>
      </c>
      <c r="H112" s="8"/>
      <c r="I112" s="8"/>
      <c r="J112" s="8"/>
      <c r="K112" s="8"/>
      <c r="L112" s="8"/>
      <c r="M112" s="5"/>
      <c r="N112" s="78">
        <f t="shared" si="50"/>
        <v>0</v>
      </c>
      <c r="O112" s="78">
        <f t="shared" ref="O112" si="87">IF(N112="","",N112)</f>
        <v>0</v>
      </c>
      <c r="Q112" s="36"/>
      <c r="R112" s="35"/>
      <c r="S112" s="35"/>
    </row>
    <row r="113" spans="1:37" x14ac:dyDescent="0.25">
      <c r="A113" s="115"/>
      <c r="B113" s="116"/>
      <c r="C113" s="117"/>
      <c r="D113" s="10">
        <v>2</v>
      </c>
      <c r="E113" s="5"/>
      <c r="F113" t="str">
        <f>IF($E113="","",IF(ISNA(VLOOKUP($E113,DD!$A$2:$C$150,2,0)),"NO SUCH DIVE",VLOOKUP($E113,DD!$A$2:$C$150,2,0)))</f>
        <v/>
      </c>
      <c r="G113" s="10" t="str">
        <f>IF($E113="","",IF(ISNA(VLOOKUP($E113,DD!$A$2:$C$150,3,0)),"",VLOOKUP($E113,DD!$A$2:$C$150,3,0)))</f>
        <v/>
      </c>
      <c r="H113" s="8"/>
      <c r="I113" s="8"/>
      <c r="J113" s="8"/>
      <c r="K113" s="8"/>
      <c r="L113" s="8"/>
      <c r="M113" s="5"/>
      <c r="N113" s="78">
        <f t="shared" si="50"/>
        <v>0</v>
      </c>
      <c r="O113" s="78">
        <f t="shared" ref="O113:O116" si="88">IF(N113="",O112,N113+O112)</f>
        <v>0</v>
      </c>
      <c r="Q113" s="36"/>
      <c r="R113" s="35"/>
      <c r="S113" s="35"/>
    </row>
    <row r="114" spans="1:37" x14ac:dyDescent="0.25">
      <c r="A114" s="115"/>
      <c r="B114" s="116"/>
      <c r="C114" s="117"/>
      <c r="D114" s="10">
        <v>3</v>
      </c>
      <c r="E114" s="5"/>
      <c r="F114" t="str">
        <f>IF($E114="","",IF(ISNA(VLOOKUP($E114,DD!$A$2:$C$150,2,0)),"NO SUCH DIVE",VLOOKUP($E114,DD!$A$2:$C$150,2,0)))</f>
        <v/>
      </c>
      <c r="G114" s="10" t="str">
        <f>IF($E114="","",IF(ISNA(VLOOKUP($E114,DD!$A$2:$C$150,3,0)),"",VLOOKUP($E114,DD!$A$2:$C$150,3,0)))</f>
        <v/>
      </c>
      <c r="H114" s="8"/>
      <c r="I114" s="8"/>
      <c r="J114" s="8"/>
      <c r="K114" s="8"/>
      <c r="L114" s="8"/>
      <c r="M114" s="5"/>
      <c r="N114" s="78">
        <f t="shared" si="50"/>
        <v>0</v>
      </c>
      <c r="O114" s="78">
        <f t="shared" si="88"/>
        <v>0</v>
      </c>
      <c r="Q114" s="35"/>
      <c r="R114" s="35"/>
      <c r="S114" s="35"/>
    </row>
    <row r="115" spans="1:37" ht="15.75" thickBot="1" x14ac:dyDescent="0.3">
      <c r="A115" s="115"/>
      <c r="B115" s="116"/>
      <c r="C115" s="117"/>
      <c r="D115" s="10">
        <v>4</v>
      </c>
      <c r="E115" s="5"/>
      <c r="F115" t="str">
        <f>IF($E115="","",IF(ISNA(VLOOKUP($E115,DD!$A$2:$C$150,2,0)),"NO SUCH DIVE",VLOOKUP($E115,DD!$A$2:$C$150,2,0)))</f>
        <v/>
      </c>
      <c r="G115" s="10" t="str">
        <f>IF($E115="","",IF(ISNA(VLOOKUP($E115,DD!$A$2:$C$150,3,0)),"",VLOOKUP($E115,DD!$A$2:$C$150,3,0)))</f>
        <v/>
      </c>
      <c r="H115" s="8"/>
      <c r="I115" s="8"/>
      <c r="J115" s="8"/>
      <c r="K115" s="8"/>
      <c r="L115" s="8"/>
      <c r="M115" s="5"/>
      <c r="N115" s="78">
        <f t="shared" si="50"/>
        <v>0</v>
      </c>
      <c r="O115" s="78">
        <f t="shared" si="88"/>
        <v>0</v>
      </c>
      <c r="Q115" s="35"/>
      <c r="R115" s="35"/>
      <c r="S115" s="35"/>
    </row>
    <row r="116" spans="1:37" ht="15.75" thickBot="1" x14ac:dyDescent="0.3">
      <c r="A116" s="115"/>
      <c r="B116" s="116"/>
      <c r="C116" s="117"/>
      <c r="D116" s="10">
        <v>5</v>
      </c>
      <c r="E116" s="5"/>
      <c r="F116" t="str">
        <f>IF($E116="","",IF(ISNA(VLOOKUP($E116,DD!$A$2:$C$150,2,0)),"NO SUCH DIVE",VLOOKUP($E116,DD!$A$2:$C$150,2,0)))</f>
        <v/>
      </c>
      <c r="G116" s="10" t="str">
        <f>IF($E116="","",IF(ISNA(VLOOKUP($E116,DD!$A$2:$C$150,3,0)),"",VLOOKUP($E116,DD!$A$2:$C$150,3,0)))</f>
        <v/>
      </c>
      <c r="H116" s="8"/>
      <c r="I116" s="8"/>
      <c r="J116" s="8"/>
      <c r="K116" s="8"/>
      <c r="L116" s="8"/>
      <c r="M116" s="5"/>
      <c r="N116" s="78">
        <f t="shared" si="50"/>
        <v>0</v>
      </c>
      <c r="O116" s="79">
        <f t="shared" si="88"/>
        <v>0</v>
      </c>
      <c r="Q116" s="35">
        <f t="shared" ref="Q116" si="89">IF(O116&lt;&gt;"",O116+A112/10000,0)</f>
        <v>2.3E-3</v>
      </c>
      <c r="R116" s="35">
        <f t="shared" ref="R116:S116" si="90">B112</f>
        <v>0</v>
      </c>
      <c r="S116" s="35">
        <f t="shared" si="90"/>
        <v>0</v>
      </c>
    </row>
    <row r="117" spans="1:37" x14ac:dyDescent="0.25">
      <c r="A117" s="118">
        <v>24</v>
      </c>
      <c r="B117" s="119"/>
      <c r="C117" s="120"/>
      <c r="D117" s="42">
        <v>1</v>
      </c>
      <c r="E117" s="40"/>
      <c r="F117" s="43" t="str">
        <f>IF($E117="","",IF(ISNA(VLOOKUP($E117,DD!$A$2:$C$150,2,0)),"NO SUCH DIVE",VLOOKUP($E117,DD!$A$2:$C$150,2,0)))</f>
        <v/>
      </c>
      <c r="G117" s="42" t="str">
        <f>IF($E117="","",IF(ISNA(VLOOKUP($E117,DD!$A$2:$C$150,3,0)),"",VLOOKUP($E117,DD!$A$2:$C$150,3,0)))</f>
        <v/>
      </c>
      <c r="H117" s="41"/>
      <c r="I117" s="41"/>
      <c r="J117" s="41"/>
      <c r="K117" s="41"/>
      <c r="L117" s="41"/>
      <c r="M117" s="40"/>
      <c r="N117" s="82">
        <f t="shared" si="50"/>
        <v>0</v>
      </c>
      <c r="O117" s="82">
        <f t="shared" ref="O117" si="91">IF(N117="","",N117)</f>
        <v>0</v>
      </c>
      <c r="Q117" s="36"/>
      <c r="R117" s="35"/>
      <c r="S117" s="35"/>
    </row>
    <row r="118" spans="1:37" x14ac:dyDescent="0.25">
      <c r="A118" s="118"/>
      <c r="B118" s="119"/>
      <c r="C118" s="120"/>
      <c r="D118" s="42">
        <v>2</v>
      </c>
      <c r="E118" s="40"/>
      <c r="F118" s="43" t="str">
        <f>IF($E118="","",IF(ISNA(VLOOKUP($E118,DD!$A$2:$C$150,2,0)),"NO SUCH DIVE",VLOOKUP($E118,DD!$A$2:$C$150,2,0)))</f>
        <v/>
      </c>
      <c r="G118" s="42" t="str">
        <f>IF($E118="","",IF(ISNA(VLOOKUP($E118,DD!$A$2:$C$150,3,0)),"",VLOOKUP($E118,DD!$A$2:$C$150,3,0)))</f>
        <v/>
      </c>
      <c r="H118" s="41"/>
      <c r="I118" s="41"/>
      <c r="J118" s="41"/>
      <c r="K118" s="41"/>
      <c r="L118" s="41"/>
      <c r="M118" s="40"/>
      <c r="N118" s="82">
        <f t="shared" si="50"/>
        <v>0</v>
      </c>
      <c r="O118" s="82">
        <f t="shared" ref="O118:O121" si="92">IF(N118="",O117,N118+O117)</f>
        <v>0</v>
      </c>
      <c r="Q118" s="36"/>
      <c r="R118" s="35"/>
      <c r="S118" s="35"/>
    </row>
    <row r="119" spans="1:37" x14ac:dyDescent="0.25">
      <c r="A119" s="118"/>
      <c r="B119" s="119"/>
      <c r="C119" s="120"/>
      <c r="D119" s="42">
        <v>3</v>
      </c>
      <c r="E119" s="40"/>
      <c r="F119" s="43" t="str">
        <f>IF($E119="","",IF(ISNA(VLOOKUP($E119,DD!$A$2:$C$150,2,0)),"NO SUCH DIVE",VLOOKUP($E119,DD!$A$2:$C$150,2,0)))</f>
        <v/>
      </c>
      <c r="G119" s="42" t="str">
        <f>IF($E119="","",IF(ISNA(VLOOKUP($E119,DD!$A$2:$C$150,3,0)),"",VLOOKUP($E119,DD!$A$2:$C$150,3,0)))</f>
        <v/>
      </c>
      <c r="H119" s="41"/>
      <c r="I119" s="41"/>
      <c r="J119" s="41"/>
      <c r="K119" s="41"/>
      <c r="L119" s="41"/>
      <c r="M119" s="40"/>
      <c r="N119" s="82">
        <f t="shared" si="50"/>
        <v>0</v>
      </c>
      <c r="O119" s="82">
        <f t="shared" si="92"/>
        <v>0</v>
      </c>
      <c r="Q119" s="35"/>
      <c r="R119" s="35"/>
      <c r="S119" s="35"/>
    </row>
    <row r="120" spans="1:37" ht="15.75" thickBot="1" x14ac:dyDescent="0.3">
      <c r="A120" s="118"/>
      <c r="B120" s="119"/>
      <c r="C120" s="120"/>
      <c r="D120" s="42">
        <v>4</v>
      </c>
      <c r="E120" s="40"/>
      <c r="F120" s="43" t="str">
        <f>IF($E120="","",IF(ISNA(VLOOKUP($E120,DD!$A$2:$C$150,2,0)),"NO SUCH DIVE",VLOOKUP($E120,DD!$A$2:$C$150,2,0)))</f>
        <v/>
      </c>
      <c r="G120" s="42" t="str">
        <f>IF($E120="","",IF(ISNA(VLOOKUP($E120,DD!$A$2:$C$150,3,0)),"",VLOOKUP($E120,DD!$A$2:$C$150,3,0)))</f>
        <v/>
      </c>
      <c r="H120" s="41"/>
      <c r="I120" s="41"/>
      <c r="J120" s="41"/>
      <c r="K120" s="41"/>
      <c r="L120" s="41"/>
      <c r="M120" s="40"/>
      <c r="N120" s="82">
        <f t="shared" si="50"/>
        <v>0</v>
      </c>
      <c r="O120" s="82">
        <f t="shared" si="92"/>
        <v>0</v>
      </c>
      <c r="Q120" s="35"/>
      <c r="R120" s="35"/>
      <c r="S120" s="35"/>
    </row>
    <row r="121" spans="1:37" ht="15.75" thickBot="1" x14ac:dyDescent="0.3">
      <c r="A121" s="118"/>
      <c r="B121" s="119"/>
      <c r="C121" s="120"/>
      <c r="D121" s="42">
        <v>5</v>
      </c>
      <c r="E121" s="40"/>
      <c r="F121" s="43" t="str">
        <f>IF($E121="","",IF(ISNA(VLOOKUP($E121,DD!$A$2:$C$150,2,0)),"NO SUCH DIVE",VLOOKUP($E121,DD!$A$2:$C$150,2,0)))</f>
        <v/>
      </c>
      <c r="G121" s="42" t="str">
        <f>IF($E121="","",IF(ISNA(VLOOKUP($E121,DD!$A$2:$C$150,3,0)),"",VLOOKUP($E121,DD!$A$2:$C$150,3,0)))</f>
        <v/>
      </c>
      <c r="H121" s="41"/>
      <c r="I121" s="41"/>
      <c r="J121" s="41"/>
      <c r="K121" s="41"/>
      <c r="L121" s="41"/>
      <c r="M121" s="40"/>
      <c r="N121" s="82">
        <f t="shared" si="50"/>
        <v>0</v>
      </c>
      <c r="O121" s="83">
        <f t="shared" si="92"/>
        <v>0</v>
      </c>
      <c r="Q121" s="35">
        <f t="shared" ref="Q121" si="93">IF(O121&lt;&gt;"",O121+A117/10000,0)</f>
        <v>2.3999999999999998E-3</v>
      </c>
      <c r="R121" s="35">
        <f t="shared" ref="R121:S121" si="94">B117</f>
        <v>0</v>
      </c>
      <c r="S121" s="35">
        <f t="shared" si="94"/>
        <v>0</v>
      </c>
    </row>
    <row r="122" spans="1:37" ht="15.75" thickBot="1" x14ac:dyDescent="0.3">
      <c r="Q122" s="36">
        <v>0</v>
      </c>
      <c r="R122" s="36"/>
      <c r="S122" s="36"/>
    </row>
    <row r="123" spans="1:37" ht="30"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84">
        <f>IF(LARGE($Q$2:$Q$122,ROW()-123)&lt;1,0,LARGE($Q$2:$Q$122,ROW()-123))</f>
        <v>0</v>
      </c>
      <c r="F124" s="16">
        <f>VLOOKUP(E124,$Q$2:$S$122,2,FALSE)</f>
        <v>0</v>
      </c>
      <c r="G124" s="15">
        <f>VLOOKUP(E124,$Q$2:$S$122,3,FALSE)</f>
        <v>0</v>
      </c>
      <c r="H124" s="29"/>
      <c r="I124" s="17" t="str">
        <f t="shared" ref="I124:I147" si="95">IF(AND(OR(C124=C123,C124=C125),C124&lt;&gt;0),"TIE","")</f>
        <v/>
      </c>
      <c r="P124" s="16" t="str">
        <f>G124&amp;H124</f>
        <v>0</v>
      </c>
      <c r="Q124" s="61" t="str">
        <f t="shared" ref="Q124:AK139" si="96">IF($G124=Q$123,$D124,"")</f>
        <v/>
      </c>
      <c r="R124" s="61" t="str">
        <f t="shared" si="96"/>
        <v/>
      </c>
      <c r="S124" s="61" t="str">
        <f t="shared" si="96"/>
        <v/>
      </c>
      <c r="T124" s="61" t="str">
        <f t="shared" si="96"/>
        <v/>
      </c>
      <c r="U124" s="61" t="str">
        <f t="shared" si="96"/>
        <v/>
      </c>
      <c r="V124" s="61" t="str">
        <f t="shared" si="96"/>
        <v/>
      </c>
      <c r="W124" s="61" t="str">
        <f t="shared" si="96"/>
        <v/>
      </c>
      <c r="X124" s="61" t="str">
        <f t="shared" si="96"/>
        <v/>
      </c>
      <c r="Y124" s="61" t="str">
        <f t="shared" si="96"/>
        <v/>
      </c>
      <c r="Z124" s="61" t="str">
        <f t="shared" si="96"/>
        <v/>
      </c>
      <c r="AA124" s="61" t="str">
        <f t="shared" si="96"/>
        <v/>
      </c>
      <c r="AB124" s="61" t="str">
        <f t="shared" si="96"/>
        <v/>
      </c>
      <c r="AC124" s="61" t="str">
        <f t="shared" si="96"/>
        <v/>
      </c>
      <c r="AD124" s="61" t="str">
        <f t="shared" si="96"/>
        <v/>
      </c>
      <c r="AE124" s="61" t="str">
        <f t="shared" si="96"/>
        <v/>
      </c>
      <c r="AF124" s="61" t="str">
        <f t="shared" si="96"/>
        <v/>
      </c>
      <c r="AG124" s="61" t="str">
        <f t="shared" si="96"/>
        <v/>
      </c>
      <c r="AH124" s="61" t="str">
        <f t="shared" si="96"/>
        <v/>
      </c>
      <c r="AI124" s="61" t="str">
        <f t="shared" si="96"/>
        <v/>
      </c>
      <c r="AJ124" s="61" t="str">
        <f t="shared" si="96"/>
        <v/>
      </c>
      <c r="AK124" s="61" t="str">
        <f t="shared" si="96"/>
        <v/>
      </c>
    </row>
    <row r="125" spans="1:37" x14ac:dyDescent="0.25">
      <c r="C125" s="14">
        <f>IF(E125&lt;1,0,IF(INT(E125*100)=INT(E124*100),C124,ROW()-123))</f>
        <v>0</v>
      </c>
      <c r="D125" s="15" t="str">
        <f>IF(OR(C125&lt;1,H125&lt;&gt;"",COUNTIF(P$124:P125,P125)&gt;3),"",VLOOKUP(C125-COUNTA(H$124:H125),DD!$F$1:$G$14,2))</f>
        <v/>
      </c>
      <c r="E125" s="84">
        <f t="shared" ref="E125:E147" si="97">IF(LARGE($Q$2:$Q$122,ROW()-123)&lt;1,0,LARGE($Q$2:$Q$122,ROW()-123))</f>
        <v>0</v>
      </c>
      <c r="F125" s="16">
        <f t="shared" ref="F125:F147" si="98">VLOOKUP(E125,$Q$2:$S$122,2,FALSE)</f>
        <v>0</v>
      </c>
      <c r="G125" s="15">
        <f t="shared" ref="G125:G147" si="99">VLOOKUP(E125,$Q$2:$S$122,3,FALSE)</f>
        <v>0</v>
      </c>
      <c r="H125" s="29"/>
      <c r="I125" s="17" t="str">
        <f t="shared" si="95"/>
        <v/>
      </c>
      <c r="P125" s="16" t="str">
        <f t="shared" ref="P125:P147" si="100">G125&amp;H125</f>
        <v>0</v>
      </c>
      <c r="Q125" s="61" t="str">
        <f t="shared" ref="Q125:AD143" si="101">IF($G125=Q$123,$D125,"")</f>
        <v/>
      </c>
      <c r="R125" s="61" t="str">
        <f t="shared" si="101"/>
        <v/>
      </c>
      <c r="S125" s="61" t="str">
        <f t="shared" si="101"/>
        <v/>
      </c>
      <c r="T125" s="61" t="str">
        <f t="shared" si="101"/>
        <v/>
      </c>
      <c r="U125" s="61" t="str">
        <f t="shared" si="101"/>
        <v/>
      </c>
      <c r="V125" s="61" t="str">
        <f t="shared" si="101"/>
        <v/>
      </c>
      <c r="W125" s="61" t="str">
        <f t="shared" si="101"/>
        <v/>
      </c>
      <c r="X125" s="61" t="str">
        <f t="shared" si="101"/>
        <v/>
      </c>
      <c r="Y125" s="61" t="str">
        <f t="shared" si="101"/>
        <v/>
      </c>
      <c r="Z125" s="61" t="str">
        <f t="shared" si="101"/>
        <v/>
      </c>
      <c r="AA125" s="61" t="str">
        <f t="shared" si="101"/>
        <v/>
      </c>
      <c r="AB125" s="61" t="str">
        <f t="shared" si="101"/>
        <v/>
      </c>
      <c r="AC125" s="61" t="str">
        <f t="shared" si="101"/>
        <v/>
      </c>
      <c r="AD125" s="61" t="str">
        <f t="shared" si="101"/>
        <v/>
      </c>
      <c r="AE125" s="61" t="str">
        <f t="shared" si="96"/>
        <v/>
      </c>
      <c r="AF125" s="61" t="str">
        <f t="shared" si="96"/>
        <v/>
      </c>
      <c r="AG125" s="61" t="str">
        <f t="shared" si="96"/>
        <v/>
      </c>
      <c r="AH125" s="61" t="str">
        <f t="shared" si="96"/>
        <v/>
      </c>
      <c r="AI125" s="61" t="str">
        <f t="shared" si="96"/>
        <v/>
      </c>
      <c r="AJ125" s="61" t="str">
        <f t="shared" si="96"/>
        <v/>
      </c>
      <c r="AK125" s="61" t="str">
        <f t="shared" si="96"/>
        <v/>
      </c>
    </row>
    <row r="126" spans="1:37" x14ac:dyDescent="0.25">
      <c r="C126" s="14">
        <f t="shared" ref="C126:C147" si="102">IF(E126&lt;1,0,IF(INT(E126*100)=INT(E125*100),C125,ROW()-123))</f>
        <v>0</v>
      </c>
      <c r="D126" s="15" t="str">
        <f>IF(OR(C126&lt;1,H126&lt;&gt;"",COUNTIF(P$124:P126,P126)&gt;3),"",VLOOKUP(C126-COUNTA(H$124:H126),DD!$F$1:$G$14,2))</f>
        <v/>
      </c>
      <c r="E126" s="84">
        <f t="shared" si="97"/>
        <v>0</v>
      </c>
      <c r="F126" s="16">
        <f t="shared" si="98"/>
        <v>0</v>
      </c>
      <c r="G126" s="15">
        <f t="shared" si="99"/>
        <v>0</v>
      </c>
      <c r="H126" s="29"/>
      <c r="I126" s="17" t="str">
        <f t="shared" si="95"/>
        <v/>
      </c>
      <c r="P126" s="16" t="str">
        <f t="shared" si="100"/>
        <v>0</v>
      </c>
      <c r="Q126" s="61" t="str">
        <f t="shared" si="101"/>
        <v/>
      </c>
      <c r="R126" s="61" t="str">
        <f t="shared" si="101"/>
        <v/>
      </c>
      <c r="S126" s="61" t="str">
        <f t="shared" si="101"/>
        <v/>
      </c>
      <c r="T126" s="61" t="str">
        <f t="shared" si="101"/>
        <v/>
      </c>
      <c r="U126" s="61" t="str">
        <f t="shared" si="101"/>
        <v/>
      </c>
      <c r="V126" s="61" t="str">
        <f t="shared" si="101"/>
        <v/>
      </c>
      <c r="W126" s="61" t="str">
        <f t="shared" si="101"/>
        <v/>
      </c>
      <c r="X126" s="61" t="str">
        <f t="shared" si="101"/>
        <v/>
      </c>
      <c r="Y126" s="61" t="str">
        <f t="shared" si="101"/>
        <v/>
      </c>
      <c r="Z126" s="61" t="str">
        <f t="shared" si="101"/>
        <v/>
      </c>
      <c r="AA126" s="61" t="str">
        <f t="shared" si="101"/>
        <v/>
      </c>
      <c r="AB126" s="61" t="str">
        <f t="shared" si="101"/>
        <v/>
      </c>
      <c r="AC126" s="61" t="str">
        <f t="shared" si="101"/>
        <v/>
      </c>
      <c r="AD126" s="61" t="str">
        <f t="shared" si="101"/>
        <v/>
      </c>
      <c r="AE126" s="61" t="str">
        <f t="shared" si="96"/>
        <v/>
      </c>
      <c r="AF126" s="61" t="str">
        <f t="shared" si="96"/>
        <v/>
      </c>
      <c r="AG126" s="61" t="str">
        <f t="shared" si="96"/>
        <v/>
      </c>
      <c r="AH126" s="61" t="str">
        <f t="shared" si="96"/>
        <v/>
      </c>
      <c r="AI126" s="61" t="str">
        <f t="shared" si="96"/>
        <v/>
      </c>
      <c r="AJ126" s="61" t="str">
        <f t="shared" si="96"/>
        <v/>
      </c>
      <c r="AK126" s="61" t="str">
        <f t="shared" si="96"/>
        <v/>
      </c>
    </row>
    <row r="127" spans="1:37" x14ac:dyDescent="0.25">
      <c r="C127" s="14">
        <f t="shared" si="102"/>
        <v>0</v>
      </c>
      <c r="D127" s="15" t="str">
        <f>IF(OR(C127&lt;1,H127&lt;&gt;"",COUNTIF(P$124:P127,P127)&gt;3),"",VLOOKUP(C127-COUNTA(H$124:H127),DD!$F$1:$G$14,2))</f>
        <v/>
      </c>
      <c r="E127" s="84">
        <f t="shared" si="97"/>
        <v>0</v>
      </c>
      <c r="F127" s="16">
        <f t="shared" si="98"/>
        <v>0</v>
      </c>
      <c r="G127" s="15">
        <f t="shared" si="99"/>
        <v>0</v>
      </c>
      <c r="H127" s="29"/>
      <c r="I127" s="17" t="str">
        <f t="shared" si="95"/>
        <v/>
      </c>
      <c r="P127" s="16" t="str">
        <f t="shared" si="100"/>
        <v>0</v>
      </c>
      <c r="Q127" s="61" t="str">
        <f t="shared" si="101"/>
        <v/>
      </c>
      <c r="R127" s="61" t="str">
        <f t="shared" si="101"/>
        <v/>
      </c>
      <c r="S127" s="61" t="str">
        <f t="shared" si="101"/>
        <v/>
      </c>
      <c r="T127" s="61" t="str">
        <f t="shared" si="101"/>
        <v/>
      </c>
      <c r="U127" s="61" t="str">
        <f t="shared" si="101"/>
        <v/>
      </c>
      <c r="V127" s="61" t="str">
        <f t="shared" si="101"/>
        <v/>
      </c>
      <c r="W127" s="61" t="str">
        <f t="shared" si="101"/>
        <v/>
      </c>
      <c r="X127" s="61" t="str">
        <f t="shared" si="101"/>
        <v/>
      </c>
      <c r="Y127" s="61" t="str">
        <f t="shared" si="101"/>
        <v/>
      </c>
      <c r="Z127" s="61" t="str">
        <f t="shared" si="101"/>
        <v/>
      </c>
      <c r="AA127" s="61" t="str">
        <f t="shared" si="101"/>
        <v/>
      </c>
      <c r="AB127" s="61" t="str">
        <f t="shared" si="101"/>
        <v/>
      </c>
      <c r="AC127" s="61" t="str">
        <f t="shared" si="101"/>
        <v/>
      </c>
      <c r="AD127" s="61" t="str">
        <f t="shared" si="101"/>
        <v/>
      </c>
      <c r="AE127" s="61" t="str">
        <f t="shared" si="96"/>
        <v/>
      </c>
      <c r="AF127" s="61" t="str">
        <f t="shared" si="96"/>
        <v/>
      </c>
      <c r="AG127" s="61" t="str">
        <f t="shared" si="96"/>
        <v/>
      </c>
      <c r="AH127" s="61" t="str">
        <f t="shared" si="96"/>
        <v/>
      </c>
      <c r="AI127" s="61" t="str">
        <f t="shared" si="96"/>
        <v/>
      </c>
      <c r="AJ127" s="61" t="str">
        <f t="shared" si="96"/>
        <v/>
      </c>
      <c r="AK127" s="61" t="str">
        <f t="shared" si="96"/>
        <v/>
      </c>
    </row>
    <row r="128" spans="1:37" x14ac:dyDescent="0.25">
      <c r="C128" s="14">
        <f t="shared" si="102"/>
        <v>0</v>
      </c>
      <c r="D128" s="15" t="str">
        <f>IF(OR(C128&lt;1,H128&lt;&gt;"",COUNTIF(P$124:P128,P128)&gt;3),"",VLOOKUP(C128-COUNTA(H$124:H128),DD!$F$1:$G$14,2))</f>
        <v/>
      </c>
      <c r="E128" s="84">
        <f t="shared" si="97"/>
        <v>0</v>
      </c>
      <c r="F128" s="16">
        <f t="shared" si="98"/>
        <v>0</v>
      </c>
      <c r="G128" s="15">
        <f t="shared" si="99"/>
        <v>0</v>
      </c>
      <c r="H128" s="29"/>
      <c r="I128" s="17" t="str">
        <f t="shared" si="95"/>
        <v/>
      </c>
      <c r="P128" s="16" t="str">
        <f t="shared" si="100"/>
        <v>0</v>
      </c>
      <c r="Q128" s="61" t="str">
        <f t="shared" si="101"/>
        <v/>
      </c>
      <c r="R128" s="61" t="str">
        <f t="shared" si="101"/>
        <v/>
      </c>
      <c r="S128" s="61" t="str">
        <f t="shared" si="101"/>
        <v/>
      </c>
      <c r="T128" s="61" t="str">
        <f t="shared" si="101"/>
        <v/>
      </c>
      <c r="U128" s="61" t="str">
        <f t="shared" si="101"/>
        <v/>
      </c>
      <c r="V128" s="61" t="str">
        <f t="shared" si="101"/>
        <v/>
      </c>
      <c r="W128" s="61" t="str">
        <f t="shared" si="101"/>
        <v/>
      </c>
      <c r="X128" s="61" t="str">
        <f t="shared" si="101"/>
        <v/>
      </c>
      <c r="Y128" s="61" t="str">
        <f t="shared" si="101"/>
        <v/>
      </c>
      <c r="Z128" s="61" t="str">
        <f t="shared" si="101"/>
        <v/>
      </c>
      <c r="AA128" s="61" t="str">
        <f t="shared" si="101"/>
        <v/>
      </c>
      <c r="AB128" s="61" t="str">
        <f t="shared" si="101"/>
        <v/>
      </c>
      <c r="AC128" s="61" t="str">
        <f t="shared" si="101"/>
        <v/>
      </c>
      <c r="AD128" s="61" t="str">
        <f t="shared" si="101"/>
        <v/>
      </c>
      <c r="AE128" s="61" t="str">
        <f t="shared" si="96"/>
        <v/>
      </c>
      <c r="AF128" s="61" t="str">
        <f t="shared" si="96"/>
        <v/>
      </c>
      <c r="AG128" s="61" t="str">
        <f t="shared" si="96"/>
        <v/>
      </c>
      <c r="AH128" s="61" t="str">
        <f t="shared" si="96"/>
        <v/>
      </c>
      <c r="AI128" s="61" t="str">
        <f t="shared" si="96"/>
        <v/>
      </c>
      <c r="AJ128" s="61" t="str">
        <f t="shared" si="96"/>
        <v/>
      </c>
      <c r="AK128" s="61" t="str">
        <f t="shared" si="96"/>
        <v/>
      </c>
    </row>
    <row r="129" spans="3:37" x14ac:dyDescent="0.25">
      <c r="C129" s="14">
        <f t="shared" si="102"/>
        <v>0</v>
      </c>
      <c r="D129" s="15" t="str">
        <f>IF(OR(C129&lt;1,H129&lt;&gt;"",COUNTIF(P$124:P129,P129)&gt;3),"",VLOOKUP(C129-COUNTA(H$124:H129),DD!$F$1:$G$14,2))</f>
        <v/>
      </c>
      <c r="E129" s="84">
        <f t="shared" si="97"/>
        <v>0</v>
      </c>
      <c r="F129" s="16">
        <f t="shared" si="98"/>
        <v>0</v>
      </c>
      <c r="G129" s="15">
        <f t="shared" si="99"/>
        <v>0</v>
      </c>
      <c r="H129" s="29"/>
      <c r="I129" s="17" t="str">
        <f t="shared" si="95"/>
        <v/>
      </c>
      <c r="P129" s="16" t="str">
        <f t="shared" si="100"/>
        <v>0</v>
      </c>
      <c r="Q129" s="61" t="str">
        <f t="shared" si="101"/>
        <v/>
      </c>
      <c r="R129" s="61" t="str">
        <f t="shared" si="101"/>
        <v/>
      </c>
      <c r="S129" s="61" t="str">
        <f t="shared" si="101"/>
        <v/>
      </c>
      <c r="T129" s="61" t="str">
        <f t="shared" si="101"/>
        <v/>
      </c>
      <c r="U129" s="61" t="str">
        <f t="shared" si="101"/>
        <v/>
      </c>
      <c r="V129" s="61" t="str">
        <f t="shared" si="101"/>
        <v/>
      </c>
      <c r="W129" s="61" t="str">
        <f t="shared" si="101"/>
        <v/>
      </c>
      <c r="X129" s="61" t="str">
        <f t="shared" si="101"/>
        <v/>
      </c>
      <c r="Y129" s="61" t="str">
        <f t="shared" si="101"/>
        <v/>
      </c>
      <c r="Z129" s="61" t="str">
        <f t="shared" si="101"/>
        <v/>
      </c>
      <c r="AA129" s="61" t="str">
        <f t="shared" si="101"/>
        <v/>
      </c>
      <c r="AB129" s="61" t="str">
        <f t="shared" si="101"/>
        <v/>
      </c>
      <c r="AC129" s="61" t="str">
        <f t="shared" si="101"/>
        <v/>
      </c>
      <c r="AD129" s="61" t="str">
        <f t="shared" si="101"/>
        <v/>
      </c>
      <c r="AE129" s="61" t="str">
        <f t="shared" si="96"/>
        <v/>
      </c>
      <c r="AF129" s="61" t="str">
        <f t="shared" si="96"/>
        <v/>
      </c>
      <c r="AG129" s="61" t="str">
        <f t="shared" si="96"/>
        <v/>
      </c>
      <c r="AH129" s="61" t="str">
        <f t="shared" si="96"/>
        <v/>
      </c>
      <c r="AI129" s="61" t="str">
        <f t="shared" si="96"/>
        <v/>
      </c>
      <c r="AJ129" s="61" t="str">
        <f t="shared" si="96"/>
        <v/>
      </c>
      <c r="AK129" s="61" t="str">
        <f t="shared" si="96"/>
        <v/>
      </c>
    </row>
    <row r="130" spans="3:37" x14ac:dyDescent="0.25">
      <c r="C130" s="14">
        <f t="shared" si="102"/>
        <v>0</v>
      </c>
      <c r="D130" s="15" t="str">
        <f>IF(OR(C130&lt;1,H130&lt;&gt;"",COUNTIF(P$124:P130,P130)&gt;3),"",VLOOKUP(C130-COUNTA(H$124:H130),DD!$F$1:$G$14,2))</f>
        <v/>
      </c>
      <c r="E130" s="84">
        <f t="shared" si="97"/>
        <v>0</v>
      </c>
      <c r="F130" s="16">
        <f t="shared" si="98"/>
        <v>0</v>
      </c>
      <c r="G130" s="15">
        <f t="shared" si="99"/>
        <v>0</v>
      </c>
      <c r="H130" s="29"/>
      <c r="I130" s="17" t="str">
        <f t="shared" si="95"/>
        <v/>
      </c>
      <c r="P130" s="16" t="str">
        <f t="shared" si="100"/>
        <v>0</v>
      </c>
      <c r="Q130" s="61" t="str">
        <f t="shared" si="101"/>
        <v/>
      </c>
      <c r="R130" s="61" t="str">
        <f t="shared" si="101"/>
        <v/>
      </c>
      <c r="S130" s="61" t="str">
        <f t="shared" si="101"/>
        <v/>
      </c>
      <c r="T130" s="61" t="str">
        <f t="shared" si="101"/>
        <v/>
      </c>
      <c r="U130" s="61" t="str">
        <f t="shared" si="101"/>
        <v/>
      </c>
      <c r="V130" s="61" t="str">
        <f t="shared" si="101"/>
        <v/>
      </c>
      <c r="W130" s="61" t="str">
        <f t="shared" si="101"/>
        <v/>
      </c>
      <c r="X130" s="61" t="str">
        <f t="shared" si="101"/>
        <v/>
      </c>
      <c r="Y130" s="61" t="str">
        <f t="shared" si="101"/>
        <v/>
      </c>
      <c r="Z130" s="61" t="str">
        <f t="shared" si="101"/>
        <v/>
      </c>
      <c r="AA130" s="61" t="str">
        <f t="shared" si="101"/>
        <v/>
      </c>
      <c r="AB130" s="61" t="str">
        <f t="shared" si="101"/>
        <v/>
      </c>
      <c r="AC130" s="61" t="str">
        <f t="shared" si="101"/>
        <v/>
      </c>
      <c r="AD130" s="61" t="str">
        <f t="shared" si="101"/>
        <v/>
      </c>
      <c r="AE130" s="61" t="str">
        <f t="shared" si="96"/>
        <v/>
      </c>
      <c r="AF130" s="61" t="str">
        <f t="shared" si="96"/>
        <v/>
      </c>
      <c r="AG130" s="61" t="str">
        <f t="shared" si="96"/>
        <v/>
      </c>
      <c r="AH130" s="61" t="str">
        <f t="shared" si="96"/>
        <v/>
      </c>
      <c r="AI130" s="61" t="str">
        <f t="shared" si="96"/>
        <v/>
      </c>
      <c r="AJ130" s="61" t="str">
        <f t="shared" si="96"/>
        <v/>
      </c>
      <c r="AK130" s="61" t="str">
        <f t="shared" si="96"/>
        <v/>
      </c>
    </row>
    <row r="131" spans="3:37" x14ac:dyDescent="0.25">
      <c r="C131" s="14">
        <f t="shared" si="102"/>
        <v>0</v>
      </c>
      <c r="D131" s="15" t="str">
        <f>IF(OR(C131&lt;1,H131&lt;&gt;"",COUNTIF(P$124:P131,P131)&gt;3),"",VLOOKUP(C131-COUNTA(H$124:H131),DD!$F$1:$G$14,2))</f>
        <v/>
      </c>
      <c r="E131" s="84">
        <f t="shared" si="97"/>
        <v>0</v>
      </c>
      <c r="F131" s="16">
        <f t="shared" si="98"/>
        <v>0</v>
      </c>
      <c r="G131" s="15">
        <f t="shared" si="99"/>
        <v>0</v>
      </c>
      <c r="H131" s="29"/>
      <c r="I131" s="17" t="str">
        <f t="shared" si="95"/>
        <v/>
      </c>
      <c r="P131" s="16" t="str">
        <f t="shared" si="100"/>
        <v>0</v>
      </c>
      <c r="Q131" s="61" t="str">
        <f t="shared" si="101"/>
        <v/>
      </c>
      <c r="R131" s="61" t="str">
        <f t="shared" si="101"/>
        <v/>
      </c>
      <c r="S131" s="61" t="str">
        <f t="shared" si="101"/>
        <v/>
      </c>
      <c r="T131" s="61" t="str">
        <f t="shared" si="101"/>
        <v/>
      </c>
      <c r="U131" s="61" t="str">
        <f t="shared" si="101"/>
        <v/>
      </c>
      <c r="V131" s="61" t="str">
        <f t="shared" si="101"/>
        <v/>
      </c>
      <c r="W131" s="61" t="str">
        <f t="shared" si="101"/>
        <v/>
      </c>
      <c r="X131" s="61" t="str">
        <f t="shared" si="101"/>
        <v/>
      </c>
      <c r="Y131" s="61" t="str">
        <f t="shared" si="101"/>
        <v/>
      </c>
      <c r="Z131" s="61" t="str">
        <f t="shared" si="101"/>
        <v/>
      </c>
      <c r="AA131" s="61" t="str">
        <f t="shared" si="101"/>
        <v/>
      </c>
      <c r="AB131" s="61" t="str">
        <f t="shared" si="101"/>
        <v/>
      </c>
      <c r="AC131" s="61" t="str">
        <f t="shared" si="101"/>
        <v/>
      </c>
      <c r="AD131" s="61" t="str">
        <f t="shared" si="101"/>
        <v/>
      </c>
      <c r="AE131" s="61" t="str">
        <f t="shared" si="96"/>
        <v/>
      </c>
      <c r="AF131" s="61" t="str">
        <f t="shared" si="96"/>
        <v/>
      </c>
      <c r="AG131" s="61" t="str">
        <f t="shared" si="96"/>
        <v/>
      </c>
      <c r="AH131" s="61" t="str">
        <f t="shared" si="96"/>
        <v/>
      </c>
      <c r="AI131" s="61" t="str">
        <f t="shared" si="96"/>
        <v/>
      </c>
      <c r="AJ131" s="61" t="str">
        <f t="shared" si="96"/>
        <v/>
      </c>
      <c r="AK131" s="61" t="str">
        <f t="shared" si="96"/>
        <v/>
      </c>
    </row>
    <row r="132" spans="3:37" x14ac:dyDescent="0.25">
      <c r="C132" s="14">
        <f t="shared" si="102"/>
        <v>0</v>
      </c>
      <c r="D132" s="15" t="str">
        <f>IF(OR(C132&lt;1,H132&lt;&gt;"",COUNTIF(P$124:P132,P132)&gt;3),"",VLOOKUP(C132-COUNTA(H$124:H132),DD!$F$1:$G$14,2))</f>
        <v/>
      </c>
      <c r="E132" s="84">
        <f t="shared" si="97"/>
        <v>0</v>
      </c>
      <c r="F132" s="16">
        <f t="shared" si="98"/>
        <v>0</v>
      </c>
      <c r="G132" s="15">
        <f t="shared" si="99"/>
        <v>0</v>
      </c>
      <c r="H132" s="29"/>
      <c r="I132" s="17" t="str">
        <f t="shared" si="95"/>
        <v/>
      </c>
      <c r="P132" s="16" t="str">
        <f t="shared" si="100"/>
        <v>0</v>
      </c>
      <c r="Q132" s="61" t="str">
        <f t="shared" si="101"/>
        <v/>
      </c>
      <c r="R132" s="61" t="str">
        <f t="shared" si="101"/>
        <v/>
      </c>
      <c r="S132" s="61" t="str">
        <f t="shared" si="101"/>
        <v/>
      </c>
      <c r="T132" s="61" t="str">
        <f t="shared" si="101"/>
        <v/>
      </c>
      <c r="U132" s="61" t="str">
        <f t="shared" si="101"/>
        <v/>
      </c>
      <c r="V132" s="61" t="str">
        <f t="shared" si="101"/>
        <v/>
      </c>
      <c r="W132" s="61" t="str">
        <f t="shared" si="101"/>
        <v/>
      </c>
      <c r="X132" s="61" t="str">
        <f t="shared" si="101"/>
        <v/>
      </c>
      <c r="Y132" s="61" t="str">
        <f t="shared" si="101"/>
        <v/>
      </c>
      <c r="Z132" s="61" t="str">
        <f t="shared" si="101"/>
        <v/>
      </c>
      <c r="AA132" s="61" t="str">
        <f t="shared" si="101"/>
        <v/>
      </c>
      <c r="AB132" s="61" t="str">
        <f t="shared" si="101"/>
        <v/>
      </c>
      <c r="AC132" s="61" t="str">
        <f t="shared" si="101"/>
        <v/>
      </c>
      <c r="AD132" s="61" t="str">
        <f t="shared" si="101"/>
        <v/>
      </c>
      <c r="AE132" s="61" t="str">
        <f t="shared" si="96"/>
        <v/>
      </c>
      <c r="AF132" s="61" t="str">
        <f t="shared" si="96"/>
        <v/>
      </c>
      <c r="AG132" s="61" t="str">
        <f t="shared" si="96"/>
        <v/>
      </c>
      <c r="AH132" s="61" t="str">
        <f t="shared" si="96"/>
        <v/>
      </c>
      <c r="AI132" s="61" t="str">
        <f t="shared" si="96"/>
        <v/>
      </c>
      <c r="AJ132" s="61" t="str">
        <f t="shared" si="96"/>
        <v/>
      </c>
      <c r="AK132" s="61" t="str">
        <f t="shared" si="96"/>
        <v/>
      </c>
    </row>
    <row r="133" spans="3:37" x14ac:dyDescent="0.25">
      <c r="C133" s="14">
        <f t="shared" si="102"/>
        <v>0</v>
      </c>
      <c r="D133" s="15" t="str">
        <f>IF(OR(C133&lt;1,H133&lt;&gt;"",COUNTIF(P$124:P133,P133)&gt;3),"",VLOOKUP(C133-COUNTA(H$124:H133),DD!$F$1:$G$14,2))</f>
        <v/>
      </c>
      <c r="E133" s="84">
        <f t="shared" si="97"/>
        <v>0</v>
      </c>
      <c r="F133" s="16">
        <f t="shared" si="98"/>
        <v>0</v>
      </c>
      <c r="G133" s="15">
        <f t="shared" si="99"/>
        <v>0</v>
      </c>
      <c r="H133" s="29"/>
      <c r="I133" s="17" t="str">
        <f t="shared" si="95"/>
        <v/>
      </c>
      <c r="P133" s="16" t="str">
        <f t="shared" si="100"/>
        <v>0</v>
      </c>
      <c r="Q133" s="61" t="str">
        <f t="shared" si="101"/>
        <v/>
      </c>
      <c r="R133" s="61" t="str">
        <f t="shared" si="101"/>
        <v/>
      </c>
      <c r="S133" s="61" t="str">
        <f t="shared" si="101"/>
        <v/>
      </c>
      <c r="T133" s="61" t="str">
        <f t="shared" si="101"/>
        <v/>
      </c>
      <c r="U133" s="61" t="str">
        <f t="shared" si="101"/>
        <v/>
      </c>
      <c r="V133" s="61" t="str">
        <f t="shared" si="101"/>
        <v/>
      </c>
      <c r="W133" s="61" t="str">
        <f t="shared" si="101"/>
        <v/>
      </c>
      <c r="X133" s="61" t="str">
        <f t="shared" si="101"/>
        <v/>
      </c>
      <c r="Y133" s="61" t="str">
        <f t="shared" si="101"/>
        <v/>
      </c>
      <c r="Z133" s="61" t="str">
        <f t="shared" si="101"/>
        <v/>
      </c>
      <c r="AA133" s="61" t="str">
        <f t="shared" si="101"/>
        <v/>
      </c>
      <c r="AB133" s="61" t="str">
        <f t="shared" si="101"/>
        <v/>
      </c>
      <c r="AC133" s="61" t="str">
        <f t="shared" si="101"/>
        <v/>
      </c>
      <c r="AD133" s="61" t="str">
        <f t="shared" si="101"/>
        <v/>
      </c>
      <c r="AE133" s="61" t="str">
        <f t="shared" si="96"/>
        <v/>
      </c>
      <c r="AF133" s="61" t="str">
        <f t="shared" si="96"/>
        <v/>
      </c>
      <c r="AG133" s="61" t="str">
        <f t="shared" si="96"/>
        <v/>
      </c>
      <c r="AH133" s="61" t="str">
        <f t="shared" si="96"/>
        <v/>
      </c>
      <c r="AI133" s="61" t="str">
        <f t="shared" si="96"/>
        <v/>
      </c>
      <c r="AJ133" s="61" t="str">
        <f t="shared" si="96"/>
        <v/>
      </c>
      <c r="AK133" s="61" t="str">
        <f t="shared" si="96"/>
        <v/>
      </c>
    </row>
    <row r="134" spans="3:37" x14ac:dyDescent="0.25">
      <c r="C134" s="14">
        <f t="shared" si="102"/>
        <v>0</v>
      </c>
      <c r="D134" s="15" t="str">
        <f>IF(OR(C134&lt;1,H134&lt;&gt;"",COUNTIF(P$124:P134,P134)&gt;3),"",VLOOKUP(C134-COUNTA(H$124:H134),DD!$F$1:$G$14,2))</f>
        <v/>
      </c>
      <c r="E134" s="84">
        <f t="shared" si="97"/>
        <v>0</v>
      </c>
      <c r="F134" s="16">
        <f t="shared" si="98"/>
        <v>0</v>
      </c>
      <c r="G134" s="15">
        <f t="shared" si="99"/>
        <v>0</v>
      </c>
      <c r="H134" s="29"/>
      <c r="I134" s="17" t="str">
        <f t="shared" si="95"/>
        <v/>
      </c>
      <c r="P134" s="16" t="str">
        <f t="shared" si="100"/>
        <v>0</v>
      </c>
      <c r="Q134" s="61" t="str">
        <f t="shared" si="101"/>
        <v/>
      </c>
      <c r="R134" s="61" t="str">
        <f t="shared" si="101"/>
        <v/>
      </c>
      <c r="S134" s="61" t="str">
        <f t="shared" si="101"/>
        <v/>
      </c>
      <c r="T134" s="61" t="str">
        <f t="shared" si="101"/>
        <v/>
      </c>
      <c r="U134" s="61" t="str">
        <f t="shared" si="101"/>
        <v/>
      </c>
      <c r="V134" s="61" t="str">
        <f t="shared" si="101"/>
        <v/>
      </c>
      <c r="W134" s="61" t="str">
        <f t="shared" si="101"/>
        <v/>
      </c>
      <c r="X134" s="61" t="str">
        <f t="shared" si="101"/>
        <v/>
      </c>
      <c r="Y134" s="61" t="str">
        <f t="shared" si="101"/>
        <v/>
      </c>
      <c r="Z134" s="61" t="str">
        <f t="shared" si="101"/>
        <v/>
      </c>
      <c r="AA134" s="61" t="str">
        <f t="shared" si="101"/>
        <v/>
      </c>
      <c r="AB134" s="61" t="str">
        <f t="shared" si="101"/>
        <v/>
      </c>
      <c r="AC134" s="61" t="str">
        <f t="shared" si="101"/>
        <v/>
      </c>
      <c r="AD134" s="61" t="str">
        <f t="shared" si="101"/>
        <v/>
      </c>
      <c r="AE134" s="61" t="str">
        <f t="shared" si="96"/>
        <v/>
      </c>
      <c r="AF134" s="61" t="str">
        <f t="shared" si="96"/>
        <v/>
      </c>
      <c r="AG134" s="61" t="str">
        <f t="shared" si="96"/>
        <v/>
      </c>
      <c r="AH134" s="61" t="str">
        <f t="shared" si="96"/>
        <v/>
      </c>
      <c r="AI134" s="61" t="str">
        <f t="shared" si="96"/>
        <v/>
      </c>
      <c r="AJ134" s="61" t="str">
        <f t="shared" si="96"/>
        <v/>
      </c>
      <c r="AK134" s="61" t="str">
        <f t="shared" si="96"/>
        <v/>
      </c>
    </row>
    <row r="135" spans="3:37" x14ac:dyDescent="0.25">
      <c r="C135" s="14">
        <f t="shared" si="102"/>
        <v>0</v>
      </c>
      <c r="D135" s="15" t="str">
        <f>IF(OR(C135&lt;1,H135&lt;&gt;"",COUNTIF(P$124:P135,P135)&gt;3),"",VLOOKUP(C135-COUNTA(H$124:H135),DD!$F$1:$G$14,2))</f>
        <v/>
      </c>
      <c r="E135" s="84">
        <f t="shared" si="97"/>
        <v>0</v>
      </c>
      <c r="F135" s="16">
        <f t="shared" si="98"/>
        <v>0</v>
      </c>
      <c r="G135" s="15">
        <f t="shared" si="99"/>
        <v>0</v>
      </c>
      <c r="H135" s="29"/>
      <c r="I135" s="17" t="str">
        <f t="shared" si="95"/>
        <v/>
      </c>
      <c r="P135" s="16" t="str">
        <f t="shared" si="100"/>
        <v>0</v>
      </c>
      <c r="Q135" s="61" t="str">
        <f t="shared" si="101"/>
        <v/>
      </c>
      <c r="R135" s="61" t="str">
        <f t="shared" si="101"/>
        <v/>
      </c>
      <c r="S135" s="61" t="str">
        <f t="shared" si="101"/>
        <v/>
      </c>
      <c r="T135" s="61" t="str">
        <f t="shared" si="101"/>
        <v/>
      </c>
      <c r="U135" s="61" t="str">
        <f t="shared" si="101"/>
        <v/>
      </c>
      <c r="V135" s="61" t="str">
        <f t="shared" si="101"/>
        <v/>
      </c>
      <c r="W135" s="61" t="str">
        <f t="shared" si="101"/>
        <v/>
      </c>
      <c r="X135" s="61" t="str">
        <f t="shared" si="101"/>
        <v/>
      </c>
      <c r="Y135" s="61" t="str">
        <f t="shared" si="101"/>
        <v/>
      </c>
      <c r="Z135" s="61" t="str">
        <f t="shared" si="101"/>
        <v/>
      </c>
      <c r="AA135" s="61" t="str">
        <f t="shared" si="101"/>
        <v/>
      </c>
      <c r="AB135" s="61" t="str">
        <f t="shared" si="101"/>
        <v/>
      </c>
      <c r="AC135" s="61" t="str">
        <f t="shared" si="101"/>
        <v/>
      </c>
      <c r="AD135" s="61" t="str">
        <f t="shared" si="101"/>
        <v/>
      </c>
      <c r="AE135" s="61" t="str">
        <f t="shared" si="96"/>
        <v/>
      </c>
      <c r="AF135" s="61" t="str">
        <f t="shared" si="96"/>
        <v/>
      </c>
      <c r="AG135" s="61" t="str">
        <f t="shared" si="96"/>
        <v/>
      </c>
      <c r="AH135" s="61" t="str">
        <f t="shared" si="96"/>
        <v/>
      </c>
      <c r="AI135" s="61" t="str">
        <f t="shared" si="96"/>
        <v/>
      </c>
      <c r="AJ135" s="61" t="str">
        <f t="shared" si="96"/>
        <v/>
      </c>
      <c r="AK135" s="61" t="str">
        <f t="shared" si="96"/>
        <v/>
      </c>
    </row>
    <row r="136" spans="3:37" x14ac:dyDescent="0.25">
      <c r="C136" s="14">
        <f t="shared" si="102"/>
        <v>0</v>
      </c>
      <c r="D136" s="15" t="str">
        <f>IF(OR(C136&lt;1,H136&lt;&gt;"",COUNTIF(P$124:P136,P136)&gt;3),"",VLOOKUP(C136-COUNTA(H$124:H136),DD!$F$1:$G$14,2))</f>
        <v/>
      </c>
      <c r="E136" s="84">
        <f t="shared" si="97"/>
        <v>0</v>
      </c>
      <c r="F136" s="16">
        <f t="shared" si="98"/>
        <v>0</v>
      </c>
      <c r="G136" s="15">
        <f t="shared" si="99"/>
        <v>0</v>
      </c>
      <c r="H136" s="29"/>
      <c r="I136" s="17" t="str">
        <f t="shared" si="95"/>
        <v/>
      </c>
      <c r="P136" s="16" t="str">
        <f t="shared" si="100"/>
        <v>0</v>
      </c>
      <c r="Q136" s="61" t="str">
        <f t="shared" si="101"/>
        <v/>
      </c>
      <c r="R136" s="61" t="str">
        <f t="shared" si="101"/>
        <v/>
      </c>
      <c r="S136" s="61" t="str">
        <f t="shared" si="101"/>
        <v/>
      </c>
      <c r="T136" s="61" t="str">
        <f t="shared" si="101"/>
        <v/>
      </c>
      <c r="U136" s="61" t="str">
        <f t="shared" si="101"/>
        <v/>
      </c>
      <c r="V136" s="61" t="str">
        <f t="shared" si="101"/>
        <v/>
      </c>
      <c r="W136" s="61" t="str">
        <f t="shared" si="101"/>
        <v/>
      </c>
      <c r="X136" s="61" t="str">
        <f t="shared" si="101"/>
        <v/>
      </c>
      <c r="Y136" s="61" t="str">
        <f t="shared" si="101"/>
        <v/>
      </c>
      <c r="Z136" s="61" t="str">
        <f t="shared" si="101"/>
        <v/>
      </c>
      <c r="AA136" s="61" t="str">
        <f t="shared" si="101"/>
        <v/>
      </c>
      <c r="AB136" s="61" t="str">
        <f t="shared" si="101"/>
        <v/>
      </c>
      <c r="AC136" s="61" t="str">
        <f t="shared" si="101"/>
        <v/>
      </c>
      <c r="AD136" s="61" t="str">
        <f t="shared" si="101"/>
        <v/>
      </c>
      <c r="AE136" s="61" t="str">
        <f t="shared" si="96"/>
        <v/>
      </c>
      <c r="AF136" s="61" t="str">
        <f t="shared" si="96"/>
        <v/>
      </c>
      <c r="AG136" s="61" t="str">
        <f t="shared" si="96"/>
        <v/>
      </c>
      <c r="AH136" s="61" t="str">
        <f t="shared" si="96"/>
        <v/>
      </c>
      <c r="AI136" s="61" t="str">
        <f t="shared" si="96"/>
        <v/>
      </c>
      <c r="AJ136" s="61" t="str">
        <f t="shared" si="96"/>
        <v/>
      </c>
      <c r="AK136" s="61" t="str">
        <f t="shared" si="96"/>
        <v/>
      </c>
    </row>
    <row r="137" spans="3:37" x14ac:dyDescent="0.25">
      <c r="C137" s="14">
        <f t="shared" si="102"/>
        <v>0</v>
      </c>
      <c r="D137" s="15" t="str">
        <f>IF(OR(C137&lt;1,H137&lt;&gt;"",COUNTIF(P$124:P137,P137)&gt;3),"",VLOOKUP(C137-COUNTA(H$124:H137),DD!$F$1:$G$14,2))</f>
        <v/>
      </c>
      <c r="E137" s="84">
        <f t="shared" si="97"/>
        <v>0</v>
      </c>
      <c r="F137" s="16">
        <f t="shared" si="98"/>
        <v>0</v>
      </c>
      <c r="G137" s="15">
        <f t="shared" si="99"/>
        <v>0</v>
      </c>
      <c r="H137" s="29"/>
      <c r="I137" s="17" t="str">
        <f t="shared" si="95"/>
        <v/>
      </c>
      <c r="P137" s="16" t="str">
        <f t="shared" si="100"/>
        <v>0</v>
      </c>
      <c r="Q137" s="61" t="str">
        <f t="shared" si="101"/>
        <v/>
      </c>
      <c r="R137" s="61" t="str">
        <f t="shared" si="101"/>
        <v/>
      </c>
      <c r="S137" s="61" t="str">
        <f t="shared" si="101"/>
        <v/>
      </c>
      <c r="T137" s="61" t="str">
        <f t="shared" si="101"/>
        <v/>
      </c>
      <c r="U137" s="61" t="str">
        <f t="shared" si="101"/>
        <v/>
      </c>
      <c r="V137" s="61" t="str">
        <f t="shared" si="101"/>
        <v/>
      </c>
      <c r="W137" s="61" t="str">
        <f t="shared" si="101"/>
        <v/>
      </c>
      <c r="X137" s="61" t="str">
        <f t="shared" si="101"/>
        <v/>
      </c>
      <c r="Y137" s="61" t="str">
        <f t="shared" si="101"/>
        <v/>
      </c>
      <c r="Z137" s="61" t="str">
        <f t="shared" si="101"/>
        <v/>
      </c>
      <c r="AA137" s="61" t="str">
        <f t="shared" si="101"/>
        <v/>
      </c>
      <c r="AB137" s="61" t="str">
        <f t="shared" si="101"/>
        <v/>
      </c>
      <c r="AC137" s="61" t="str">
        <f t="shared" si="101"/>
        <v/>
      </c>
      <c r="AD137" s="61" t="str">
        <f t="shared" si="101"/>
        <v/>
      </c>
      <c r="AE137" s="61" t="str">
        <f t="shared" si="96"/>
        <v/>
      </c>
      <c r="AF137" s="61" t="str">
        <f t="shared" si="96"/>
        <v/>
      </c>
      <c r="AG137" s="61" t="str">
        <f t="shared" si="96"/>
        <v/>
      </c>
      <c r="AH137" s="61" t="str">
        <f t="shared" si="96"/>
        <v/>
      </c>
      <c r="AI137" s="61" t="str">
        <f t="shared" si="96"/>
        <v/>
      </c>
      <c r="AJ137" s="61" t="str">
        <f t="shared" si="96"/>
        <v/>
      </c>
      <c r="AK137" s="61" t="str">
        <f t="shared" si="96"/>
        <v/>
      </c>
    </row>
    <row r="138" spans="3:37" x14ac:dyDescent="0.25">
      <c r="C138" s="14">
        <f t="shared" si="102"/>
        <v>0</v>
      </c>
      <c r="D138" s="15" t="str">
        <f>IF(OR(C138&lt;1,H138&lt;&gt;"",COUNTIF(P$124:P138,P138)&gt;3),"",VLOOKUP(C138-COUNTA(H$124:H138),DD!$F$1:$G$14,2))</f>
        <v/>
      </c>
      <c r="E138" s="84">
        <f t="shared" si="97"/>
        <v>0</v>
      </c>
      <c r="F138" s="16">
        <f t="shared" si="98"/>
        <v>0</v>
      </c>
      <c r="G138" s="15">
        <f t="shared" si="99"/>
        <v>0</v>
      </c>
      <c r="H138" s="29"/>
      <c r="I138" s="17" t="str">
        <f t="shared" si="95"/>
        <v/>
      </c>
      <c r="P138" s="16" t="str">
        <f t="shared" si="100"/>
        <v>0</v>
      </c>
      <c r="Q138" s="61" t="str">
        <f t="shared" si="101"/>
        <v/>
      </c>
      <c r="R138" s="61" t="str">
        <f t="shared" si="101"/>
        <v/>
      </c>
      <c r="S138" s="61" t="str">
        <f t="shared" si="101"/>
        <v/>
      </c>
      <c r="T138" s="61" t="str">
        <f t="shared" si="101"/>
        <v/>
      </c>
      <c r="U138" s="61" t="str">
        <f t="shared" si="101"/>
        <v/>
      </c>
      <c r="V138" s="61" t="str">
        <f t="shared" si="101"/>
        <v/>
      </c>
      <c r="W138" s="61" t="str">
        <f t="shared" si="101"/>
        <v/>
      </c>
      <c r="X138" s="61" t="str">
        <f t="shared" si="101"/>
        <v/>
      </c>
      <c r="Y138" s="61" t="str">
        <f t="shared" si="101"/>
        <v/>
      </c>
      <c r="Z138" s="61" t="str">
        <f t="shared" si="101"/>
        <v/>
      </c>
      <c r="AA138" s="61" t="str">
        <f t="shared" si="101"/>
        <v/>
      </c>
      <c r="AB138" s="61" t="str">
        <f t="shared" si="101"/>
        <v/>
      </c>
      <c r="AC138" s="61" t="str">
        <f t="shared" si="101"/>
        <v/>
      </c>
      <c r="AD138" s="61" t="str">
        <f t="shared" si="101"/>
        <v/>
      </c>
      <c r="AE138" s="61" t="str">
        <f t="shared" si="96"/>
        <v/>
      </c>
      <c r="AF138" s="61" t="str">
        <f t="shared" si="96"/>
        <v/>
      </c>
      <c r="AG138" s="61" t="str">
        <f t="shared" si="96"/>
        <v/>
      </c>
      <c r="AH138" s="61" t="str">
        <f t="shared" si="96"/>
        <v/>
      </c>
      <c r="AI138" s="61" t="str">
        <f t="shared" si="96"/>
        <v/>
      </c>
      <c r="AJ138" s="61" t="str">
        <f t="shared" si="96"/>
        <v/>
      </c>
      <c r="AK138" s="61" t="str">
        <f t="shared" si="96"/>
        <v/>
      </c>
    </row>
    <row r="139" spans="3:37" x14ac:dyDescent="0.25">
      <c r="C139" s="14">
        <f t="shared" si="102"/>
        <v>0</v>
      </c>
      <c r="D139" s="15" t="str">
        <f>IF(OR(C139&lt;1,H139&lt;&gt;"",COUNTIF(P$124:P139,P139)&gt;3),"",VLOOKUP(C139-COUNTA(H$124:H139),DD!$F$1:$G$14,2))</f>
        <v/>
      </c>
      <c r="E139" s="84">
        <f t="shared" si="97"/>
        <v>0</v>
      </c>
      <c r="F139" s="16">
        <f t="shared" si="98"/>
        <v>0</v>
      </c>
      <c r="G139" s="15">
        <f t="shared" si="99"/>
        <v>0</v>
      </c>
      <c r="H139" s="29"/>
      <c r="I139" s="17" t="str">
        <f t="shared" si="95"/>
        <v/>
      </c>
      <c r="P139" s="16" t="str">
        <f t="shared" si="100"/>
        <v>0</v>
      </c>
      <c r="Q139" s="61" t="str">
        <f t="shared" si="101"/>
        <v/>
      </c>
      <c r="R139" s="61" t="str">
        <f t="shared" si="101"/>
        <v/>
      </c>
      <c r="S139" s="61" t="str">
        <f t="shared" si="101"/>
        <v/>
      </c>
      <c r="T139" s="61" t="str">
        <f t="shared" si="101"/>
        <v/>
      </c>
      <c r="U139" s="61" t="str">
        <f t="shared" si="101"/>
        <v/>
      </c>
      <c r="V139" s="61" t="str">
        <f t="shared" si="101"/>
        <v/>
      </c>
      <c r="W139" s="61" t="str">
        <f t="shared" si="101"/>
        <v/>
      </c>
      <c r="X139" s="61" t="str">
        <f t="shared" si="101"/>
        <v/>
      </c>
      <c r="Y139" s="61" t="str">
        <f t="shared" si="101"/>
        <v/>
      </c>
      <c r="Z139" s="61" t="str">
        <f t="shared" si="101"/>
        <v/>
      </c>
      <c r="AA139" s="61" t="str">
        <f t="shared" si="101"/>
        <v/>
      </c>
      <c r="AB139" s="61" t="str">
        <f t="shared" si="101"/>
        <v/>
      </c>
      <c r="AC139" s="61" t="str">
        <f t="shared" si="101"/>
        <v/>
      </c>
      <c r="AD139" s="61" t="str">
        <f t="shared" si="101"/>
        <v/>
      </c>
      <c r="AE139" s="61" t="str">
        <f t="shared" si="96"/>
        <v/>
      </c>
      <c r="AF139" s="61" t="str">
        <f t="shared" si="96"/>
        <v/>
      </c>
      <c r="AG139" s="61" t="str">
        <f t="shared" si="96"/>
        <v/>
      </c>
      <c r="AH139" s="61" t="str">
        <f t="shared" si="96"/>
        <v/>
      </c>
      <c r="AI139" s="61" t="str">
        <f t="shared" si="96"/>
        <v/>
      </c>
      <c r="AJ139" s="61" t="str">
        <f t="shared" si="96"/>
        <v/>
      </c>
      <c r="AK139" s="61" t="str">
        <f t="shared" si="96"/>
        <v/>
      </c>
    </row>
    <row r="140" spans="3:37" x14ac:dyDescent="0.25">
      <c r="C140" s="14">
        <f t="shared" si="102"/>
        <v>0</v>
      </c>
      <c r="D140" s="15" t="str">
        <f>IF(OR(C140&lt;1,H140&lt;&gt;"",COUNTIF(P$124:P140,P140)&gt;3),"",VLOOKUP(C140-COUNTA(H$124:H140),DD!$F$1:$G$14,2))</f>
        <v/>
      </c>
      <c r="E140" s="84">
        <f t="shared" si="97"/>
        <v>0</v>
      </c>
      <c r="F140" s="16">
        <f t="shared" si="98"/>
        <v>0</v>
      </c>
      <c r="G140" s="15">
        <f t="shared" si="99"/>
        <v>0</v>
      </c>
      <c r="H140" s="29"/>
      <c r="I140" s="17" t="str">
        <f t="shared" si="95"/>
        <v/>
      </c>
      <c r="P140" s="16" t="str">
        <f t="shared" si="100"/>
        <v>0</v>
      </c>
      <c r="Q140" s="61" t="str">
        <f t="shared" si="101"/>
        <v/>
      </c>
      <c r="R140" s="61" t="str">
        <f t="shared" si="101"/>
        <v/>
      </c>
      <c r="S140" s="61" t="str">
        <f t="shared" si="101"/>
        <v/>
      </c>
      <c r="T140" s="61" t="str">
        <f t="shared" si="101"/>
        <v/>
      </c>
      <c r="U140" s="61" t="str">
        <f t="shared" si="101"/>
        <v/>
      </c>
      <c r="V140" s="61" t="str">
        <f t="shared" si="101"/>
        <v/>
      </c>
      <c r="W140" s="61" t="str">
        <f t="shared" si="101"/>
        <v/>
      </c>
      <c r="X140" s="61" t="str">
        <f t="shared" si="101"/>
        <v/>
      </c>
      <c r="Y140" s="61" t="str">
        <f t="shared" si="101"/>
        <v/>
      </c>
      <c r="Z140" s="61" t="str">
        <f t="shared" si="101"/>
        <v/>
      </c>
      <c r="AA140" s="61" t="str">
        <f t="shared" si="101"/>
        <v/>
      </c>
      <c r="AB140" s="61" t="str">
        <f t="shared" si="101"/>
        <v/>
      </c>
      <c r="AC140" s="61" t="str">
        <f t="shared" si="101"/>
        <v/>
      </c>
      <c r="AD140" s="61" t="str">
        <f t="shared" si="101"/>
        <v/>
      </c>
      <c r="AE140" s="61" t="str">
        <f t="shared" ref="AE140:AK147" si="103">IF($G140=AE$123,$D140,"")</f>
        <v/>
      </c>
      <c r="AF140" s="61" t="str">
        <f t="shared" si="103"/>
        <v/>
      </c>
      <c r="AG140" s="61" t="str">
        <f t="shared" si="103"/>
        <v/>
      </c>
      <c r="AH140" s="61" t="str">
        <f t="shared" si="103"/>
        <v/>
      </c>
      <c r="AI140" s="61" t="str">
        <f t="shared" si="103"/>
        <v/>
      </c>
      <c r="AJ140" s="61" t="str">
        <f t="shared" si="103"/>
        <v/>
      </c>
      <c r="AK140" s="61" t="str">
        <f t="shared" si="103"/>
        <v/>
      </c>
    </row>
    <row r="141" spans="3:37" x14ac:dyDescent="0.25">
      <c r="C141" s="14">
        <f t="shared" si="102"/>
        <v>0</v>
      </c>
      <c r="D141" s="15" t="str">
        <f>IF(OR(C141&lt;1,H141&lt;&gt;"",COUNTIF(P$124:P141,P141)&gt;3),"",VLOOKUP(C141-COUNTA(H$124:H141),DD!$F$1:$G$14,2))</f>
        <v/>
      </c>
      <c r="E141" s="84">
        <f t="shared" si="97"/>
        <v>0</v>
      </c>
      <c r="F141" s="16">
        <f t="shared" si="98"/>
        <v>0</v>
      </c>
      <c r="G141" s="15">
        <f t="shared" si="99"/>
        <v>0</v>
      </c>
      <c r="H141" s="29"/>
      <c r="I141" s="17" t="str">
        <f t="shared" si="95"/>
        <v/>
      </c>
      <c r="P141" s="16" t="str">
        <f t="shared" si="100"/>
        <v>0</v>
      </c>
      <c r="Q141" s="61" t="str">
        <f t="shared" si="101"/>
        <v/>
      </c>
      <c r="R141" s="61" t="str">
        <f t="shared" si="101"/>
        <v/>
      </c>
      <c r="S141" s="61" t="str">
        <f t="shared" si="101"/>
        <v/>
      </c>
      <c r="T141" s="61" t="str">
        <f t="shared" si="101"/>
        <v/>
      </c>
      <c r="U141" s="61" t="str">
        <f t="shared" si="101"/>
        <v/>
      </c>
      <c r="V141" s="61" t="str">
        <f t="shared" si="101"/>
        <v/>
      </c>
      <c r="W141" s="61" t="str">
        <f t="shared" si="101"/>
        <v/>
      </c>
      <c r="X141" s="61" t="str">
        <f t="shared" si="101"/>
        <v/>
      </c>
      <c r="Y141" s="61" t="str">
        <f t="shared" si="101"/>
        <v/>
      </c>
      <c r="Z141" s="61" t="str">
        <f t="shared" si="101"/>
        <v/>
      </c>
      <c r="AA141" s="61" t="str">
        <f t="shared" si="101"/>
        <v/>
      </c>
      <c r="AB141" s="61" t="str">
        <f t="shared" si="101"/>
        <v/>
      </c>
      <c r="AC141" s="61" t="str">
        <f t="shared" si="101"/>
        <v/>
      </c>
      <c r="AD141" s="61" t="str">
        <f t="shared" si="101"/>
        <v/>
      </c>
      <c r="AE141" s="61" t="str">
        <f t="shared" si="103"/>
        <v/>
      </c>
      <c r="AF141" s="61" t="str">
        <f t="shared" si="103"/>
        <v/>
      </c>
      <c r="AG141" s="61" t="str">
        <f t="shared" si="103"/>
        <v/>
      </c>
      <c r="AH141" s="61" t="str">
        <f t="shared" si="103"/>
        <v/>
      </c>
      <c r="AI141" s="61" t="str">
        <f t="shared" si="103"/>
        <v/>
      </c>
      <c r="AJ141" s="61" t="str">
        <f t="shared" si="103"/>
        <v/>
      </c>
      <c r="AK141" s="61" t="str">
        <f t="shared" si="103"/>
        <v/>
      </c>
    </row>
    <row r="142" spans="3:37" x14ac:dyDescent="0.25">
      <c r="C142" s="14">
        <f t="shared" si="102"/>
        <v>0</v>
      </c>
      <c r="D142" s="15" t="str">
        <f>IF(OR(C142&lt;1,H142&lt;&gt;"",COUNTIF(P$124:P142,P142)&gt;3),"",VLOOKUP(C142-COUNTA(H$124:H142),DD!$F$1:$G$14,2))</f>
        <v/>
      </c>
      <c r="E142" s="84">
        <f t="shared" si="97"/>
        <v>0</v>
      </c>
      <c r="F142" s="16">
        <f t="shared" si="98"/>
        <v>0</v>
      </c>
      <c r="G142" s="15">
        <f t="shared" si="99"/>
        <v>0</v>
      </c>
      <c r="H142" s="29"/>
      <c r="I142" s="17" t="str">
        <f t="shared" si="95"/>
        <v/>
      </c>
      <c r="P142" s="16" t="str">
        <f t="shared" si="100"/>
        <v>0</v>
      </c>
      <c r="Q142" s="61" t="str">
        <f t="shared" si="101"/>
        <v/>
      </c>
      <c r="R142" s="61" t="str">
        <f t="shared" si="101"/>
        <v/>
      </c>
      <c r="S142" s="61" t="str">
        <f t="shared" si="101"/>
        <v/>
      </c>
      <c r="T142" s="61" t="str">
        <f t="shared" si="101"/>
        <v/>
      </c>
      <c r="U142" s="61" t="str">
        <f t="shared" si="101"/>
        <v/>
      </c>
      <c r="V142" s="61" t="str">
        <f t="shared" si="101"/>
        <v/>
      </c>
      <c r="W142" s="61" t="str">
        <f t="shared" si="101"/>
        <v/>
      </c>
      <c r="X142" s="61" t="str">
        <f t="shared" si="101"/>
        <v/>
      </c>
      <c r="Y142" s="61" t="str">
        <f t="shared" si="101"/>
        <v/>
      </c>
      <c r="Z142" s="61" t="str">
        <f t="shared" si="101"/>
        <v/>
      </c>
      <c r="AA142" s="61" t="str">
        <f t="shared" si="101"/>
        <v/>
      </c>
      <c r="AB142" s="61" t="str">
        <f t="shared" si="101"/>
        <v/>
      </c>
      <c r="AC142" s="61" t="str">
        <f t="shared" si="101"/>
        <v/>
      </c>
      <c r="AD142" s="61" t="str">
        <f t="shared" si="101"/>
        <v/>
      </c>
      <c r="AE142" s="61" t="str">
        <f t="shared" si="103"/>
        <v/>
      </c>
      <c r="AF142" s="61" t="str">
        <f t="shared" si="103"/>
        <v/>
      </c>
      <c r="AG142" s="61" t="str">
        <f t="shared" si="103"/>
        <v/>
      </c>
      <c r="AH142" s="61" t="str">
        <f t="shared" si="103"/>
        <v/>
      </c>
      <c r="AI142" s="61" t="str">
        <f t="shared" si="103"/>
        <v/>
      </c>
      <c r="AJ142" s="61" t="str">
        <f t="shared" si="103"/>
        <v/>
      </c>
      <c r="AK142" s="61" t="str">
        <f t="shared" si="103"/>
        <v/>
      </c>
    </row>
    <row r="143" spans="3:37" x14ac:dyDescent="0.25">
      <c r="C143" s="14">
        <f t="shared" si="102"/>
        <v>0</v>
      </c>
      <c r="D143" s="15" t="str">
        <f>IF(OR(C143&lt;1,H143&lt;&gt;"",COUNTIF(P$124:P143,P143)&gt;3),"",VLOOKUP(C143-COUNTA(H$124:H143),DD!$F$1:$G$14,2))</f>
        <v/>
      </c>
      <c r="E143" s="84">
        <f t="shared" si="97"/>
        <v>0</v>
      </c>
      <c r="F143" s="16">
        <f t="shared" si="98"/>
        <v>0</v>
      </c>
      <c r="G143" s="15">
        <f t="shared" si="99"/>
        <v>0</v>
      </c>
      <c r="H143" s="29"/>
      <c r="I143" s="17" t="str">
        <f t="shared" si="95"/>
        <v/>
      </c>
      <c r="P143" s="16" t="str">
        <f t="shared" si="100"/>
        <v>0</v>
      </c>
      <c r="Q143" s="61" t="str">
        <f t="shared" si="101"/>
        <v/>
      </c>
      <c r="R143" s="61" t="str">
        <f t="shared" si="101"/>
        <v/>
      </c>
      <c r="S143" s="61" t="str">
        <f t="shared" si="101"/>
        <v/>
      </c>
      <c r="T143" s="61" t="str">
        <f t="shared" ref="T143:AI147" si="104">IF($G143=T$123,$D143,"")</f>
        <v/>
      </c>
      <c r="U143" s="61" t="str">
        <f t="shared" si="104"/>
        <v/>
      </c>
      <c r="V143" s="61" t="str">
        <f t="shared" si="104"/>
        <v/>
      </c>
      <c r="W143" s="61" t="str">
        <f t="shared" si="104"/>
        <v/>
      </c>
      <c r="X143" s="61" t="str">
        <f t="shared" si="104"/>
        <v/>
      </c>
      <c r="Y143" s="61" t="str">
        <f t="shared" si="104"/>
        <v/>
      </c>
      <c r="Z143" s="61" t="str">
        <f t="shared" si="104"/>
        <v/>
      </c>
      <c r="AA143" s="61" t="str">
        <f t="shared" si="104"/>
        <v/>
      </c>
      <c r="AB143" s="61" t="str">
        <f t="shared" si="104"/>
        <v/>
      </c>
      <c r="AC143" s="61" t="str">
        <f t="shared" si="104"/>
        <v/>
      </c>
      <c r="AD143" s="61" t="str">
        <f t="shared" si="104"/>
        <v/>
      </c>
      <c r="AE143" s="61" t="str">
        <f t="shared" si="104"/>
        <v/>
      </c>
      <c r="AF143" s="61" t="str">
        <f t="shared" si="104"/>
        <v/>
      </c>
      <c r="AG143" s="61" t="str">
        <f t="shared" si="104"/>
        <v/>
      </c>
      <c r="AH143" s="61" t="str">
        <f t="shared" si="104"/>
        <v/>
      </c>
      <c r="AI143" s="61" t="str">
        <f t="shared" si="104"/>
        <v/>
      </c>
      <c r="AJ143" s="61" t="str">
        <f t="shared" si="103"/>
        <v/>
      </c>
      <c r="AK143" s="61" t="str">
        <f t="shared" si="103"/>
        <v/>
      </c>
    </row>
    <row r="144" spans="3:37" x14ac:dyDescent="0.25">
      <c r="C144" s="14">
        <f t="shared" si="102"/>
        <v>0</v>
      </c>
      <c r="D144" s="15" t="str">
        <f>IF(OR(C144&lt;1,H144&lt;&gt;"",COUNTIF(P$124:P144,P144)&gt;3),"",VLOOKUP(C144-COUNTA(H$124:H144),DD!$F$1:$G$14,2))</f>
        <v/>
      </c>
      <c r="E144" s="84">
        <f t="shared" si="97"/>
        <v>0</v>
      </c>
      <c r="F144" s="16">
        <f t="shared" si="98"/>
        <v>0</v>
      </c>
      <c r="G144" s="15">
        <f t="shared" si="99"/>
        <v>0</v>
      </c>
      <c r="H144" s="29"/>
      <c r="I144" s="17" t="str">
        <f t="shared" si="95"/>
        <v/>
      </c>
      <c r="P144" s="16" t="str">
        <f t="shared" si="100"/>
        <v>0</v>
      </c>
      <c r="Q144" s="61" t="str">
        <f t="shared" ref="Q144:S147" si="105">IF($G144=Q$123,$D144,"")</f>
        <v/>
      </c>
      <c r="R144" s="61" t="str">
        <f t="shared" si="105"/>
        <v/>
      </c>
      <c r="S144" s="61" t="str">
        <f t="shared" si="105"/>
        <v/>
      </c>
      <c r="T144" s="61" t="str">
        <f t="shared" si="104"/>
        <v/>
      </c>
      <c r="U144" s="61" t="str">
        <f t="shared" si="104"/>
        <v/>
      </c>
      <c r="V144" s="61" t="str">
        <f t="shared" si="104"/>
        <v/>
      </c>
      <c r="W144" s="61" t="str">
        <f t="shared" si="104"/>
        <v/>
      </c>
      <c r="X144" s="61" t="str">
        <f t="shared" si="104"/>
        <v/>
      </c>
      <c r="Y144" s="61" t="str">
        <f t="shared" si="104"/>
        <v/>
      </c>
      <c r="Z144" s="61" t="str">
        <f t="shared" si="104"/>
        <v/>
      </c>
      <c r="AA144" s="61" t="str">
        <f t="shared" si="104"/>
        <v/>
      </c>
      <c r="AB144" s="61" t="str">
        <f t="shared" si="104"/>
        <v/>
      </c>
      <c r="AC144" s="61" t="str">
        <f t="shared" si="104"/>
        <v/>
      </c>
      <c r="AD144" s="61" t="str">
        <f t="shared" si="104"/>
        <v/>
      </c>
      <c r="AE144" s="61" t="str">
        <f t="shared" si="103"/>
        <v/>
      </c>
      <c r="AF144" s="61" t="str">
        <f t="shared" si="103"/>
        <v/>
      </c>
      <c r="AG144" s="61" t="str">
        <f t="shared" si="103"/>
        <v/>
      </c>
      <c r="AH144" s="61" t="str">
        <f t="shared" si="103"/>
        <v/>
      </c>
      <c r="AI144" s="61" t="str">
        <f t="shared" si="103"/>
        <v/>
      </c>
      <c r="AJ144" s="61" t="str">
        <f t="shared" si="103"/>
        <v/>
      </c>
      <c r="AK144" s="61" t="str">
        <f t="shared" si="103"/>
        <v/>
      </c>
    </row>
    <row r="145" spans="3:37" x14ac:dyDescent="0.25">
      <c r="C145" s="14">
        <f t="shared" si="102"/>
        <v>0</v>
      </c>
      <c r="D145" s="15" t="str">
        <f>IF(OR(C145&lt;1,H145&lt;&gt;"",COUNTIF(P$124:P145,P145)&gt;3),"",VLOOKUP(C145-COUNTA(H$124:H145),DD!$F$1:$G$14,2))</f>
        <v/>
      </c>
      <c r="E145" s="84">
        <f t="shared" si="97"/>
        <v>0</v>
      </c>
      <c r="F145" s="16">
        <f t="shared" si="98"/>
        <v>0</v>
      </c>
      <c r="G145" s="15">
        <f t="shared" si="99"/>
        <v>0</v>
      </c>
      <c r="H145" s="29"/>
      <c r="I145" s="17" t="str">
        <f t="shared" si="95"/>
        <v/>
      </c>
      <c r="P145" s="16" t="str">
        <f t="shared" si="100"/>
        <v>0</v>
      </c>
      <c r="Q145" s="61" t="str">
        <f t="shared" si="105"/>
        <v/>
      </c>
      <c r="R145" s="61" t="str">
        <f t="shared" si="105"/>
        <v/>
      </c>
      <c r="S145" s="61" t="str">
        <f t="shared" si="105"/>
        <v/>
      </c>
      <c r="T145" s="61" t="str">
        <f t="shared" si="104"/>
        <v/>
      </c>
      <c r="U145" s="61" t="str">
        <f t="shared" si="104"/>
        <v/>
      </c>
      <c r="V145" s="61" t="str">
        <f t="shared" si="104"/>
        <v/>
      </c>
      <c r="W145" s="61" t="str">
        <f t="shared" si="104"/>
        <v/>
      </c>
      <c r="X145" s="61" t="str">
        <f t="shared" si="104"/>
        <v/>
      </c>
      <c r="Y145" s="61" t="str">
        <f t="shared" si="104"/>
        <v/>
      </c>
      <c r="Z145" s="61" t="str">
        <f t="shared" si="104"/>
        <v/>
      </c>
      <c r="AA145" s="61" t="str">
        <f t="shared" si="104"/>
        <v/>
      </c>
      <c r="AB145" s="61" t="str">
        <f t="shared" si="104"/>
        <v/>
      </c>
      <c r="AC145" s="61" t="str">
        <f t="shared" si="104"/>
        <v/>
      </c>
      <c r="AD145" s="61" t="str">
        <f t="shared" si="104"/>
        <v/>
      </c>
      <c r="AE145" s="61" t="str">
        <f t="shared" si="103"/>
        <v/>
      </c>
      <c r="AF145" s="61" t="str">
        <f t="shared" si="103"/>
        <v/>
      </c>
      <c r="AG145" s="61" t="str">
        <f t="shared" si="103"/>
        <v/>
      </c>
      <c r="AH145" s="61" t="str">
        <f t="shared" si="103"/>
        <v/>
      </c>
      <c r="AI145" s="61" t="str">
        <f t="shared" si="103"/>
        <v/>
      </c>
      <c r="AJ145" s="61" t="str">
        <f t="shared" si="103"/>
        <v/>
      </c>
      <c r="AK145" s="61" t="str">
        <f t="shared" si="103"/>
        <v/>
      </c>
    </row>
    <row r="146" spans="3:37" x14ac:dyDescent="0.25">
      <c r="C146" s="14">
        <f t="shared" si="102"/>
        <v>0</v>
      </c>
      <c r="D146" s="15" t="str">
        <f>IF(OR(C146&lt;1,H146&lt;&gt;"",COUNTIF(P$124:P146,P146)&gt;3),"",VLOOKUP(C146-COUNTA(H$124:H146),DD!$F$1:$G$14,2))</f>
        <v/>
      </c>
      <c r="E146" s="84">
        <f t="shared" si="97"/>
        <v>0</v>
      </c>
      <c r="F146" s="16">
        <f t="shared" si="98"/>
        <v>0</v>
      </c>
      <c r="G146" s="15">
        <f t="shared" si="99"/>
        <v>0</v>
      </c>
      <c r="H146" s="29"/>
      <c r="I146" s="17" t="str">
        <f t="shared" si="95"/>
        <v/>
      </c>
      <c r="P146" s="16" t="str">
        <f t="shared" si="100"/>
        <v>0</v>
      </c>
      <c r="Q146" s="61" t="str">
        <f t="shared" si="105"/>
        <v/>
      </c>
      <c r="R146" s="61" t="str">
        <f t="shared" si="105"/>
        <v/>
      </c>
      <c r="S146" s="61" t="str">
        <f t="shared" si="105"/>
        <v/>
      </c>
      <c r="T146" s="61" t="str">
        <f t="shared" si="104"/>
        <v/>
      </c>
      <c r="U146" s="61" t="str">
        <f t="shared" si="104"/>
        <v/>
      </c>
      <c r="V146" s="61" t="str">
        <f t="shared" si="104"/>
        <v/>
      </c>
      <c r="W146" s="61" t="str">
        <f t="shared" si="104"/>
        <v/>
      </c>
      <c r="X146" s="61" t="str">
        <f t="shared" si="104"/>
        <v/>
      </c>
      <c r="Y146" s="61" t="str">
        <f t="shared" si="104"/>
        <v/>
      </c>
      <c r="Z146" s="61" t="str">
        <f t="shared" si="104"/>
        <v/>
      </c>
      <c r="AA146" s="61" t="str">
        <f t="shared" si="104"/>
        <v/>
      </c>
      <c r="AB146" s="61" t="str">
        <f t="shared" si="104"/>
        <v/>
      </c>
      <c r="AC146" s="61" t="str">
        <f t="shared" si="104"/>
        <v/>
      </c>
      <c r="AD146" s="61" t="str">
        <f t="shared" si="104"/>
        <v/>
      </c>
      <c r="AE146" s="61" t="str">
        <f t="shared" si="103"/>
        <v/>
      </c>
      <c r="AF146" s="61" t="str">
        <f t="shared" si="103"/>
        <v/>
      </c>
      <c r="AG146" s="61" t="str">
        <f t="shared" si="103"/>
        <v/>
      </c>
      <c r="AH146" s="61" t="str">
        <f t="shared" si="103"/>
        <v/>
      </c>
      <c r="AI146" s="61" t="str">
        <f t="shared" si="103"/>
        <v/>
      </c>
      <c r="AJ146" s="61" t="str">
        <f t="shared" si="103"/>
        <v/>
      </c>
      <c r="AK146" s="61" t="str">
        <f t="shared" si="103"/>
        <v/>
      </c>
    </row>
    <row r="147" spans="3:37" ht="15.75" thickBot="1" x14ac:dyDescent="0.3">
      <c r="C147" s="30">
        <f t="shared" si="102"/>
        <v>0</v>
      </c>
      <c r="D147" s="31" t="str">
        <f>IF(OR(C147&lt;1,H147&lt;&gt;"",COUNTIF(P$124:P147,P147)&gt;3),"",VLOOKUP(C147-COUNTA(H$124:H147),DD!$F$1:$G$14,2))</f>
        <v/>
      </c>
      <c r="E147" s="85">
        <f t="shared" si="97"/>
        <v>0</v>
      </c>
      <c r="F147" s="32">
        <f t="shared" si="98"/>
        <v>0</v>
      </c>
      <c r="G147" s="31">
        <f t="shared" si="99"/>
        <v>0</v>
      </c>
      <c r="H147" s="33"/>
      <c r="I147" s="34" t="str">
        <f t="shared" si="95"/>
        <v/>
      </c>
      <c r="P147" s="16" t="str">
        <f t="shared" si="100"/>
        <v>0</v>
      </c>
      <c r="Q147" s="61" t="str">
        <f t="shared" si="105"/>
        <v/>
      </c>
      <c r="R147" s="61" t="str">
        <f t="shared" si="105"/>
        <v/>
      </c>
      <c r="S147" s="61" t="str">
        <f t="shared" si="105"/>
        <v/>
      </c>
      <c r="T147" s="61" t="str">
        <f t="shared" si="104"/>
        <v/>
      </c>
      <c r="U147" s="61" t="str">
        <f t="shared" si="104"/>
        <v/>
      </c>
      <c r="V147" s="61" t="str">
        <f t="shared" si="104"/>
        <v/>
      </c>
      <c r="W147" s="61" t="str">
        <f t="shared" si="104"/>
        <v/>
      </c>
      <c r="X147" s="61" t="str">
        <f t="shared" si="104"/>
        <v/>
      </c>
      <c r="Y147" s="61" t="str">
        <f t="shared" si="104"/>
        <v/>
      </c>
      <c r="Z147" s="61" t="str">
        <f t="shared" si="104"/>
        <v/>
      </c>
      <c r="AA147" s="61" t="str">
        <f t="shared" si="104"/>
        <v/>
      </c>
      <c r="AB147" s="61" t="str">
        <f t="shared" si="104"/>
        <v/>
      </c>
      <c r="AC147" s="61" t="str">
        <f t="shared" si="104"/>
        <v/>
      </c>
      <c r="AD147" s="61" t="str">
        <f t="shared" si="104"/>
        <v/>
      </c>
      <c r="AE147" s="61" t="str">
        <f t="shared" si="103"/>
        <v/>
      </c>
      <c r="AF147" s="61" t="str">
        <f t="shared" si="103"/>
        <v/>
      </c>
      <c r="AG147" s="61" t="str">
        <f t="shared" si="103"/>
        <v/>
      </c>
      <c r="AH147" s="61" t="str">
        <f t="shared" si="103"/>
        <v/>
      </c>
      <c r="AI147" s="61" t="str">
        <f t="shared" si="103"/>
        <v/>
      </c>
      <c r="AJ147" s="61" t="str">
        <f t="shared" si="103"/>
        <v/>
      </c>
      <c r="AK147" s="61" t="str">
        <f t="shared" si="103"/>
        <v/>
      </c>
    </row>
    <row r="148" spans="3:37" x14ac:dyDescent="0.25">
      <c r="E148" s="62"/>
    </row>
  </sheetData>
  <sheetProtection algorithmName="SHA-512" hashValue="i2L9kII2G1LC8NgfmBSLsZ3YEqMmGWi0hbkf0oi5Qyhg/AIk+POutXg+m6p8J8QlzGVoS8UYthmmfVMJs90F7A==" saltValue="OLQklnPsD7sqa2ekvcGa9A==" spinCount="100000" sheet="1" objects="1" scenarios="1"/>
  <mergeCells count="72">
    <mergeCell ref="A112:A116"/>
    <mergeCell ref="B112:B116"/>
    <mergeCell ref="C112:C116"/>
    <mergeCell ref="A117:A121"/>
    <mergeCell ref="B117:B121"/>
    <mergeCell ref="C117:C121"/>
    <mergeCell ref="A102:A106"/>
    <mergeCell ref="B102:B106"/>
    <mergeCell ref="C102:C106"/>
    <mergeCell ref="A107:A111"/>
    <mergeCell ref="B107:B111"/>
    <mergeCell ref="C107:C111"/>
    <mergeCell ref="A92:A96"/>
    <mergeCell ref="B92:B96"/>
    <mergeCell ref="C92:C96"/>
    <mergeCell ref="A97:A101"/>
    <mergeCell ref="B97:B101"/>
    <mergeCell ref="C97:C101"/>
    <mergeCell ref="A82:A86"/>
    <mergeCell ref="B82:B86"/>
    <mergeCell ref="C82:C86"/>
    <mergeCell ref="A87:A91"/>
    <mergeCell ref="B87:B91"/>
    <mergeCell ref="C87:C91"/>
    <mergeCell ref="A72:A76"/>
    <mergeCell ref="B72:B76"/>
    <mergeCell ref="C72:C76"/>
    <mergeCell ref="A77:A81"/>
    <mergeCell ref="B77:B81"/>
    <mergeCell ref="C77:C81"/>
    <mergeCell ref="A62:A66"/>
    <mergeCell ref="B62:B66"/>
    <mergeCell ref="C62:C66"/>
    <mergeCell ref="A67:A71"/>
    <mergeCell ref="B67:B71"/>
    <mergeCell ref="C67:C71"/>
    <mergeCell ref="A52:A56"/>
    <mergeCell ref="B52:B56"/>
    <mergeCell ref="C52:C56"/>
    <mergeCell ref="A57:A61"/>
    <mergeCell ref="B57:B61"/>
    <mergeCell ref="C57:C61"/>
    <mergeCell ref="A42:A46"/>
    <mergeCell ref="B42:B46"/>
    <mergeCell ref="C42:C46"/>
    <mergeCell ref="A47:A51"/>
    <mergeCell ref="B47:B51"/>
    <mergeCell ref="C47:C51"/>
    <mergeCell ref="A32:A36"/>
    <mergeCell ref="B32:B36"/>
    <mergeCell ref="C32:C36"/>
    <mergeCell ref="A37:A41"/>
    <mergeCell ref="B37:B41"/>
    <mergeCell ref="C37:C41"/>
    <mergeCell ref="A22:A26"/>
    <mergeCell ref="B22:B26"/>
    <mergeCell ref="C22:C26"/>
    <mergeCell ref="A27:A31"/>
    <mergeCell ref="B27:B31"/>
    <mergeCell ref="C27:C31"/>
    <mergeCell ref="A12:A16"/>
    <mergeCell ref="B12:B16"/>
    <mergeCell ref="C12:C16"/>
    <mergeCell ref="A17:A21"/>
    <mergeCell ref="B17:B21"/>
    <mergeCell ref="C17:C21"/>
    <mergeCell ref="A2:A6"/>
    <mergeCell ref="B2:B6"/>
    <mergeCell ref="C2:C6"/>
    <mergeCell ref="A7:A11"/>
    <mergeCell ref="B7:B11"/>
    <mergeCell ref="C7:C11"/>
  </mergeCells>
  <conditionalFormatting sqref="E3">
    <cfRule type="expression" dxfId="1619" priority="165">
      <formula>IF(E3="",FALSE,IF(LEFT(E3,1)=LEFT(E2,1),TRUE,FALSE))</formula>
    </cfRule>
  </conditionalFormatting>
  <conditionalFormatting sqref="E4">
    <cfRule type="expression" dxfId="1618" priority="164">
      <formula>IF(E4="",FALSE,IF(OR(LEFT(E4,1)=LEFT(E3,1),LEFT(E4,1)=LEFT(E2,1)),TRUE,FALSE))</formula>
    </cfRule>
  </conditionalFormatting>
  <conditionalFormatting sqref="E5">
    <cfRule type="expression" dxfId="1617" priority="163">
      <formula>IF(E5="",FALSE,IF(OR(LEFT(E5,LEN(E5)-1)=LEFT(E4,LEN(E4)-1),LEFT(E5,LEN(E5)-1)=LEFT(E3,LEN(E3)-1),LEFT(E5,LEN(E5)-1)=LEFT(E2,LEN(E2)-1)),TRUE,FALSE))</formula>
    </cfRule>
  </conditionalFormatting>
  <conditionalFormatting sqref="E6">
    <cfRule type="expression" dxfId="1616" priority="162">
      <formula>IF(E6="",FALSE,IF(OR(LEFT(E6,LEN(E6)-1)=LEFT(E5,LEN(E5)-1),LEFT(E6,LEN(E6)-1)=LEFT(E4,LEN(E4)-1),LEFT(E6,LEN(E6)-1)=LEFT(E3,LEN(E3)-1),LEFT(E6,LEN(E6)-1)=LEFT(E2,LEN(E2)-1),LEFT(E6,1)=LEFT(E5,1)),TRUE,FALSE))</formula>
    </cfRule>
  </conditionalFormatting>
  <conditionalFormatting sqref="E8">
    <cfRule type="expression" dxfId="1615" priority="99">
      <formula>IF(E8="",FALSE,IF(LEFT(E8,1)=LEFT(E7,1),TRUE,FALSE))</formula>
    </cfRule>
  </conditionalFormatting>
  <conditionalFormatting sqref="E9">
    <cfRule type="expression" dxfId="1614" priority="98">
      <formula>IF(E9="",FALSE,IF(OR(LEFT(E9,1)=LEFT(E8,1),LEFT(E9,1)=LEFT(E7,1)),TRUE,FALSE))</formula>
    </cfRule>
  </conditionalFormatting>
  <conditionalFormatting sqref="E10">
    <cfRule type="expression" dxfId="1613" priority="97">
      <formula>IF(E10="",FALSE,IF(OR(LEFT(E10,LEN(E10)-1)=LEFT(E9,LEN(E9)-1),LEFT(E10,LEN(E10)-1)=LEFT(E8,LEN(E8)-1),LEFT(E10,LEN(E10)-1)=LEFT(E7,LEN(E7)-1)),TRUE,FALSE))</formula>
    </cfRule>
  </conditionalFormatting>
  <conditionalFormatting sqref="E11">
    <cfRule type="expression" dxfId="1612" priority="96">
      <formula>IF(E11="",FALSE,IF(OR(LEFT(E11,LEN(E11)-1)=LEFT(E10,LEN(E10)-1),LEFT(E11,LEN(E11)-1)=LEFT(E9,LEN(E9)-1),LEFT(E11,LEN(E11)-1)=LEFT(E8,LEN(E8)-1),LEFT(E11,LEN(E11)-1)=LEFT(E7,LEN(E7)-1),LEFT(E11,1)=LEFT(E10,1)),TRUE,FALSE))</formula>
    </cfRule>
  </conditionalFormatting>
  <conditionalFormatting sqref="E13">
    <cfRule type="expression" dxfId="1611" priority="95">
      <formula>IF(E13="",FALSE,IF(LEFT(E13,1)=LEFT(E12,1),TRUE,FALSE))</formula>
    </cfRule>
  </conditionalFormatting>
  <conditionalFormatting sqref="E14">
    <cfRule type="expression" dxfId="1610" priority="94">
      <formula>IF(E14="",FALSE,IF(OR(LEFT(E14,1)=LEFT(E13,1),LEFT(E14,1)=LEFT(E12,1)),TRUE,FALSE))</formula>
    </cfRule>
  </conditionalFormatting>
  <conditionalFormatting sqref="E15">
    <cfRule type="expression" dxfId="1609" priority="93">
      <formula>IF(E15="",FALSE,IF(OR(LEFT(E15,LEN(E15)-1)=LEFT(E14,LEN(E14)-1),LEFT(E15,LEN(E15)-1)=LEFT(E13,LEN(E13)-1),LEFT(E15,LEN(E15)-1)=LEFT(E12,LEN(E12)-1)),TRUE,FALSE))</formula>
    </cfRule>
  </conditionalFormatting>
  <conditionalFormatting sqref="E16">
    <cfRule type="expression" dxfId="1608" priority="92">
      <formula>IF(E16="",FALSE,IF(OR(LEFT(E16,LEN(E16)-1)=LEFT(E15,LEN(E15)-1),LEFT(E16,LEN(E16)-1)=LEFT(E14,LEN(E14)-1),LEFT(E16,LEN(E16)-1)=LEFT(E13,LEN(E13)-1),LEFT(E16,LEN(E16)-1)=LEFT(E12,LEN(E12)-1),LEFT(E16,1)=LEFT(E15,1)),TRUE,FALSE))</formula>
    </cfRule>
  </conditionalFormatting>
  <conditionalFormatting sqref="E18">
    <cfRule type="expression" dxfId="1607" priority="91">
      <formula>IF(E18="",FALSE,IF(LEFT(E18,1)=LEFT(E17,1),TRUE,FALSE))</formula>
    </cfRule>
  </conditionalFormatting>
  <conditionalFormatting sqref="E19">
    <cfRule type="expression" dxfId="1606" priority="90">
      <formula>IF(E19="",FALSE,IF(OR(LEFT(E19,1)=LEFT(E18,1),LEFT(E19,1)=LEFT(E17,1)),TRUE,FALSE))</formula>
    </cfRule>
  </conditionalFormatting>
  <conditionalFormatting sqref="E20">
    <cfRule type="expression" dxfId="1605" priority="89">
      <formula>IF(E20="",FALSE,IF(OR(LEFT(E20,LEN(E20)-1)=LEFT(E19,LEN(E19)-1),LEFT(E20,LEN(E20)-1)=LEFT(E18,LEN(E18)-1),LEFT(E20,LEN(E20)-1)=LEFT(E17,LEN(E17)-1)),TRUE,FALSE))</formula>
    </cfRule>
  </conditionalFormatting>
  <conditionalFormatting sqref="E21">
    <cfRule type="expression" dxfId="1604" priority="88">
      <formula>IF(E21="",FALSE,IF(OR(LEFT(E21,LEN(E21)-1)=LEFT(E20,LEN(E20)-1),LEFT(E21,LEN(E21)-1)=LEFT(E19,LEN(E19)-1),LEFT(E21,LEN(E21)-1)=LEFT(E18,LEN(E18)-1),LEFT(E21,LEN(E21)-1)=LEFT(E17,LEN(E17)-1),LEFT(E21,1)=LEFT(E20,1)),TRUE,FALSE))</formula>
    </cfRule>
  </conditionalFormatting>
  <conditionalFormatting sqref="E23">
    <cfRule type="expression" dxfId="1603" priority="87">
      <formula>IF(E23="",FALSE,IF(LEFT(E23,1)=LEFT(E22,1),TRUE,FALSE))</formula>
    </cfRule>
  </conditionalFormatting>
  <conditionalFormatting sqref="E24">
    <cfRule type="expression" dxfId="1602" priority="86">
      <formula>IF(E24="",FALSE,IF(OR(LEFT(E24,1)=LEFT(E23,1),LEFT(E24,1)=LEFT(E22,1)),TRUE,FALSE))</formula>
    </cfRule>
  </conditionalFormatting>
  <conditionalFormatting sqref="E25">
    <cfRule type="expression" dxfId="1601" priority="85">
      <formula>IF(E25="",FALSE,IF(OR(LEFT(E25,LEN(E25)-1)=LEFT(E24,LEN(E24)-1),LEFT(E25,LEN(E25)-1)=LEFT(E23,LEN(E23)-1),LEFT(E25,LEN(E25)-1)=LEFT(E22,LEN(E22)-1)),TRUE,FALSE))</formula>
    </cfRule>
  </conditionalFormatting>
  <conditionalFormatting sqref="E26">
    <cfRule type="expression" dxfId="1600" priority="84">
      <formula>IF(E26="",FALSE,IF(OR(LEFT(E26,LEN(E26)-1)=LEFT(E25,LEN(E25)-1),LEFT(E26,LEN(E26)-1)=LEFT(E24,LEN(E24)-1),LEFT(E26,LEN(E26)-1)=LEFT(E23,LEN(E23)-1),LEFT(E26,LEN(E26)-1)=LEFT(E22,LEN(E22)-1),LEFT(E26,1)=LEFT(E25,1)),TRUE,FALSE))</formula>
    </cfRule>
  </conditionalFormatting>
  <conditionalFormatting sqref="E28">
    <cfRule type="expression" dxfId="1599" priority="83">
      <formula>IF(E28="",FALSE,IF(LEFT(E28,1)=LEFT(E27,1),TRUE,FALSE))</formula>
    </cfRule>
  </conditionalFormatting>
  <conditionalFormatting sqref="E29">
    <cfRule type="expression" dxfId="1598" priority="82">
      <formula>IF(E29="",FALSE,IF(OR(LEFT(E29,1)=LEFT(E28,1),LEFT(E29,1)=LEFT(E27,1)),TRUE,FALSE))</formula>
    </cfRule>
  </conditionalFormatting>
  <conditionalFormatting sqref="E30">
    <cfRule type="expression" dxfId="1597" priority="81">
      <formula>IF(E30="",FALSE,IF(OR(LEFT(E30,LEN(E30)-1)=LEFT(E29,LEN(E29)-1),LEFT(E30,LEN(E30)-1)=LEFT(E28,LEN(E28)-1),LEFT(E30,LEN(E30)-1)=LEFT(E27,LEN(E27)-1)),TRUE,FALSE))</formula>
    </cfRule>
  </conditionalFormatting>
  <conditionalFormatting sqref="E31">
    <cfRule type="expression" dxfId="1596" priority="80">
      <formula>IF(E31="",FALSE,IF(OR(LEFT(E31,LEN(E31)-1)=LEFT(E30,LEN(E30)-1),LEFT(E31,LEN(E31)-1)=LEFT(E29,LEN(E29)-1),LEFT(E31,LEN(E31)-1)=LEFT(E28,LEN(E28)-1),LEFT(E31,LEN(E31)-1)=LEFT(E27,LEN(E27)-1),LEFT(E31,1)=LEFT(E30,1)),TRUE,FALSE))</formula>
    </cfRule>
  </conditionalFormatting>
  <conditionalFormatting sqref="E33">
    <cfRule type="expression" dxfId="1595" priority="79">
      <formula>IF(E33="",FALSE,IF(LEFT(E33,1)=LEFT(E32,1),TRUE,FALSE))</formula>
    </cfRule>
  </conditionalFormatting>
  <conditionalFormatting sqref="E34">
    <cfRule type="expression" dxfId="1594" priority="78">
      <formula>IF(E34="",FALSE,IF(OR(LEFT(E34,1)=LEFT(E33,1),LEFT(E34,1)=LEFT(E32,1)),TRUE,FALSE))</formula>
    </cfRule>
  </conditionalFormatting>
  <conditionalFormatting sqref="E35">
    <cfRule type="expression" dxfId="1593" priority="77">
      <formula>IF(E35="",FALSE,IF(OR(LEFT(E35,LEN(E35)-1)=LEFT(E34,LEN(E34)-1),LEFT(E35,LEN(E35)-1)=LEFT(E33,LEN(E33)-1),LEFT(E35,LEN(E35)-1)=LEFT(E32,LEN(E32)-1)),TRUE,FALSE))</formula>
    </cfRule>
  </conditionalFormatting>
  <conditionalFormatting sqref="E36">
    <cfRule type="expression" dxfId="1592" priority="76">
      <formula>IF(E36="",FALSE,IF(OR(LEFT(E36,LEN(E36)-1)=LEFT(E35,LEN(E35)-1),LEFT(E36,LEN(E36)-1)=LEFT(E34,LEN(E34)-1),LEFT(E36,LEN(E36)-1)=LEFT(E33,LEN(E33)-1),LEFT(E36,LEN(E36)-1)=LEFT(E32,LEN(E32)-1),LEFT(E36,1)=LEFT(E35,1)),TRUE,FALSE))</formula>
    </cfRule>
  </conditionalFormatting>
  <conditionalFormatting sqref="E38">
    <cfRule type="expression" dxfId="1591" priority="75">
      <formula>IF(E38="",FALSE,IF(LEFT(E38,1)=LEFT(E37,1),TRUE,FALSE))</formula>
    </cfRule>
  </conditionalFormatting>
  <conditionalFormatting sqref="E39">
    <cfRule type="expression" dxfId="1590" priority="74">
      <formula>IF(E39="",FALSE,IF(OR(LEFT(E39,1)=LEFT(E38,1),LEFT(E39,1)=LEFT(E37,1)),TRUE,FALSE))</formula>
    </cfRule>
  </conditionalFormatting>
  <conditionalFormatting sqref="E40">
    <cfRule type="expression" dxfId="1589" priority="73">
      <formula>IF(E40="",FALSE,IF(OR(LEFT(E40,LEN(E40)-1)=LEFT(E39,LEN(E39)-1),LEFT(E40,LEN(E40)-1)=LEFT(E38,LEN(E38)-1),LEFT(E40,LEN(E40)-1)=LEFT(E37,LEN(E37)-1)),TRUE,FALSE))</formula>
    </cfRule>
  </conditionalFormatting>
  <conditionalFormatting sqref="E41">
    <cfRule type="expression" dxfId="1588" priority="72">
      <formula>IF(E41="",FALSE,IF(OR(LEFT(E41,LEN(E41)-1)=LEFT(E40,LEN(E40)-1),LEFT(E41,LEN(E41)-1)=LEFT(E39,LEN(E39)-1),LEFT(E41,LEN(E41)-1)=LEFT(E38,LEN(E38)-1),LEFT(E41,LEN(E41)-1)=LEFT(E37,LEN(E37)-1),LEFT(E41,1)=LEFT(E40,1)),TRUE,FALSE))</formula>
    </cfRule>
  </conditionalFormatting>
  <conditionalFormatting sqref="E43">
    <cfRule type="expression" dxfId="1587" priority="71">
      <formula>IF(E43="",FALSE,IF(LEFT(E43,1)=LEFT(E42,1),TRUE,FALSE))</formula>
    </cfRule>
  </conditionalFormatting>
  <conditionalFormatting sqref="E44">
    <cfRule type="expression" dxfId="1586" priority="70">
      <formula>IF(E44="",FALSE,IF(OR(LEFT(E44,1)=LEFT(E43,1),LEFT(E44,1)=LEFT(E42,1)),TRUE,FALSE))</formula>
    </cfRule>
  </conditionalFormatting>
  <conditionalFormatting sqref="E45">
    <cfRule type="expression" dxfId="1585" priority="69">
      <formula>IF(E45="",FALSE,IF(OR(LEFT(E45,LEN(E45)-1)=LEFT(E44,LEN(E44)-1),LEFT(E45,LEN(E45)-1)=LEFT(E43,LEN(E43)-1),LEFT(E45,LEN(E45)-1)=LEFT(E42,LEN(E42)-1)),TRUE,FALSE))</formula>
    </cfRule>
  </conditionalFormatting>
  <conditionalFormatting sqref="E46">
    <cfRule type="expression" dxfId="1584" priority="68">
      <formula>IF(E46="",FALSE,IF(OR(LEFT(E46,LEN(E46)-1)=LEFT(E45,LEN(E45)-1),LEFT(E46,LEN(E46)-1)=LEFT(E44,LEN(E44)-1),LEFT(E46,LEN(E46)-1)=LEFT(E43,LEN(E43)-1),LEFT(E46,LEN(E46)-1)=LEFT(E42,LEN(E42)-1),LEFT(E46,1)=LEFT(E45,1)),TRUE,FALSE))</formula>
    </cfRule>
  </conditionalFormatting>
  <conditionalFormatting sqref="E48">
    <cfRule type="expression" dxfId="1583" priority="67">
      <formula>IF(E48="",FALSE,IF(LEFT(E48,1)=LEFT(E47,1),TRUE,FALSE))</formula>
    </cfRule>
  </conditionalFormatting>
  <conditionalFormatting sqref="E49">
    <cfRule type="expression" dxfId="1582" priority="66">
      <formula>IF(E49="",FALSE,IF(OR(LEFT(E49,1)=LEFT(E48,1),LEFT(E49,1)=LEFT(E47,1)),TRUE,FALSE))</formula>
    </cfRule>
  </conditionalFormatting>
  <conditionalFormatting sqref="E50">
    <cfRule type="expression" dxfId="1581" priority="65">
      <formula>IF(E50="",FALSE,IF(OR(LEFT(E50,LEN(E50)-1)=LEFT(E49,LEN(E49)-1),LEFT(E50,LEN(E50)-1)=LEFT(E48,LEN(E48)-1),LEFT(E50,LEN(E50)-1)=LEFT(E47,LEN(E47)-1)),TRUE,FALSE))</formula>
    </cfRule>
  </conditionalFormatting>
  <conditionalFormatting sqref="E51">
    <cfRule type="expression" dxfId="1580" priority="64">
      <formula>IF(E51="",FALSE,IF(OR(LEFT(E51,LEN(E51)-1)=LEFT(E50,LEN(E50)-1),LEFT(E51,LEN(E51)-1)=LEFT(E49,LEN(E49)-1),LEFT(E51,LEN(E51)-1)=LEFT(E48,LEN(E48)-1),LEFT(E51,LEN(E51)-1)=LEFT(E47,LEN(E47)-1),LEFT(E51,1)=LEFT(E50,1)),TRUE,FALSE))</formula>
    </cfRule>
  </conditionalFormatting>
  <conditionalFormatting sqref="E53">
    <cfRule type="expression" dxfId="1579" priority="63">
      <formula>IF(E53="",FALSE,IF(LEFT(E53,1)=LEFT(E52,1),TRUE,FALSE))</formula>
    </cfRule>
  </conditionalFormatting>
  <conditionalFormatting sqref="E54">
    <cfRule type="expression" dxfId="1578" priority="62">
      <formula>IF(E54="",FALSE,IF(OR(LEFT(E54,1)=LEFT(E53,1),LEFT(E54,1)=LEFT(E52,1)),TRUE,FALSE))</formula>
    </cfRule>
  </conditionalFormatting>
  <conditionalFormatting sqref="E55">
    <cfRule type="expression" dxfId="1577" priority="61">
      <formula>IF(E55="",FALSE,IF(OR(LEFT(E55,LEN(E55)-1)=LEFT(E54,LEN(E54)-1),LEFT(E55,LEN(E55)-1)=LEFT(E53,LEN(E53)-1),LEFT(E55,LEN(E55)-1)=LEFT(E52,LEN(E52)-1)),TRUE,FALSE))</formula>
    </cfRule>
  </conditionalFormatting>
  <conditionalFormatting sqref="E56">
    <cfRule type="expression" dxfId="1576" priority="60">
      <formula>IF(E56="",FALSE,IF(OR(LEFT(E56,LEN(E56)-1)=LEFT(E55,LEN(E55)-1),LEFT(E56,LEN(E56)-1)=LEFT(E54,LEN(E54)-1),LEFT(E56,LEN(E56)-1)=LEFT(E53,LEN(E53)-1),LEFT(E56,LEN(E56)-1)=LEFT(E52,LEN(E52)-1),LEFT(E56,1)=LEFT(E55,1)),TRUE,FALSE))</formula>
    </cfRule>
  </conditionalFormatting>
  <conditionalFormatting sqref="E58">
    <cfRule type="expression" dxfId="1575" priority="59">
      <formula>IF(E58="",FALSE,IF(LEFT(E58,1)=LEFT(E57,1),TRUE,FALSE))</formula>
    </cfRule>
  </conditionalFormatting>
  <conditionalFormatting sqref="E59">
    <cfRule type="expression" dxfId="1574" priority="58">
      <formula>IF(E59="",FALSE,IF(OR(LEFT(E59,1)=LEFT(E58,1),LEFT(E59,1)=LEFT(E57,1)),TRUE,FALSE))</formula>
    </cfRule>
  </conditionalFormatting>
  <conditionalFormatting sqref="E60">
    <cfRule type="expression" dxfId="1573" priority="57">
      <formula>IF(E60="",FALSE,IF(OR(LEFT(E60,LEN(E60)-1)=LEFT(E59,LEN(E59)-1),LEFT(E60,LEN(E60)-1)=LEFT(E58,LEN(E58)-1),LEFT(E60,LEN(E60)-1)=LEFT(E57,LEN(E57)-1)),TRUE,FALSE))</formula>
    </cfRule>
  </conditionalFormatting>
  <conditionalFormatting sqref="E61">
    <cfRule type="expression" dxfId="1572" priority="56">
      <formula>IF(E61="",FALSE,IF(OR(LEFT(E61,LEN(E61)-1)=LEFT(E60,LEN(E60)-1),LEFT(E61,LEN(E61)-1)=LEFT(E59,LEN(E59)-1),LEFT(E61,LEN(E61)-1)=LEFT(E58,LEN(E58)-1),LEFT(E61,LEN(E61)-1)=LEFT(E57,LEN(E57)-1),LEFT(E61,1)=LEFT(E60,1)),TRUE,FALSE))</formula>
    </cfRule>
  </conditionalFormatting>
  <conditionalFormatting sqref="E63">
    <cfRule type="expression" dxfId="1571" priority="55">
      <formula>IF(E63="",FALSE,IF(LEFT(E63,1)=LEFT(E62,1),TRUE,FALSE))</formula>
    </cfRule>
  </conditionalFormatting>
  <conditionalFormatting sqref="E64">
    <cfRule type="expression" dxfId="1570" priority="54">
      <formula>IF(E64="",FALSE,IF(OR(LEFT(E64,1)=LEFT(E63,1),LEFT(E64,1)=LEFT(E62,1)),TRUE,FALSE))</formula>
    </cfRule>
  </conditionalFormatting>
  <conditionalFormatting sqref="E65">
    <cfRule type="expression" dxfId="1569" priority="53">
      <formula>IF(E65="",FALSE,IF(OR(LEFT(E65,LEN(E65)-1)=LEFT(E64,LEN(E64)-1),LEFT(E65,LEN(E65)-1)=LEFT(E63,LEN(E63)-1),LEFT(E65,LEN(E65)-1)=LEFT(E62,LEN(E62)-1)),TRUE,FALSE))</formula>
    </cfRule>
  </conditionalFormatting>
  <conditionalFormatting sqref="E66">
    <cfRule type="expression" dxfId="1568" priority="52">
      <formula>IF(E66="",FALSE,IF(OR(LEFT(E66,LEN(E66)-1)=LEFT(E65,LEN(E65)-1),LEFT(E66,LEN(E66)-1)=LEFT(E64,LEN(E64)-1),LEFT(E66,LEN(E66)-1)=LEFT(E63,LEN(E63)-1),LEFT(E66,LEN(E66)-1)=LEFT(E62,LEN(E62)-1),LEFT(E66,1)=LEFT(E65,1)),TRUE,FALSE))</formula>
    </cfRule>
  </conditionalFormatting>
  <conditionalFormatting sqref="E68">
    <cfRule type="expression" dxfId="1567" priority="51">
      <formula>IF(E68="",FALSE,IF(LEFT(E68,1)=LEFT(E67,1),TRUE,FALSE))</formula>
    </cfRule>
  </conditionalFormatting>
  <conditionalFormatting sqref="E69">
    <cfRule type="expression" dxfId="1566" priority="50">
      <formula>IF(E69="",FALSE,IF(OR(LEFT(E69,1)=LEFT(E68,1),LEFT(E69,1)=LEFT(E67,1)),TRUE,FALSE))</formula>
    </cfRule>
  </conditionalFormatting>
  <conditionalFormatting sqref="E70">
    <cfRule type="expression" dxfId="1565" priority="49">
      <formula>IF(E70="",FALSE,IF(OR(LEFT(E70,LEN(E70)-1)=LEFT(E69,LEN(E69)-1),LEFT(E70,LEN(E70)-1)=LEFT(E68,LEN(E68)-1),LEFT(E70,LEN(E70)-1)=LEFT(E67,LEN(E67)-1)),TRUE,FALSE))</formula>
    </cfRule>
  </conditionalFormatting>
  <conditionalFormatting sqref="E71">
    <cfRule type="expression" dxfId="1564" priority="48">
      <formula>IF(E71="",FALSE,IF(OR(LEFT(E71,LEN(E71)-1)=LEFT(E70,LEN(E70)-1),LEFT(E71,LEN(E71)-1)=LEFT(E69,LEN(E69)-1),LEFT(E71,LEN(E71)-1)=LEFT(E68,LEN(E68)-1),LEFT(E71,LEN(E71)-1)=LEFT(E67,LEN(E67)-1),LEFT(E71,1)=LEFT(E70,1)),TRUE,FALSE))</formula>
    </cfRule>
  </conditionalFormatting>
  <conditionalFormatting sqref="E73">
    <cfRule type="expression" dxfId="1563" priority="47">
      <formula>IF(E73="",FALSE,IF(LEFT(E73,1)=LEFT(E72,1),TRUE,FALSE))</formula>
    </cfRule>
  </conditionalFormatting>
  <conditionalFormatting sqref="E74">
    <cfRule type="expression" dxfId="1562" priority="46">
      <formula>IF(E74="",FALSE,IF(OR(LEFT(E74,1)=LEFT(E73,1),LEFT(E74,1)=LEFT(E72,1)),TRUE,FALSE))</formula>
    </cfRule>
  </conditionalFormatting>
  <conditionalFormatting sqref="E75">
    <cfRule type="expression" dxfId="1561" priority="45">
      <formula>IF(E75="",FALSE,IF(OR(LEFT(E75,LEN(E75)-1)=LEFT(E74,LEN(E74)-1),LEFT(E75,LEN(E75)-1)=LEFT(E73,LEN(E73)-1),LEFT(E75,LEN(E75)-1)=LEFT(E72,LEN(E72)-1)),TRUE,FALSE))</formula>
    </cfRule>
  </conditionalFormatting>
  <conditionalFormatting sqref="E76">
    <cfRule type="expression" dxfId="1560" priority="44">
      <formula>IF(E76="",FALSE,IF(OR(LEFT(E76,LEN(E76)-1)=LEFT(E75,LEN(E75)-1),LEFT(E76,LEN(E76)-1)=LEFT(E74,LEN(E74)-1),LEFT(E76,LEN(E76)-1)=LEFT(E73,LEN(E73)-1),LEFT(E76,LEN(E76)-1)=LEFT(E72,LEN(E72)-1),LEFT(E76,1)=LEFT(E75,1)),TRUE,FALSE))</formula>
    </cfRule>
  </conditionalFormatting>
  <conditionalFormatting sqref="E78">
    <cfRule type="expression" dxfId="1559" priority="43">
      <formula>IF(E78="",FALSE,IF(LEFT(E78,1)=LEFT(E77,1),TRUE,FALSE))</formula>
    </cfRule>
  </conditionalFormatting>
  <conditionalFormatting sqref="E79">
    <cfRule type="expression" dxfId="1558" priority="42">
      <formula>IF(E79="",FALSE,IF(OR(LEFT(E79,1)=LEFT(E78,1),LEFT(E79,1)=LEFT(E77,1)),TRUE,FALSE))</formula>
    </cfRule>
  </conditionalFormatting>
  <conditionalFormatting sqref="E80">
    <cfRule type="expression" dxfId="1557" priority="41">
      <formula>IF(E80="",FALSE,IF(OR(LEFT(E80,LEN(E80)-1)=LEFT(E79,LEN(E79)-1),LEFT(E80,LEN(E80)-1)=LEFT(E78,LEN(E78)-1),LEFT(E80,LEN(E80)-1)=LEFT(E77,LEN(E77)-1)),TRUE,FALSE))</formula>
    </cfRule>
  </conditionalFormatting>
  <conditionalFormatting sqref="E81">
    <cfRule type="expression" dxfId="1556" priority="40">
      <formula>IF(E81="",FALSE,IF(OR(LEFT(E81,LEN(E81)-1)=LEFT(E80,LEN(E80)-1),LEFT(E81,LEN(E81)-1)=LEFT(E79,LEN(E79)-1),LEFT(E81,LEN(E81)-1)=LEFT(E78,LEN(E78)-1),LEFT(E81,LEN(E81)-1)=LEFT(E77,LEN(E77)-1),LEFT(E81,1)=LEFT(E80,1)),TRUE,FALSE))</formula>
    </cfRule>
  </conditionalFormatting>
  <conditionalFormatting sqref="E83">
    <cfRule type="expression" dxfId="1555" priority="39">
      <formula>IF(E83="",FALSE,IF(LEFT(E83,1)=LEFT(E82,1),TRUE,FALSE))</formula>
    </cfRule>
  </conditionalFormatting>
  <conditionalFormatting sqref="E84">
    <cfRule type="expression" dxfId="1554" priority="38">
      <formula>IF(E84="",FALSE,IF(OR(LEFT(E84,1)=LEFT(E83,1),LEFT(E84,1)=LEFT(E82,1)),TRUE,FALSE))</formula>
    </cfRule>
  </conditionalFormatting>
  <conditionalFormatting sqref="E85">
    <cfRule type="expression" dxfId="1553" priority="37">
      <formula>IF(E85="",FALSE,IF(OR(LEFT(E85,LEN(E85)-1)=LEFT(E84,LEN(E84)-1),LEFT(E85,LEN(E85)-1)=LEFT(E83,LEN(E83)-1),LEFT(E85,LEN(E85)-1)=LEFT(E82,LEN(E82)-1)),TRUE,FALSE))</formula>
    </cfRule>
  </conditionalFormatting>
  <conditionalFormatting sqref="E86">
    <cfRule type="expression" dxfId="1552" priority="36">
      <formula>IF(E86="",FALSE,IF(OR(LEFT(E86,LEN(E86)-1)=LEFT(E85,LEN(E85)-1),LEFT(E86,LEN(E86)-1)=LEFT(E84,LEN(E84)-1),LEFT(E86,LEN(E86)-1)=LEFT(E83,LEN(E83)-1),LEFT(E86,LEN(E86)-1)=LEFT(E82,LEN(E82)-1),LEFT(E86,1)=LEFT(E85,1)),TRUE,FALSE))</formula>
    </cfRule>
  </conditionalFormatting>
  <conditionalFormatting sqref="E88">
    <cfRule type="expression" dxfId="1551" priority="35">
      <formula>IF(E88="",FALSE,IF(LEFT(E88,1)=LEFT(E87,1),TRUE,FALSE))</formula>
    </cfRule>
  </conditionalFormatting>
  <conditionalFormatting sqref="E89">
    <cfRule type="expression" dxfId="1550" priority="34">
      <formula>IF(E89="",FALSE,IF(OR(LEFT(E89,1)=LEFT(E88,1),LEFT(E89,1)=LEFT(E87,1)),TRUE,FALSE))</formula>
    </cfRule>
  </conditionalFormatting>
  <conditionalFormatting sqref="E90">
    <cfRule type="expression" dxfId="1549" priority="33">
      <formula>IF(E90="",FALSE,IF(OR(LEFT(E90,LEN(E90)-1)=LEFT(E89,LEN(E89)-1),LEFT(E90,LEN(E90)-1)=LEFT(E88,LEN(E88)-1),LEFT(E90,LEN(E90)-1)=LEFT(E87,LEN(E87)-1)),TRUE,FALSE))</formula>
    </cfRule>
  </conditionalFormatting>
  <conditionalFormatting sqref="E91">
    <cfRule type="expression" dxfId="1548" priority="32">
      <formula>IF(E91="",FALSE,IF(OR(LEFT(E91,LEN(E91)-1)=LEFT(E90,LEN(E90)-1),LEFT(E91,LEN(E91)-1)=LEFT(E89,LEN(E89)-1),LEFT(E91,LEN(E91)-1)=LEFT(E88,LEN(E88)-1),LEFT(E91,LEN(E91)-1)=LEFT(E87,LEN(E87)-1),LEFT(E91,1)=LEFT(E90,1)),TRUE,FALSE))</formula>
    </cfRule>
  </conditionalFormatting>
  <conditionalFormatting sqref="E93">
    <cfRule type="expression" dxfId="1547" priority="31">
      <formula>IF(E93="",FALSE,IF(LEFT(E93,1)=LEFT(E92,1),TRUE,FALSE))</formula>
    </cfRule>
  </conditionalFormatting>
  <conditionalFormatting sqref="E94">
    <cfRule type="expression" dxfId="1546" priority="30">
      <formula>IF(E94="",FALSE,IF(OR(LEFT(E94,1)=LEFT(E93,1),LEFT(E94,1)=LEFT(E92,1)),TRUE,FALSE))</formula>
    </cfRule>
  </conditionalFormatting>
  <conditionalFormatting sqref="E95">
    <cfRule type="expression" dxfId="1545" priority="29">
      <formula>IF(E95="",FALSE,IF(OR(LEFT(E95,LEN(E95)-1)=LEFT(E94,LEN(E94)-1),LEFT(E95,LEN(E95)-1)=LEFT(E93,LEN(E93)-1),LEFT(E95,LEN(E95)-1)=LEFT(E92,LEN(E92)-1)),TRUE,FALSE))</formula>
    </cfRule>
  </conditionalFormatting>
  <conditionalFormatting sqref="E96">
    <cfRule type="expression" dxfId="1544" priority="28">
      <formula>IF(E96="",FALSE,IF(OR(LEFT(E96,LEN(E96)-1)=LEFT(E95,LEN(E95)-1),LEFT(E96,LEN(E96)-1)=LEFT(E94,LEN(E94)-1),LEFT(E96,LEN(E96)-1)=LEFT(E93,LEN(E93)-1),LEFT(E96,LEN(E96)-1)=LEFT(E92,LEN(E92)-1),LEFT(E96,1)=LEFT(E95,1)),TRUE,FALSE))</formula>
    </cfRule>
  </conditionalFormatting>
  <conditionalFormatting sqref="E98">
    <cfRule type="expression" dxfId="1543" priority="27">
      <formula>IF(E98="",FALSE,IF(LEFT(E98,1)=LEFT(E97,1),TRUE,FALSE))</formula>
    </cfRule>
  </conditionalFormatting>
  <conditionalFormatting sqref="E99">
    <cfRule type="expression" dxfId="1542" priority="26">
      <formula>IF(E99="",FALSE,IF(OR(LEFT(E99,1)=LEFT(E98,1),LEFT(E99,1)=LEFT(E97,1)),TRUE,FALSE))</formula>
    </cfRule>
  </conditionalFormatting>
  <conditionalFormatting sqref="E100">
    <cfRule type="expression" dxfId="1541" priority="25">
      <formula>IF(E100="",FALSE,IF(OR(LEFT(E100,LEN(E100)-1)=LEFT(E99,LEN(E99)-1),LEFT(E100,LEN(E100)-1)=LEFT(E98,LEN(E98)-1),LEFT(E100,LEN(E100)-1)=LEFT(E97,LEN(E97)-1)),TRUE,FALSE))</formula>
    </cfRule>
  </conditionalFormatting>
  <conditionalFormatting sqref="E101">
    <cfRule type="expression" dxfId="1540" priority="24">
      <formula>IF(E101="",FALSE,IF(OR(LEFT(E101,LEN(E101)-1)=LEFT(E100,LEN(E100)-1),LEFT(E101,LEN(E101)-1)=LEFT(E99,LEN(E99)-1),LEFT(E101,LEN(E101)-1)=LEFT(E98,LEN(E98)-1),LEFT(E101,LEN(E101)-1)=LEFT(E97,LEN(E97)-1),LEFT(E101,1)=LEFT(E100,1)),TRUE,FALSE))</formula>
    </cfRule>
  </conditionalFormatting>
  <conditionalFormatting sqref="E103">
    <cfRule type="expression" dxfId="1539" priority="23">
      <formula>IF(E103="",FALSE,IF(LEFT(E103,1)=LEFT(E102,1),TRUE,FALSE))</formula>
    </cfRule>
  </conditionalFormatting>
  <conditionalFormatting sqref="E104">
    <cfRule type="expression" dxfId="1538" priority="22">
      <formula>IF(E104="",FALSE,IF(OR(LEFT(E104,1)=LEFT(E103,1),LEFT(E104,1)=LEFT(E102,1)),TRUE,FALSE))</formula>
    </cfRule>
  </conditionalFormatting>
  <conditionalFormatting sqref="E105">
    <cfRule type="expression" dxfId="1537" priority="21">
      <formula>IF(E105="",FALSE,IF(OR(LEFT(E105,LEN(E105)-1)=LEFT(E104,LEN(E104)-1),LEFT(E105,LEN(E105)-1)=LEFT(E103,LEN(E103)-1),LEFT(E105,LEN(E105)-1)=LEFT(E102,LEN(E102)-1)),TRUE,FALSE))</formula>
    </cfRule>
  </conditionalFormatting>
  <conditionalFormatting sqref="E106">
    <cfRule type="expression" dxfId="1536" priority="20">
      <formula>IF(E106="",FALSE,IF(OR(LEFT(E106,LEN(E106)-1)=LEFT(E105,LEN(E105)-1),LEFT(E106,LEN(E106)-1)=LEFT(E104,LEN(E104)-1),LEFT(E106,LEN(E106)-1)=LEFT(E103,LEN(E103)-1),LEFT(E106,LEN(E106)-1)=LEFT(E102,LEN(E102)-1),LEFT(E106,1)=LEFT(E105,1)),TRUE,FALSE))</formula>
    </cfRule>
  </conditionalFormatting>
  <conditionalFormatting sqref="E108">
    <cfRule type="expression" dxfId="1535" priority="19">
      <formula>IF(E108="",FALSE,IF(LEFT(E108,1)=LEFT(E107,1),TRUE,FALSE))</formula>
    </cfRule>
  </conditionalFormatting>
  <conditionalFormatting sqref="E109">
    <cfRule type="expression" dxfId="1534" priority="18">
      <formula>IF(E109="",FALSE,IF(OR(LEFT(E109,1)=LEFT(E108,1),LEFT(E109,1)=LEFT(E107,1)),TRUE,FALSE))</formula>
    </cfRule>
  </conditionalFormatting>
  <conditionalFormatting sqref="E110">
    <cfRule type="expression" dxfId="1533" priority="17">
      <formula>IF(E110="",FALSE,IF(OR(LEFT(E110,LEN(E110)-1)=LEFT(E109,LEN(E109)-1),LEFT(E110,LEN(E110)-1)=LEFT(E108,LEN(E108)-1),LEFT(E110,LEN(E110)-1)=LEFT(E107,LEN(E107)-1)),TRUE,FALSE))</formula>
    </cfRule>
  </conditionalFormatting>
  <conditionalFormatting sqref="E111">
    <cfRule type="expression" dxfId="1532" priority="16">
      <formula>IF(E111="",FALSE,IF(OR(LEFT(E111,LEN(E111)-1)=LEFT(E110,LEN(E110)-1),LEFT(E111,LEN(E111)-1)=LEFT(E109,LEN(E109)-1),LEFT(E111,LEN(E111)-1)=LEFT(E108,LEN(E108)-1),LEFT(E111,LEN(E111)-1)=LEFT(E107,LEN(E107)-1),LEFT(E111,1)=LEFT(E110,1)),TRUE,FALSE))</formula>
    </cfRule>
  </conditionalFormatting>
  <conditionalFormatting sqref="E113">
    <cfRule type="expression" dxfId="1531" priority="15">
      <formula>IF(E113="",FALSE,IF(LEFT(E113,1)=LEFT(E112,1),TRUE,FALSE))</formula>
    </cfRule>
  </conditionalFormatting>
  <conditionalFormatting sqref="E114">
    <cfRule type="expression" dxfId="1530" priority="14">
      <formula>IF(E114="",FALSE,IF(OR(LEFT(E114,1)=LEFT(E113,1),LEFT(E114,1)=LEFT(E112,1)),TRUE,FALSE))</formula>
    </cfRule>
  </conditionalFormatting>
  <conditionalFormatting sqref="E115">
    <cfRule type="expression" dxfId="1529" priority="13">
      <formula>IF(E115="",FALSE,IF(OR(LEFT(E115,LEN(E115)-1)=LEFT(E114,LEN(E114)-1),LEFT(E115,LEN(E115)-1)=LEFT(E113,LEN(E113)-1),LEFT(E115,LEN(E115)-1)=LEFT(E112,LEN(E112)-1)),TRUE,FALSE))</formula>
    </cfRule>
  </conditionalFormatting>
  <conditionalFormatting sqref="E116">
    <cfRule type="expression" dxfId="1528" priority="12">
      <formula>IF(E116="",FALSE,IF(OR(LEFT(E116,LEN(E116)-1)=LEFT(E115,LEN(E115)-1),LEFT(E116,LEN(E116)-1)=LEFT(E114,LEN(E114)-1),LEFT(E116,LEN(E116)-1)=LEFT(E113,LEN(E113)-1),LEFT(E116,LEN(E116)-1)=LEFT(E112,LEN(E112)-1),LEFT(E116,1)=LEFT(E115,1)),TRUE,FALSE))</formula>
    </cfRule>
  </conditionalFormatting>
  <conditionalFormatting sqref="E118">
    <cfRule type="expression" dxfId="1527" priority="11">
      <formula>IF(E118="",FALSE,IF(LEFT(E118,1)=LEFT(E117,1),TRUE,FALSE))</formula>
    </cfRule>
  </conditionalFormatting>
  <conditionalFormatting sqref="E119">
    <cfRule type="expression" dxfId="1526" priority="10">
      <formula>IF(E119="",FALSE,IF(OR(LEFT(E119,1)=LEFT(E118,1),LEFT(E119,1)=LEFT(E117,1)),TRUE,FALSE))</formula>
    </cfRule>
  </conditionalFormatting>
  <conditionalFormatting sqref="E120">
    <cfRule type="expression" dxfId="1525" priority="9">
      <formula>IF(E120="",FALSE,IF(OR(LEFT(E120,LEN(E120)-1)=LEFT(E119,LEN(E119)-1),LEFT(E120,LEN(E120)-1)=LEFT(E118,LEN(E118)-1),LEFT(E120,LEN(E120)-1)=LEFT(E117,LEN(E117)-1)),TRUE,FALSE))</formula>
    </cfRule>
  </conditionalFormatting>
  <conditionalFormatting sqref="E121">
    <cfRule type="expression" dxfId="1524" priority="8">
      <formula>IF(E121="",FALSE,IF(OR(LEFT(E121,LEN(E121)-1)=LEFT(E120,LEN(E120)-1),LEFT(E121,LEN(E121)-1)=LEFT(E119,LEN(E119)-1),LEFT(E121,LEN(E121)-1)=LEFT(E118,LEN(E118)-1),LEFT(E121,LEN(E121)-1)=LEFT(E117,LEN(E117)-1),LEFT(E121,1)=LEFT(E120,1)),TRUE,FALSE))</formula>
    </cfRule>
  </conditionalFormatting>
  <conditionalFormatting sqref="G2">
    <cfRule type="expression" dxfId="1523" priority="166">
      <formula>IF(SUM(G2:G4)&gt;5.4,TRUE,FALSE)</formula>
    </cfRule>
  </conditionalFormatting>
  <conditionalFormatting sqref="G3">
    <cfRule type="expression" dxfId="1522" priority="168">
      <formula>IF(SUM(G2:G4)&gt;5.4,TRUE,FALSE)</formula>
    </cfRule>
  </conditionalFormatting>
  <conditionalFormatting sqref="G4">
    <cfRule type="expression" dxfId="1521" priority="167">
      <formula>IF(SUM(G2:G4)&gt;5.4,TRUE,FALSE)</formula>
    </cfRule>
  </conditionalFormatting>
  <conditionalFormatting sqref="G7">
    <cfRule type="expression" dxfId="1520" priority="159">
      <formula>IF(SUM(G7:G9)&gt;5.4,TRUE,FALSE)</formula>
    </cfRule>
  </conditionalFormatting>
  <conditionalFormatting sqref="G8">
    <cfRule type="expression" dxfId="1519" priority="161">
      <formula>IF(SUM(G7:G9)&gt;5.4,TRUE,FALSE)</formula>
    </cfRule>
  </conditionalFormatting>
  <conditionalFormatting sqref="G9">
    <cfRule type="expression" dxfId="1518" priority="160">
      <formula>IF(SUM(G7:G9)&gt;5.4,TRUE,FALSE)</formula>
    </cfRule>
  </conditionalFormatting>
  <conditionalFormatting sqref="G12">
    <cfRule type="expression" dxfId="1517" priority="156">
      <formula>IF(SUM(G12:G14)&gt;5.4,TRUE,FALSE)</formula>
    </cfRule>
  </conditionalFormatting>
  <conditionalFormatting sqref="G13">
    <cfRule type="expression" dxfId="1516" priority="158">
      <formula>IF(SUM(G12:G14)&gt;5.4,TRUE,FALSE)</formula>
    </cfRule>
  </conditionalFormatting>
  <conditionalFormatting sqref="G14">
    <cfRule type="expression" dxfId="1515" priority="157">
      <formula>IF(SUM(G12:G14)&gt;5.4,TRUE,FALSE)</formula>
    </cfRule>
  </conditionalFormatting>
  <conditionalFormatting sqref="G17">
    <cfRule type="expression" dxfId="1514" priority="153">
      <formula>IF(SUM(G17:G19)&gt;5.4,TRUE,FALSE)</formula>
    </cfRule>
  </conditionalFormatting>
  <conditionalFormatting sqref="G18">
    <cfRule type="expression" dxfId="1513" priority="155">
      <formula>IF(SUM(G17:G19)&gt;5.4,TRUE,FALSE)</formula>
    </cfRule>
  </conditionalFormatting>
  <conditionalFormatting sqref="G19">
    <cfRule type="expression" dxfId="1512" priority="154">
      <formula>IF(SUM(G17:G19)&gt;5.4,TRUE,FALSE)</formula>
    </cfRule>
  </conditionalFormatting>
  <conditionalFormatting sqref="G22">
    <cfRule type="expression" dxfId="1511" priority="150">
      <formula>IF(SUM(G22:G24)&gt;5.4,TRUE,FALSE)</formula>
    </cfRule>
  </conditionalFormatting>
  <conditionalFormatting sqref="G23">
    <cfRule type="expression" dxfId="1510" priority="152">
      <formula>IF(SUM(G22:G24)&gt;5.4,TRUE,FALSE)</formula>
    </cfRule>
  </conditionalFormatting>
  <conditionalFormatting sqref="G24">
    <cfRule type="expression" dxfId="1509" priority="151">
      <formula>IF(SUM(G22:G24)&gt;5.4,TRUE,FALSE)</formula>
    </cfRule>
  </conditionalFormatting>
  <conditionalFormatting sqref="G27">
    <cfRule type="expression" dxfId="1508" priority="147">
      <formula>IF(SUM(G27:G29)&gt;5.4,TRUE,FALSE)</formula>
    </cfRule>
  </conditionalFormatting>
  <conditionalFormatting sqref="G28">
    <cfRule type="expression" dxfId="1507" priority="149">
      <formula>IF(SUM(G27:G29)&gt;5.4,TRUE,FALSE)</formula>
    </cfRule>
  </conditionalFormatting>
  <conditionalFormatting sqref="G29">
    <cfRule type="expression" dxfId="1506" priority="148">
      <formula>IF(SUM(G27:G29)&gt;5.4,TRUE,FALSE)</formula>
    </cfRule>
  </conditionalFormatting>
  <conditionalFormatting sqref="G32">
    <cfRule type="expression" dxfId="1505" priority="144">
      <formula>IF(SUM(G32:G34)&gt;5.4,TRUE,FALSE)</formula>
    </cfRule>
  </conditionalFormatting>
  <conditionalFormatting sqref="G33">
    <cfRule type="expression" dxfId="1504" priority="146">
      <formula>IF(SUM(G32:G34)&gt;5.4,TRUE,FALSE)</formula>
    </cfRule>
  </conditionalFormatting>
  <conditionalFormatting sqref="G34">
    <cfRule type="expression" dxfId="1503" priority="145">
      <formula>IF(SUM(G32:G34)&gt;5.4,TRUE,FALSE)</formula>
    </cfRule>
  </conditionalFormatting>
  <conditionalFormatting sqref="G37">
    <cfRule type="expression" dxfId="1502" priority="141">
      <formula>IF(SUM(G37:G39)&gt;5.4,TRUE,FALSE)</formula>
    </cfRule>
  </conditionalFormatting>
  <conditionalFormatting sqref="G38">
    <cfRule type="expression" dxfId="1501" priority="143">
      <formula>IF(SUM(G37:G39)&gt;5.4,TRUE,FALSE)</formula>
    </cfRule>
  </conditionalFormatting>
  <conditionalFormatting sqref="G39">
    <cfRule type="expression" dxfId="1500" priority="142">
      <formula>IF(SUM(G37:G39)&gt;5.4,TRUE,FALSE)</formula>
    </cfRule>
  </conditionalFormatting>
  <conditionalFormatting sqref="G42">
    <cfRule type="expression" dxfId="1499" priority="138">
      <formula>IF(SUM(G42:G44)&gt;5.4,TRUE,FALSE)</formula>
    </cfRule>
  </conditionalFormatting>
  <conditionalFormatting sqref="G43">
    <cfRule type="expression" dxfId="1498" priority="140">
      <formula>IF(SUM(G42:G44)&gt;5.4,TRUE,FALSE)</formula>
    </cfRule>
  </conditionalFormatting>
  <conditionalFormatting sqref="G44">
    <cfRule type="expression" dxfId="1497" priority="139">
      <formula>IF(SUM(G42:G44)&gt;5.4,TRUE,FALSE)</formula>
    </cfRule>
  </conditionalFormatting>
  <conditionalFormatting sqref="G47">
    <cfRule type="expression" dxfId="1496" priority="135">
      <formula>IF(SUM(G47:G49)&gt;5.4,TRUE,FALSE)</formula>
    </cfRule>
  </conditionalFormatting>
  <conditionalFormatting sqref="G48">
    <cfRule type="expression" dxfId="1495" priority="137">
      <formula>IF(SUM(G47:G49)&gt;5.4,TRUE,FALSE)</formula>
    </cfRule>
  </conditionalFormatting>
  <conditionalFormatting sqref="G49">
    <cfRule type="expression" dxfId="1494" priority="136">
      <formula>IF(SUM(G47:G49)&gt;5.4,TRUE,FALSE)</formula>
    </cfRule>
  </conditionalFormatting>
  <conditionalFormatting sqref="G52">
    <cfRule type="expression" dxfId="1493" priority="132">
      <formula>IF(SUM(G52:G54)&gt;5.4,TRUE,FALSE)</formula>
    </cfRule>
  </conditionalFormatting>
  <conditionalFormatting sqref="G53">
    <cfRule type="expression" dxfId="1492" priority="134">
      <formula>IF(SUM(G52:G54)&gt;5.4,TRUE,FALSE)</formula>
    </cfRule>
  </conditionalFormatting>
  <conditionalFormatting sqref="G54">
    <cfRule type="expression" dxfId="1491" priority="133">
      <formula>IF(SUM(G52:G54)&gt;5.4,TRUE,FALSE)</formula>
    </cfRule>
  </conditionalFormatting>
  <conditionalFormatting sqref="G57">
    <cfRule type="expression" dxfId="1490" priority="129">
      <formula>IF(SUM(G57:G59)&gt;5.4,TRUE,FALSE)</formula>
    </cfRule>
  </conditionalFormatting>
  <conditionalFormatting sqref="G58">
    <cfRule type="expression" dxfId="1489" priority="131">
      <formula>IF(SUM(G57:G59)&gt;5.4,TRUE,FALSE)</formula>
    </cfRule>
  </conditionalFormatting>
  <conditionalFormatting sqref="G59">
    <cfRule type="expression" dxfId="1488" priority="130">
      <formula>IF(SUM(G57:G59)&gt;5.4,TRUE,FALSE)</formula>
    </cfRule>
  </conditionalFormatting>
  <conditionalFormatting sqref="G62">
    <cfRule type="expression" dxfId="1487" priority="126">
      <formula>IF(SUM(G62:G64)&gt;5.4,TRUE,FALSE)</formula>
    </cfRule>
  </conditionalFormatting>
  <conditionalFormatting sqref="G63">
    <cfRule type="expression" dxfId="1486" priority="128">
      <formula>IF(SUM(G62:G64)&gt;5.4,TRUE,FALSE)</formula>
    </cfRule>
  </conditionalFormatting>
  <conditionalFormatting sqref="G64">
    <cfRule type="expression" dxfId="1485" priority="127">
      <formula>IF(SUM(G62:G64)&gt;5.4,TRUE,FALSE)</formula>
    </cfRule>
  </conditionalFormatting>
  <conditionalFormatting sqref="G67">
    <cfRule type="expression" dxfId="1484" priority="123">
      <formula>IF(SUM(G67:G69)&gt;5.4,TRUE,FALSE)</formula>
    </cfRule>
  </conditionalFormatting>
  <conditionalFormatting sqref="G68">
    <cfRule type="expression" dxfId="1483" priority="125">
      <formula>IF(SUM(G67:G69)&gt;5.4,TRUE,FALSE)</formula>
    </cfRule>
  </conditionalFormatting>
  <conditionalFormatting sqref="G69">
    <cfRule type="expression" dxfId="1482" priority="124">
      <formula>IF(SUM(G67:G69)&gt;5.4,TRUE,FALSE)</formula>
    </cfRule>
  </conditionalFormatting>
  <conditionalFormatting sqref="G72">
    <cfRule type="expression" dxfId="1481" priority="120">
      <formula>IF(SUM(G72:G74)&gt;5.4,TRUE,FALSE)</formula>
    </cfRule>
  </conditionalFormatting>
  <conditionalFormatting sqref="G73">
    <cfRule type="expression" dxfId="1480" priority="122">
      <formula>IF(SUM(G72:G74)&gt;5.4,TRUE,FALSE)</formula>
    </cfRule>
  </conditionalFormatting>
  <conditionalFormatting sqref="G74">
    <cfRule type="expression" dxfId="1479" priority="121">
      <formula>IF(SUM(G72:G74)&gt;5.4,TRUE,FALSE)</formula>
    </cfRule>
  </conditionalFormatting>
  <conditionalFormatting sqref="G77">
    <cfRule type="expression" dxfId="1478" priority="117">
      <formula>IF(SUM(G77:G79)&gt;5.4,TRUE,FALSE)</formula>
    </cfRule>
  </conditionalFormatting>
  <conditionalFormatting sqref="G78">
    <cfRule type="expression" dxfId="1477" priority="119">
      <formula>IF(SUM(G77:G79)&gt;5.4,TRUE,FALSE)</formula>
    </cfRule>
  </conditionalFormatting>
  <conditionalFormatting sqref="G79">
    <cfRule type="expression" dxfId="1476" priority="118">
      <formula>IF(SUM(G77:G79)&gt;5.4,TRUE,FALSE)</formula>
    </cfRule>
  </conditionalFormatting>
  <conditionalFormatting sqref="G82">
    <cfRule type="expression" dxfId="1475" priority="114">
      <formula>IF(SUM(G82:G84)&gt;5.4,TRUE,FALSE)</formula>
    </cfRule>
  </conditionalFormatting>
  <conditionalFormatting sqref="G83">
    <cfRule type="expression" dxfId="1474" priority="116">
      <formula>IF(SUM(G82:G84)&gt;5.4,TRUE,FALSE)</formula>
    </cfRule>
  </conditionalFormatting>
  <conditionalFormatting sqref="G84">
    <cfRule type="expression" dxfId="1473" priority="115">
      <formula>IF(SUM(G82:G84)&gt;5.4,TRUE,FALSE)</formula>
    </cfRule>
  </conditionalFormatting>
  <conditionalFormatting sqref="G87">
    <cfRule type="expression" dxfId="1472" priority="111">
      <formula>IF(SUM(G87:G89)&gt;5.4,TRUE,FALSE)</formula>
    </cfRule>
  </conditionalFormatting>
  <conditionalFormatting sqref="G88">
    <cfRule type="expression" dxfId="1471" priority="113">
      <formula>IF(SUM(G87:G89)&gt;5.4,TRUE,FALSE)</formula>
    </cfRule>
  </conditionalFormatting>
  <conditionalFormatting sqref="G89">
    <cfRule type="expression" dxfId="1470" priority="112">
      <formula>IF(SUM(G87:G89)&gt;5.4,TRUE,FALSE)</formula>
    </cfRule>
  </conditionalFormatting>
  <conditionalFormatting sqref="G92">
    <cfRule type="expression" dxfId="1469" priority="108">
      <formula>IF(SUM(G92:G94)&gt;5.4,TRUE,FALSE)</formula>
    </cfRule>
  </conditionalFormatting>
  <conditionalFormatting sqref="G93">
    <cfRule type="expression" dxfId="1468" priority="110">
      <formula>IF(SUM(G92:G94)&gt;5.4,TRUE,FALSE)</formula>
    </cfRule>
  </conditionalFormatting>
  <conditionalFormatting sqref="G94">
    <cfRule type="expression" dxfId="1467" priority="109">
      <formula>IF(SUM(G92:G94)&gt;5.4,TRUE,FALSE)</formula>
    </cfRule>
  </conditionalFormatting>
  <conditionalFormatting sqref="G97">
    <cfRule type="expression" dxfId="1466" priority="105">
      <formula>IF(SUM(G97:G99)&gt;5.4,TRUE,FALSE)</formula>
    </cfRule>
  </conditionalFormatting>
  <conditionalFormatting sqref="G98">
    <cfRule type="expression" dxfId="1465" priority="107">
      <formula>IF(SUM(G97:G99)&gt;5.4,TRUE,FALSE)</formula>
    </cfRule>
  </conditionalFormatting>
  <conditionalFormatting sqref="G99">
    <cfRule type="expression" dxfId="1464" priority="106">
      <formula>IF(SUM(G97:G99)&gt;5.4,TRUE,FALSE)</formula>
    </cfRule>
  </conditionalFormatting>
  <conditionalFormatting sqref="G102">
    <cfRule type="expression" dxfId="1463" priority="102">
      <formula>IF(SUM(G102:G104)&gt;5.4,TRUE,FALSE)</formula>
    </cfRule>
  </conditionalFormatting>
  <conditionalFormatting sqref="G103">
    <cfRule type="expression" dxfId="1462" priority="104">
      <formula>IF(SUM(G102:G104)&gt;5.4,TRUE,FALSE)</formula>
    </cfRule>
  </conditionalFormatting>
  <conditionalFormatting sqref="G104">
    <cfRule type="expression" dxfId="1461" priority="103">
      <formula>IF(SUM(G102:G104)&gt;5.4,TRUE,FALSE)</formula>
    </cfRule>
  </conditionalFormatting>
  <conditionalFormatting sqref="G107">
    <cfRule type="expression" dxfId="1460" priority="7">
      <formula>IF(SUM(G107:G109)&gt;5.4,TRUE,FALSE)</formula>
    </cfRule>
  </conditionalFormatting>
  <conditionalFormatting sqref="G108">
    <cfRule type="expression" dxfId="1459" priority="101">
      <formula>IF(SUM(G107:G109)&gt;5.4,TRUE,FALSE)</formula>
    </cfRule>
  </conditionalFormatting>
  <conditionalFormatting sqref="G109">
    <cfRule type="expression" dxfId="1458" priority="100">
      <formula>IF(SUM(G107:G109)&gt;5.4,TRUE,FALSE)</formula>
    </cfRule>
  </conditionalFormatting>
  <conditionalFormatting sqref="G112">
    <cfRule type="expression" dxfId="1457" priority="4">
      <formula>IF(SUM(G112:G114)&gt;5.4,TRUE,FALSE)</formula>
    </cfRule>
  </conditionalFormatting>
  <conditionalFormatting sqref="G113">
    <cfRule type="expression" dxfId="1456" priority="6">
      <formula>IF(SUM(G112:G114)&gt;5.4,TRUE,FALSE)</formula>
    </cfRule>
  </conditionalFormatting>
  <conditionalFormatting sqref="G114">
    <cfRule type="expression" dxfId="1455" priority="5">
      <formula>IF(SUM(G112:G114)&gt;5.4,TRUE,FALSE)</formula>
    </cfRule>
  </conditionalFormatting>
  <conditionalFormatting sqref="G117">
    <cfRule type="expression" dxfId="1454" priority="1">
      <formula>IF(SUM(G117:G119)&gt;5.4,TRUE,FALSE)</formula>
    </cfRule>
  </conditionalFormatting>
  <conditionalFormatting sqref="G118">
    <cfRule type="expression" dxfId="1453" priority="3">
      <formula>IF(SUM(G117:G119)&gt;5.4,TRUE,FALSE)</formula>
    </cfRule>
  </conditionalFormatting>
  <conditionalFormatting sqref="G119">
    <cfRule type="expression" dxfId="1452" priority="2">
      <formula>IF(SUM(G117:G119)&gt;5.4,TRUE,FALSE)</formula>
    </cfRule>
  </conditionalFormatting>
  <dataValidations count="2">
    <dataValidation type="custom" allowBlank="1" showInputMessage="1" showErrorMessage="1" error="Please enter the FIRST and LAST names of the diver" sqref="B2:B97" xr:uid="{46804924-DA2F-4BDA-949C-13343D794461}">
      <formula1>IF(FIND(" ",B2)&gt;1,TRUE,FALSE)</formula1>
    </dataValidation>
    <dataValidation type="custom" showErrorMessage="1" error="Please enter the diver's CLUB" sqref="E2 E7 E12 E17 E22 E27 E32 E37 E42 E47 E52 E57 E62 E67 E72 E77 E82 E87 E92 E97 E102 E107 E112 E117" xr:uid="{BAC018D1-3F68-4339-9F05-103F153DCC62}">
      <formula1>IF(C2&lt;&gt;"",TRUE,FALSE)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DC05553D-F554-42EC-BF74-D417DFFF0524}">
          <x14:formula1>
            <xm:f>DD!$H$1:$H$21</xm:f>
          </x14:formula1>
          <xm:sqref>H2:L121</xm:sqref>
        </x14:dataValidation>
        <x14:dataValidation type="list" showErrorMessage="1" errorTitle="Oops!" error="Please enter one of the pools in this competition" xr:uid="{7DE9093B-A257-4005-8F11-7E4ED2FF8B17}">
          <x14:formula1>
            <xm:f>DD!$E$1:$E$21</xm:f>
          </x14:formula1>
          <xm:sqref>C2:C121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DBC4-0027-43DD-A782-EAAAD657F13E}">
  <dimension ref="A1:I104"/>
  <sheetViews>
    <sheetView zoomScaleNormal="100" workbookViewId="0">
      <selection activeCell="E6" sqref="E6"/>
    </sheetView>
  </sheetViews>
  <sheetFormatPr defaultColWidth="10.42578125" defaultRowHeight="17.25" customHeight="1" x14ac:dyDescent="0.25"/>
  <cols>
    <col min="2" max="2" width="40.140625" customWidth="1"/>
    <col min="3" max="3" width="10.42578125" style="27"/>
    <col min="5" max="10" width="10.42578125" customWidth="1"/>
  </cols>
  <sheetData>
    <row r="1" spans="1:9" ht="17.25" customHeight="1" thickBot="1" x14ac:dyDescent="0.3">
      <c r="A1" s="1" t="s">
        <v>183</v>
      </c>
      <c r="B1" s="3" t="s">
        <v>184</v>
      </c>
      <c r="C1" s="25" t="s">
        <v>182</v>
      </c>
      <c r="E1" t="s">
        <v>225</v>
      </c>
      <c r="F1">
        <v>0</v>
      </c>
      <c r="G1">
        <v>16</v>
      </c>
      <c r="H1">
        <v>0</v>
      </c>
      <c r="I1" s="10" t="s">
        <v>240</v>
      </c>
    </row>
    <row r="2" spans="1:9" ht="17.25" customHeight="1" thickBot="1" x14ac:dyDescent="0.3">
      <c r="A2" s="2" t="s">
        <v>285</v>
      </c>
      <c r="B2" s="4" t="s">
        <v>237</v>
      </c>
      <c r="C2" s="26">
        <v>1</v>
      </c>
      <c r="E2" t="s">
        <v>279</v>
      </c>
      <c r="F2">
        <v>1</v>
      </c>
      <c r="G2">
        <v>16</v>
      </c>
      <c r="H2">
        <v>0.5</v>
      </c>
      <c r="I2" s="10" t="s">
        <v>239</v>
      </c>
    </row>
    <row r="3" spans="1:9" ht="17.25" customHeight="1" thickBot="1" x14ac:dyDescent="0.3">
      <c r="A3" s="2" t="s">
        <v>286</v>
      </c>
      <c r="B3" s="4" t="s">
        <v>284</v>
      </c>
      <c r="C3" s="26">
        <v>1.1000000000000001</v>
      </c>
      <c r="E3" t="s">
        <v>226</v>
      </c>
      <c r="F3">
        <v>2</v>
      </c>
      <c r="G3">
        <v>14</v>
      </c>
      <c r="H3">
        <v>1</v>
      </c>
      <c r="I3" s="10"/>
    </row>
    <row r="4" spans="1:9" ht="17.25" customHeight="1" thickBot="1" x14ac:dyDescent="0.3">
      <c r="A4" s="2" t="s">
        <v>4</v>
      </c>
      <c r="B4" s="4" t="s">
        <v>185</v>
      </c>
      <c r="C4" s="26">
        <v>0.5</v>
      </c>
      <c r="E4" t="s">
        <v>280</v>
      </c>
      <c r="F4">
        <v>3</v>
      </c>
      <c r="G4">
        <v>12</v>
      </c>
      <c r="H4">
        <v>1.5</v>
      </c>
      <c r="I4" s="10"/>
    </row>
    <row r="5" spans="1:9" ht="17.25" customHeight="1" thickBot="1" x14ac:dyDescent="0.3">
      <c r="A5" s="2" t="s">
        <v>5</v>
      </c>
      <c r="B5" s="4" t="s">
        <v>0</v>
      </c>
      <c r="C5" s="26">
        <v>0.6</v>
      </c>
      <c r="E5" t="s">
        <v>281</v>
      </c>
      <c r="F5">
        <v>4</v>
      </c>
      <c r="G5">
        <v>11</v>
      </c>
      <c r="H5">
        <v>2</v>
      </c>
    </row>
    <row r="6" spans="1:9" ht="17.25" customHeight="1" thickBot="1" x14ac:dyDescent="0.3">
      <c r="A6" s="2" t="s">
        <v>6</v>
      </c>
      <c r="B6" s="4" t="s">
        <v>1</v>
      </c>
      <c r="C6" s="26">
        <v>0.6</v>
      </c>
      <c r="E6" t="s">
        <v>227</v>
      </c>
      <c r="F6">
        <v>5</v>
      </c>
      <c r="G6">
        <v>10</v>
      </c>
      <c r="H6">
        <v>2.5</v>
      </c>
    </row>
    <row r="7" spans="1:9" ht="17.25" customHeight="1" thickBot="1" x14ac:dyDescent="0.3">
      <c r="A7" s="2" t="s">
        <v>7</v>
      </c>
      <c r="B7" s="4" t="s">
        <v>186</v>
      </c>
      <c r="C7" s="26">
        <v>1.3</v>
      </c>
      <c r="E7" t="s">
        <v>228</v>
      </c>
      <c r="F7">
        <v>6</v>
      </c>
      <c r="G7">
        <v>9</v>
      </c>
      <c r="H7">
        <v>3</v>
      </c>
    </row>
    <row r="8" spans="1:9" ht="17.25" customHeight="1" thickBot="1" x14ac:dyDescent="0.3">
      <c r="A8" s="2" t="s">
        <v>8</v>
      </c>
      <c r="B8" s="4" t="s">
        <v>2</v>
      </c>
      <c r="C8" s="26">
        <v>1.3</v>
      </c>
      <c r="E8" t="s">
        <v>229</v>
      </c>
      <c r="F8">
        <v>7</v>
      </c>
      <c r="G8">
        <v>7</v>
      </c>
      <c r="H8">
        <v>3.5</v>
      </c>
    </row>
    <row r="9" spans="1:9" ht="17.25" customHeight="1" thickBot="1" x14ac:dyDescent="0.3">
      <c r="A9" s="2" t="s">
        <v>9</v>
      </c>
      <c r="B9" s="4" t="s">
        <v>3</v>
      </c>
      <c r="C9" s="26">
        <v>1.3</v>
      </c>
      <c r="E9" t="s">
        <v>278</v>
      </c>
      <c r="F9">
        <v>8</v>
      </c>
      <c r="G9">
        <v>5</v>
      </c>
      <c r="H9">
        <v>4</v>
      </c>
    </row>
    <row r="10" spans="1:9" ht="17.25" customHeight="1" thickBot="1" x14ac:dyDescent="0.3">
      <c r="A10" s="2" t="s">
        <v>10</v>
      </c>
      <c r="B10" s="4" t="s">
        <v>187</v>
      </c>
      <c r="C10" s="26">
        <v>1.6</v>
      </c>
      <c r="E10" t="s">
        <v>230</v>
      </c>
      <c r="F10">
        <v>9</v>
      </c>
      <c r="G10">
        <v>4</v>
      </c>
      <c r="H10">
        <v>4.5</v>
      </c>
    </row>
    <row r="11" spans="1:9" ht="17.25" customHeight="1" thickBot="1" x14ac:dyDescent="0.3">
      <c r="A11" s="2" t="s">
        <v>11</v>
      </c>
      <c r="B11" s="4" t="s">
        <v>13</v>
      </c>
      <c r="C11" s="26">
        <v>1.5</v>
      </c>
      <c r="E11" t="s">
        <v>282</v>
      </c>
      <c r="F11">
        <v>10</v>
      </c>
      <c r="G11">
        <v>3</v>
      </c>
      <c r="H11">
        <v>5</v>
      </c>
    </row>
    <row r="12" spans="1:9" ht="17.25" customHeight="1" thickBot="1" x14ac:dyDescent="0.3">
      <c r="A12" s="2" t="s">
        <v>12</v>
      </c>
      <c r="B12" s="4" t="s">
        <v>14</v>
      </c>
      <c r="C12" s="26">
        <v>1.4</v>
      </c>
      <c r="E12" t="s">
        <v>231</v>
      </c>
      <c r="F12">
        <v>11</v>
      </c>
      <c r="G12">
        <v>2</v>
      </c>
      <c r="H12">
        <v>5.5</v>
      </c>
    </row>
    <row r="13" spans="1:9" ht="17.25" customHeight="1" thickBot="1" x14ac:dyDescent="0.3">
      <c r="A13" s="2" t="s">
        <v>15</v>
      </c>
      <c r="B13" s="4" t="s">
        <v>57</v>
      </c>
      <c r="C13" s="26">
        <v>1.7</v>
      </c>
      <c r="E13" t="s">
        <v>283</v>
      </c>
      <c r="F13">
        <v>12</v>
      </c>
      <c r="G13">
        <v>1</v>
      </c>
      <c r="H13">
        <v>6</v>
      </c>
    </row>
    <row r="14" spans="1:9" ht="17.25" customHeight="1" thickBot="1" x14ac:dyDescent="0.3">
      <c r="A14" s="2" t="s">
        <v>16</v>
      </c>
      <c r="B14" s="4" t="s">
        <v>58</v>
      </c>
      <c r="C14" s="26">
        <v>1.6</v>
      </c>
      <c r="E14" t="s">
        <v>232</v>
      </c>
      <c r="F14">
        <v>13</v>
      </c>
      <c r="G14">
        <v>0</v>
      </c>
      <c r="H14">
        <v>6.5</v>
      </c>
    </row>
    <row r="15" spans="1:9" ht="17.25" customHeight="1" thickBot="1" x14ac:dyDescent="0.3">
      <c r="A15" s="2" t="s">
        <v>17</v>
      </c>
      <c r="B15" s="4" t="s">
        <v>19</v>
      </c>
      <c r="C15" s="26">
        <v>2.2999999999999998</v>
      </c>
      <c r="E15" t="s">
        <v>233</v>
      </c>
      <c r="H15">
        <v>7</v>
      </c>
    </row>
    <row r="16" spans="1:9" ht="17.25" customHeight="1" thickBot="1" x14ac:dyDescent="0.3">
      <c r="A16" s="2" t="s">
        <v>18</v>
      </c>
      <c r="B16" s="4" t="s">
        <v>20</v>
      </c>
      <c r="C16" s="26">
        <v>2.2000000000000002</v>
      </c>
      <c r="E16" t="s">
        <v>234</v>
      </c>
      <c r="H16">
        <v>7.5</v>
      </c>
    </row>
    <row r="17" spans="1:8" ht="17.25" customHeight="1" thickBot="1" x14ac:dyDescent="0.3">
      <c r="A17" s="2" t="s">
        <v>27</v>
      </c>
      <c r="B17" s="4" t="s">
        <v>25</v>
      </c>
      <c r="C17" s="26">
        <v>2.6</v>
      </c>
      <c r="E17" t="s">
        <v>224</v>
      </c>
      <c r="H17">
        <v>8</v>
      </c>
    </row>
    <row r="18" spans="1:8" ht="17.25" customHeight="1" thickBot="1" x14ac:dyDescent="0.3">
      <c r="A18" s="2" t="s">
        <v>28</v>
      </c>
      <c r="B18" s="4" t="s">
        <v>26</v>
      </c>
      <c r="C18" s="26">
        <v>2.4</v>
      </c>
      <c r="E18" t="s">
        <v>235</v>
      </c>
      <c r="H18">
        <v>8.5</v>
      </c>
    </row>
    <row r="19" spans="1:8" ht="17.25" customHeight="1" thickBot="1" x14ac:dyDescent="0.3">
      <c r="A19" s="2" t="s">
        <v>21</v>
      </c>
      <c r="B19" s="4" t="s">
        <v>22</v>
      </c>
      <c r="C19" s="26">
        <v>2.9</v>
      </c>
      <c r="E19" t="s">
        <v>277</v>
      </c>
      <c r="H19">
        <v>9</v>
      </c>
    </row>
    <row r="20" spans="1:8" ht="17.25" customHeight="1" thickBot="1" x14ac:dyDescent="0.3">
      <c r="A20" s="2" t="s">
        <v>24</v>
      </c>
      <c r="B20" s="4" t="s">
        <v>23</v>
      </c>
      <c r="C20" s="26">
        <v>3</v>
      </c>
      <c r="E20" t="s">
        <v>236</v>
      </c>
      <c r="H20">
        <v>9.5</v>
      </c>
    </row>
    <row r="21" spans="1:8" ht="17.25" customHeight="1" thickBot="1" x14ac:dyDescent="0.3">
      <c r="A21" s="2" t="s">
        <v>29</v>
      </c>
      <c r="B21" s="4" t="s">
        <v>188</v>
      </c>
      <c r="C21" s="26">
        <v>0.5</v>
      </c>
      <c r="E21" t="s">
        <v>242</v>
      </c>
      <c r="H21">
        <v>10</v>
      </c>
    </row>
    <row r="22" spans="1:8" ht="17.25" customHeight="1" thickBot="1" x14ac:dyDescent="0.3">
      <c r="A22" s="2" t="s">
        <v>30</v>
      </c>
      <c r="B22" s="4" t="s">
        <v>32</v>
      </c>
      <c r="C22" s="26">
        <v>0.6</v>
      </c>
    </row>
    <row r="23" spans="1:8" ht="17.25" customHeight="1" thickBot="1" x14ac:dyDescent="0.3">
      <c r="A23" s="2" t="s">
        <v>31</v>
      </c>
      <c r="B23" s="4" t="s">
        <v>33</v>
      </c>
      <c r="C23" s="26">
        <v>0.6</v>
      </c>
    </row>
    <row r="24" spans="1:8" ht="17.25" customHeight="1" thickBot="1" x14ac:dyDescent="0.3">
      <c r="A24" s="2" t="s">
        <v>34</v>
      </c>
      <c r="B24" s="4" t="s">
        <v>189</v>
      </c>
      <c r="C24" s="26">
        <v>1.4</v>
      </c>
    </row>
    <row r="25" spans="1:8" ht="17.25" customHeight="1" thickBot="1" x14ac:dyDescent="0.3">
      <c r="A25" s="2" t="s">
        <v>35</v>
      </c>
      <c r="B25" s="4" t="s">
        <v>37</v>
      </c>
      <c r="C25" s="26">
        <v>1.6</v>
      </c>
    </row>
    <row r="26" spans="1:8" ht="17.25" customHeight="1" thickBot="1" x14ac:dyDescent="0.3">
      <c r="A26" s="2" t="s">
        <v>36</v>
      </c>
      <c r="B26" s="4" t="s">
        <v>38</v>
      </c>
      <c r="C26" s="26">
        <v>1.6</v>
      </c>
    </row>
    <row r="27" spans="1:8" ht="17.25" customHeight="1" thickBot="1" x14ac:dyDescent="0.3">
      <c r="A27" s="2" t="s">
        <v>39</v>
      </c>
      <c r="B27" s="4" t="s">
        <v>190</v>
      </c>
      <c r="C27" s="26">
        <v>1.7</v>
      </c>
    </row>
    <row r="28" spans="1:8" ht="17.25" customHeight="1" thickBot="1" x14ac:dyDescent="0.3">
      <c r="A28" s="2" t="s">
        <v>40</v>
      </c>
      <c r="B28" s="4" t="s">
        <v>42</v>
      </c>
      <c r="C28" s="26">
        <v>1.6</v>
      </c>
    </row>
    <row r="29" spans="1:8" ht="17.25" customHeight="1" thickBot="1" x14ac:dyDescent="0.3">
      <c r="A29" s="2" t="s">
        <v>41</v>
      </c>
      <c r="B29" s="4" t="s">
        <v>43</v>
      </c>
      <c r="C29" s="26">
        <v>1.5</v>
      </c>
    </row>
    <row r="30" spans="1:8" ht="17.25" customHeight="1" thickBot="1" x14ac:dyDescent="0.3">
      <c r="A30" s="2" t="s">
        <v>46</v>
      </c>
      <c r="B30" s="4" t="s">
        <v>191</v>
      </c>
      <c r="C30" s="26">
        <v>2.5</v>
      </c>
    </row>
    <row r="31" spans="1:8" ht="17.25" customHeight="1" thickBot="1" x14ac:dyDescent="0.3">
      <c r="A31" s="2" t="s">
        <v>47</v>
      </c>
      <c r="B31" s="4" t="s">
        <v>44</v>
      </c>
      <c r="C31" s="26">
        <v>2.2999999999999998</v>
      </c>
    </row>
    <row r="32" spans="1:8" ht="17.25" customHeight="1" thickBot="1" x14ac:dyDescent="0.3">
      <c r="A32" s="2" t="s">
        <v>48</v>
      </c>
      <c r="B32" s="4" t="s">
        <v>45</v>
      </c>
      <c r="C32" s="26">
        <v>2</v>
      </c>
    </row>
    <row r="33" spans="1:3" ht="17.25" customHeight="1" thickBot="1" x14ac:dyDescent="0.3">
      <c r="A33" s="2" t="s">
        <v>51</v>
      </c>
      <c r="B33" s="4" t="s">
        <v>49</v>
      </c>
      <c r="C33" s="26">
        <v>2.5</v>
      </c>
    </row>
    <row r="34" spans="1:3" ht="17.25" customHeight="1" thickBot="1" x14ac:dyDescent="0.3">
      <c r="A34" s="2" t="s">
        <v>52</v>
      </c>
      <c r="B34" s="4" t="s">
        <v>50</v>
      </c>
      <c r="C34" s="26">
        <v>2.2000000000000002</v>
      </c>
    </row>
    <row r="35" spans="1:3" ht="17.25" customHeight="1" thickBot="1" x14ac:dyDescent="0.3">
      <c r="A35" s="2" t="s">
        <v>53</v>
      </c>
      <c r="B35" s="4" t="s">
        <v>55</v>
      </c>
      <c r="C35" s="26">
        <v>3.2</v>
      </c>
    </row>
    <row r="36" spans="1:3" ht="17.25" customHeight="1" thickBot="1" x14ac:dyDescent="0.3">
      <c r="A36" s="2" t="s">
        <v>54</v>
      </c>
      <c r="B36" s="4" t="s">
        <v>56</v>
      </c>
      <c r="C36" s="26">
        <v>3</v>
      </c>
    </row>
    <row r="37" spans="1:3" ht="17.25" customHeight="1" thickBot="1" x14ac:dyDescent="0.3">
      <c r="A37" s="2" t="s">
        <v>59</v>
      </c>
      <c r="B37" s="4" t="s">
        <v>192</v>
      </c>
      <c r="C37" s="26">
        <v>1.7</v>
      </c>
    </row>
    <row r="38" spans="1:3" ht="17.25" customHeight="1" thickBot="1" x14ac:dyDescent="0.3">
      <c r="A38" s="2" t="s">
        <v>60</v>
      </c>
      <c r="B38" s="4" t="s">
        <v>127</v>
      </c>
      <c r="C38" s="26">
        <v>1.7</v>
      </c>
    </row>
    <row r="39" spans="1:3" ht="17.25" customHeight="1" thickBot="1" x14ac:dyDescent="0.3">
      <c r="A39" s="2" t="s">
        <v>61</v>
      </c>
      <c r="B39" s="4" t="s">
        <v>128</v>
      </c>
      <c r="C39" s="26">
        <v>1.7</v>
      </c>
    </row>
    <row r="40" spans="1:3" ht="17.25" customHeight="1" thickBot="1" x14ac:dyDescent="0.3">
      <c r="A40" s="2" t="s">
        <v>62</v>
      </c>
      <c r="B40" s="4" t="s">
        <v>193</v>
      </c>
      <c r="C40" s="26">
        <v>1.8</v>
      </c>
    </row>
    <row r="41" spans="1:3" ht="17.25" customHeight="1" thickBot="1" x14ac:dyDescent="0.3">
      <c r="A41" s="2" t="s">
        <v>63</v>
      </c>
      <c r="B41" s="4" t="s">
        <v>129</v>
      </c>
      <c r="C41" s="26">
        <v>1.7</v>
      </c>
    </row>
    <row r="42" spans="1:3" ht="17.25" customHeight="1" thickBot="1" x14ac:dyDescent="0.3">
      <c r="A42" s="2" t="s">
        <v>64</v>
      </c>
      <c r="B42" s="4" t="s">
        <v>130</v>
      </c>
      <c r="C42" s="26">
        <v>1.6</v>
      </c>
    </row>
    <row r="43" spans="1:3" ht="17.25" customHeight="1" thickBot="1" x14ac:dyDescent="0.3">
      <c r="A43" s="2" t="s">
        <v>65</v>
      </c>
      <c r="B43" s="4" t="s">
        <v>194</v>
      </c>
      <c r="C43" s="26">
        <v>2.7</v>
      </c>
    </row>
    <row r="44" spans="1:3" ht="17.25" customHeight="1" thickBot="1" x14ac:dyDescent="0.3">
      <c r="A44" s="2" t="s">
        <v>66</v>
      </c>
      <c r="B44" s="4" t="s">
        <v>131</v>
      </c>
      <c r="C44" s="26">
        <v>2.4</v>
      </c>
    </row>
    <row r="45" spans="1:3" ht="17.25" customHeight="1" thickBot="1" x14ac:dyDescent="0.3">
      <c r="A45" s="2" t="s">
        <v>67</v>
      </c>
      <c r="B45" s="4" t="s">
        <v>132</v>
      </c>
      <c r="C45" s="26">
        <v>2.1</v>
      </c>
    </row>
    <row r="46" spans="1:3" ht="17.25" customHeight="1" thickBot="1" x14ac:dyDescent="0.3">
      <c r="A46" s="2" t="s">
        <v>68</v>
      </c>
      <c r="B46" s="4" t="s">
        <v>133</v>
      </c>
      <c r="C46" s="26">
        <v>2.6</v>
      </c>
    </row>
    <row r="47" spans="1:3" ht="17.25" customHeight="1" thickBot="1" x14ac:dyDescent="0.3">
      <c r="A47" s="2" t="s">
        <v>69</v>
      </c>
      <c r="B47" s="4" t="s">
        <v>134</v>
      </c>
      <c r="C47" s="26">
        <v>2.2999999999999998</v>
      </c>
    </row>
    <row r="48" spans="1:3" ht="17.25" customHeight="1" thickBot="1" x14ac:dyDescent="0.3">
      <c r="A48" s="2" t="s">
        <v>70</v>
      </c>
      <c r="B48" s="4" t="s">
        <v>135</v>
      </c>
      <c r="C48" s="26">
        <v>3.2</v>
      </c>
    </row>
    <row r="49" spans="1:3" ht="17.25" customHeight="1" thickBot="1" x14ac:dyDescent="0.3">
      <c r="A49" s="2" t="s">
        <v>71</v>
      </c>
      <c r="B49" s="4" t="s">
        <v>136</v>
      </c>
      <c r="C49" s="26">
        <v>3</v>
      </c>
    </row>
    <row r="50" spans="1:3" ht="17.25" customHeight="1" thickBot="1" x14ac:dyDescent="0.3">
      <c r="A50" s="2" t="s">
        <v>72</v>
      </c>
      <c r="B50" s="4" t="s">
        <v>195</v>
      </c>
      <c r="C50" s="26">
        <v>1.5</v>
      </c>
    </row>
    <row r="51" spans="1:3" ht="17.25" customHeight="1" thickBot="1" x14ac:dyDescent="0.3">
      <c r="A51" s="2" t="s">
        <v>73</v>
      </c>
      <c r="B51" s="4" t="s">
        <v>137</v>
      </c>
      <c r="C51" s="26">
        <v>1.5</v>
      </c>
    </row>
    <row r="52" spans="1:3" ht="17.25" customHeight="1" thickBot="1" x14ac:dyDescent="0.3">
      <c r="A52" s="2" t="s">
        <v>74</v>
      </c>
      <c r="B52" s="4" t="s">
        <v>138</v>
      </c>
      <c r="C52" s="26">
        <v>1.5</v>
      </c>
    </row>
    <row r="53" spans="1:3" ht="17.25" customHeight="1" thickBot="1" x14ac:dyDescent="0.3">
      <c r="A53" s="2" t="s">
        <v>75</v>
      </c>
      <c r="B53" s="4" t="s">
        <v>139</v>
      </c>
      <c r="C53" s="26">
        <v>1.7</v>
      </c>
    </row>
    <row r="54" spans="1:3" ht="17.25" customHeight="1" thickBot="1" x14ac:dyDescent="0.3">
      <c r="A54" s="2" t="s">
        <v>76</v>
      </c>
      <c r="B54" s="4" t="s">
        <v>140</v>
      </c>
      <c r="C54" s="26">
        <v>1.6</v>
      </c>
    </row>
    <row r="55" spans="1:3" ht="17.25" customHeight="1" thickBot="1" x14ac:dyDescent="0.3">
      <c r="A55" s="2" t="s">
        <v>77</v>
      </c>
      <c r="B55" s="4" t="s">
        <v>141</v>
      </c>
      <c r="C55" s="26">
        <v>2.4</v>
      </c>
    </row>
    <row r="56" spans="1:3" ht="17.25" customHeight="1" thickBot="1" x14ac:dyDescent="0.3">
      <c r="A56" s="2" t="s">
        <v>78</v>
      </c>
      <c r="B56" s="4" t="s">
        <v>142</v>
      </c>
      <c r="C56" s="26">
        <v>2.2000000000000002</v>
      </c>
    </row>
    <row r="57" spans="1:3" ht="17.25" customHeight="1" thickBot="1" x14ac:dyDescent="0.3">
      <c r="A57" s="2" t="s">
        <v>79</v>
      </c>
      <c r="B57" s="4" t="s">
        <v>143</v>
      </c>
      <c r="C57" s="26">
        <v>2.8</v>
      </c>
    </row>
    <row r="58" spans="1:3" ht="17.25" customHeight="1" thickBot="1" x14ac:dyDescent="0.3">
      <c r="A58" s="2" t="s">
        <v>80</v>
      </c>
      <c r="B58" s="4" t="s">
        <v>144</v>
      </c>
      <c r="C58" s="26">
        <v>3.4</v>
      </c>
    </row>
    <row r="59" spans="1:3" ht="17.25" customHeight="1" thickBot="1" x14ac:dyDescent="0.3">
      <c r="A59" s="2" t="s">
        <v>81</v>
      </c>
      <c r="B59" s="4" t="s">
        <v>145</v>
      </c>
      <c r="C59" s="26">
        <v>3.1</v>
      </c>
    </row>
    <row r="60" spans="1:3" ht="17.25" customHeight="1" thickBot="1" x14ac:dyDescent="0.3">
      <c r="A60" s="2" t="s">
        <v>82</v>
      </c>
      <c r="B60" s="4" t="s">
        <v>196</v>
      </c>
      <c r="C60" s="26">
        <v>1.4</v>
      </c>
    </row>
    <row r="61" spans="1:3" ht="17.25" customHeight="1" thickBot="1" x14ac:dyDescent="0.3">
      <c r="A61" s="2" t="s">
        <v>83</v>
      </c>
      <c r="B61" s="4" t="s">
        <v>146</v>
      </c>
      <c r="C61" s="26">
        <v>1.4</v>
      </c>
    </row>
    <row r="62" spans="1:3" ht="17.25" customHeight="1" thickBot="1" x14ac:dyDescent="0.3">
      <c r="A62" s="2" t="s">
        <v>84</v>
      </c>
      <c r="B62" s="4" t="s">
        <v>147</v>
      </c>
      <c r="C62" s="26">
        <v>1.4</v>
      </c>
    </row>
    <row r="63" spans="1:3" ht="17.25" customHeight="1" thickBot="1" x14ac:dyDescent="0.3">
      <c r="A63" s="2" t="s">
        <v>85</v>
      </c>
      <c r="B63" s="4" t="s">
        <v>197</v>
      </c>
      <c r="C63" s="26">
        <v>2</v>
      </c>
    </row>
    <row r="64" spans="1:3" ht="17.25" customHeight="1" thickBot="1" x14ac:dyDescent="0.3">
      <c r="A64" s="2" t="s">
        <v>86</v>
      </c>
      <c r="B64" s="4" t="s">
        <v>148</v>
      </c>
      <c r="C64" s="26">
        <v>1.9</v>
      </c>
    </row>
    <row r="65" spans="1:3" ht="17.25" customHeight="1" thickBot="1" x14ac:dyDescent="0.3">
      <c r="A65" s="2" t="s">
        <v>87</v>
      </c>
      <c r="B65" s="4" t="s">
        <v>198</v>
      </c>
      <c r="C65" s="26">
        <v>1.9</v>
      </c>
    </row>
    <row r="66" spans="1:3" ht="17.25" customHeight="1" thickBot="1" x14ac:dyDescent="0.3">
      <c r="A66" s="2" t="s">
        <v>88</v>
      </c>
      <c r="B66" s="4" t="s">
        <v>149</v>
      </c>
      <c r="C66" s="26">
        <v>1.8</v>
      </c>
    </row>
    <row r="67" spans="1:3" ht="17.25" customHeight="1" thickBot="1" x14ac:dyDescent="0.3">
      <c r="A67" s="2" t="s">
        <v>89</v>
      </c>
      <c r="B67" s="4" t="s">
        <v>150</v>
      </c>
      <c r="C67" s="26">
        <v>1.7</v>
      </c>
    </row>
    <row r="68" spans="1:3" ht="17.25" customHeight="1" thickBot="1" x14ac:dyDescent="0.3">
      <c r="A68" s="2" t="s">
        <v>90</v>
      </c>
      <c r="B68" s="4" t="s">
        <v>151</v>
      </c>
      <c r="C68" s="26">
        <v>1.9</v>
      </c>
    </row>
    <row r="69" spans="1:3" ht="17.25" customHeight="1" thickBot="1" x14ac:dyDescent="0.3">
      <c r="A69" s="2" t="s">
        <v>91</v>
      </c>
      <c r="B69" s="4" t="s">
        <v>152</v>
      </c>
      <c r="C69" s="26">
        <v>2.2999999999999998</v>
      </c>
    </row>
    <row r="70" spans="1:3" ht="17.25" customHeight="1" thickBot="1" x14ac:dyDescent="0.3">
      <c r="A70" s="2" t="s">
        <v>92</v>
      </c>
      <c r="B70" s="4" t="s">
        <v>153</v>
      </c>
      <c r="C70" s="26">
        <v>2.7</v>
      </c>
    </row>
    <row r="71" spans="1:3" ht="17.25" customHeight="1" thickBot="1" x14ac:dyDescent="0.3">
      <c r="A71" s="2" t="s">
        <v>93</v>
      </c>
      <c r="B71" s="4" t="s">
        <v>154</v>
      </c>
      <c r="C71" s="26">
        <v>2.1</v>
      </c>
    </row>
    <row r="72" spans="1:3" ht="17.25" customHeight="1" thickBot="1" x14ac:dyDescent="0.3">
      <c r="A72" s="2" t="s">
        <v>94</v>
      </c>
      <c r="B72" s="4" t="s">
        <v>181</v>
      </c>
      <c r="C72" s="26">
        <v>2</v>
      </c>
    </row>
    <row r="73" spans="1:3" ht="17.25" customHeight="1" thickBot="1" x14ac:dyDescent="0.3">
      <c r="A73" s="2" t="s">
        <v>95</v>
      </c>
      <c r="B73" s="4" t="s">
        <v>180</v>
      </c>
      <c r="C73" s="26">
        <v>2.2000000000000002</v>
      </c>
    </row>
    <row r="74" spans="1:3" ht="17.25" customHeight="1" thickBot="1" x14ac:dyDescent="0.3">
      <c r="A74" s="2" t="s">
        <v>96</v>
      </c>
      <c r="B74" s="4" t="s">
        <v>179</v>
      </c>
      <c r="C74" s="26">
        <v>2.6</v>
      </c>
    </row>
    <row r="75" spans="1:3" ht="17.25" customHeight="1" thickBot="1" x14ac:dyDescent="0.3">
      <c r="A75" s="2" t="s">
        <v>97</v>
      </c>
      <c r="B75" s="4" t="s">
        <v>178</v>
      </c>
      <c r="C75" s="26">
        <v>3</v>
      </c>
    </row>
    <row r="76" spans="1:3" ht="17.25" customHeight="1" thickBot="1" x14ac:dyDescent="0.3">
      <c r="A76" s="2" t="s">
        <v>98</v>
      </c>
      <c r="B76" s="4" t="s">
        <v>177</v>
      </c>
      <c r="C76" s="26">
        <v>3.2</v>
      </c>
    </row>
    <row r="77" spans="1:3" ht="17.25" customHeight="1" thickBot="1" x14ac:dyDescent="0.3">
      <c r="A77" s="2" t="s">
        <v>99</v>
      </c>
      <c r="B77" s="4" t="s">
        <v>176</v>
      </c>
      <c r="C77" s="26">
        <v>3</v>
      </c>
    </row>
    <row r="78" spans="1:3" ht="17.25" customHeight="1" thickBot="1" x14ac:dyDescent="0.3">
      <c r="A78" s="2" t="s">
        <v>100</v>
      </c>
      <c r="B78" s="4" t="s">
        <v>199</v>
      </c>
      <c r="C78" s="26">
        <v>1.4</v>
      </c>
    </row>
    <row r="79" spans="1:3" ht="17.25" customHeight="1" thickBot="1" x14ac:dyDescent="0.3">
      <c r="A79" s="2" t="s">
        <v>101</v>
      </c>
      <c r="B79" s="4" t="s">
        <v>200</v>
      </c>
      <c r="C79" s="26">
        <v>2</v>
      </c>
    </row>
    <row r="80" spans="1:3" ht="17.25" customHeight="1" thickBot="1" x14ac:dyDescent="0.3">
      <c r="A80" s="2" t="s">
        <v>102</v>
      </c>
      <c r="B80" s="4" t="s">
        <v>175</v>
      </c>
      <c r="C80" s="26">
        <v>1.7</v>
      </c>
    </row>
    <row r="81" spans="1:3" ht="17.25" customHeight="1" thickBot="1" x14ac:dyDescent="0.3">
      <c r="A81" s="2" t="s">
        <v>103</v>
      </c>
      <c r="B81" s="4" t="s">
        <v>155</v>
      </c>
      <c r="C81" s="26">
        <v>1.9</v>
      </c>
    </row>
    <row r="82" spans="1:3" ht="17.25" customHeight="1" thickBot="1" x14ac:dyDescent="0.3">
      <c r="A82" s="2" t="s">
        <v>104</v>
      </c>
      <c r="B82" s="4" t="s">
        <v>174</v>
      </c>
      <c r="C82" s="26">
        <v>2.2999999999999998</v>
      </c>
    </row>
    <row r="83" spans="1:3" ht="17.25" customHeight="1" thickBot="1" x14ac:dyDescent="0.3">
      <c r="A83" s="2" t="s">
        <v>105</v>
      </c>
      <c r="B83" s="4" t="s">
        <v>173</v>
      </c>
      <c r="C83" s="26">
        <v>2.7</v>
      </c>
    </row>
    <row r="84" spans="1:3" ht="17.25" customHeight="1" thickBot="1" x14ac:dyDescent="0.3">
      <c r="A84" s="2" t="s">
        <v>106</v>
      </c>
      <c r="B84" s="4" t="s">
        <v>172</v>
      </c>
      <c r="C84" s="26">
        <v>2.1</v>
      </c>
    </row>
    <row r="85" spans="1:3" ht="17.25" customHeight="1" thickBot="1" x14ac:dyDescent="0.3">
      <c r="A85" s="2" t="s">
        <v>107</v>
      </c>
      <c r="B85" s="4" t="s">
        <v>171</v>
      </c>
      <c r="C85" s="26">
        <v>2.5</v>
      </c>
    </row>
    <row r="86" spans="1:3" ht="17.25" customHeight="1" thickBot="1" x14ac:dyDescent="0.3">
      <c r="A86" s="2" t="s">
        <v>108</v>
      </c>
      <c r="B86" s="4" t="s">
        <v>170</v>
      </c>
      <c r="C86" s="26">
        <v>2.9</v>
      </c>
    </row>
    <row r="87" spans="1:3" ht="17.25" customHeight="1" thickBot="1" x14ac:dyDescent="0.3">
      <c r="A87" s="2" t="s">
        <v>109</v>
      </c>
      <c r="B87" s="4" t="s">
        <v>169</v>
      </c>
      <c r="C87" s="26">
        <v>2.6</v>
      </c>
    </row>
    <row r="88" spans="1:3" ht="17.25" customHeight="1" thickBot="1" x14ac:dyDescent="0.3">
      <c r="A88" s="2" t="s">
        <v>110</v>
      </c>
      <c r="B88" s="4" t="s">
        <v>201</v>
      </c>
      <c r="C88" s="26">
        <v>1.9</v>
      </c>
    </row>
    <row r="89" spans="1:3" ht="17.25" customHeight="1" thickBot="1" x14ac:dyDescent="0.3">
      <c r="A89" s="2" t="s">
        <v>111</v>
      </c>
      <c r="B89" s="4" t="s">
        <v>202</v>
      </c>
      <c r="C89" s="26">
        <v>2.1</v>
      </c>
    </row>
    <row r="90" spans="1:3" ht="17.25" customHeight="1" thickBot="1" x14ac:dyDescent="0.3">
      <c r="A90" s="2" t="s">
        <v>112</v>
      </c>
      <c r="B90" s="4" t="s">
        <v>156</v>
      </c>
      <c r="C90" s="26">
        <v>1.8</v>
      </c>
    </row>
    <row r="91" spans="1:3" ht="17.25" customHeight="1" thickBot="1" x14ac:dyDescent="0.3">
      <c r="A91" s="2" t="s">
        <v>113</v>
      </c>
      <c r="B91" s="4" t="s">
        <v>157</v>
      </c>
      <c r="C91" s="26">
        <v>2</v>
      </c>
    </row>
    <row r="92" spans="1:3" ht="17.25" customHeight="1" thickBot="1" x14ac:dyDescent="0.3">
      <c r="A92" s="2" t="s">
        <v>114</v>
      </c>
      <c r="B92" s="4" t="s">
        <v>158</v>
      </c>
      <c r="C92" s="26">
        <v>2.4</v>
      </c>
    </row>
    <row r="93" spans="1:3" ht="17.25" customHeight="1" thickBot="1" x14ac:dyDescent="0.3">
      <c r="A93" s="2" t="s">
        <v>115</v>
      </c>
      <c r="B93" s="4" t="s">
        <v>159</v>
      </c>
      <c r="C93" s="26">
        <v>2.8</v>
      </c>
    </row>
    <row r="94" spans="1:3" ht="17.25" customHeight="1" thickBot="1" x14ac:dyDescent="0.3">
      <c r="A94" s="2" t="s">
        <v>116</v>
      </c>
      <c r="B94" s="4" t="s">
        <v>160</v>
      </c>
      <c r="C94" s="26">
        <v>2.2000000000000002</v>
      </c>
    </row>
    <row r="95" spans="1:3" ht="17.25" customHeight="1" thickBot="1" x14ac:dyDescent="0.3">
      <c r="A95" s="2" t="s">
        <v>117</v>
      </c>
      <c r="B95" s="4" t="s">
        <v>161</v>
      </c>
      <c r="C95" s="26">
        <v>2.6</v>
      </c>
    </row>
    <row r="96" spans="1:3" ht="17.25" customHeight="1" thickBot="1" x14ac:dyDescent="0.3">
      <c r="A96" s="2" t="s">
        <v>118</v>
      </c>
      <c r="B96" s="4" t="s">
        <v>203</v>
      </c>
      <c r="C96" s="26">
        <v>2</v>
      </c>
    </row>
    <row r="97" spans="1:3" ht="17.25" customHeight="1" thickBot="1" x14ac:dyDescent="0.3">
      <c r="A97" s="2" t="s">
        <v>119</v>
      </c>
      <c r="B97" s="4" t="s">
        <v>162</v>
      </c>
      <c r="C97" s="26">
        <v>1.7</v>
      </c>
    </row>
    <row r="98" spans="1:3" ht="17.25" customHeight="1" thickBot="1" x14ac:dyDescent="0.3">
      <c r="A98" s="2" t="s">
        <v>120</v>
      </c>
      <c r="B98" s="4" t="s">
        <v>204</v>
      </c>
      <c r="C98" s="26">
        <v>2.2000000000000002</v>
      </c>
    </row>
    <row r="99" spans="1:3" ht="17.25" customHeight="1" thickBot="1" x14ac:dyDescent="0.3">
      <c r="A99" s="2" t="s">
        <v>121</v>
      </c>
      <c r="B99" s="4" t="s">
        <v>163</v>
      </c>
      <c r="C99" s="26">
        <v>1.9</v>
      </c>
    </row>
    <row r="100" spans="1:3" ht="17.25" customHeight="1" thickBot="1" x14ac:dyDescent="0.3">
      <c r="A100" s="2" t="s">
        <v>122</v>
      </c>
      <c r="B100" s="4" t="s">
        <v>167</v>
      </c>
      <c r="C100" s="26">
        <v>1.8</v>
      </c>
    </row>
    <row r="101" spans="1:3" ht="17.25" customHeight="1" thickBot="1" x14ac:dyDescent="0.3">
      <c r="A101" s="2" t="s">
        <v>123</v>
      </c>
      <c r="B101" s="4" t="s">
        <v>168</v>
      </c>
      <c r="C101" s="26">
        <v>1.7</v>
      </c>
    </row>
    <row r="102" spans="1:3" ht="17.25" customHeight="1" thickBot="1" x14ac:dyDescent="0.3">
      <c r="A102" s="2" t="s">
        <v>124</v>
      </c>
      <c r="B102" s="4" t="s">
        <v>164</v>
      </c>
      <c r="C102" s="26">
        <v>2.1</v>
      </c>
    </row>
    <row r="103" spans="1:3" ht="17.25" customHeight="1" thickBot="1" x14ac:dyDescent="0.3">
      <c r="A103" s="2" t="s">
        <v>125</v>
      </c>
      <c r="B103" s="4" t="s">
        <v>165</v>
      </c>
      <c r="C103" s="26">
        <v>2.7</v>
      </c>
    </row>
    <row r="104" spans="1:3" ht="17.25" customHeight="1" thickBot="1" x14ac:dyDescent="0.3">
      <c r="A104" s="2" t="s">
        <v>126</v>
      </c>
      <c r="B104" s="4" t="s">
        <v>166</v>
      </c>
      <c r="C104" s="26">
        <v>3.1</v>
      </c>
    </row>
  </sheetData>
  <sheetProtection algorithmName="SHA-512" hashValue="Rb9n/NP8eoNoBk9yRHjo7Y1itbVsOscPu2ZK8rSIbpvmyDUJuK+KSbab82L3A7w002AQ8OTvxemD9ZRrRw8eSg==" saltValue="n5UombqNpZGNGKk4AsJpVQ=="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C35D-03B6-4FD2-801A-7F2DC5B381C7}">
  <dimension ref="A1:AL166"/>
  <sheetViews>
    <sheetView workbookViewId="0">
      <selection activeCell="O4" sqref="O4"/>
    </sheetView>
  </sheetViews>
  <sheetFormatPr defaultRowHeight="15" x14ac:dyDescent="0.25"/>
  <cols>
    <col min="1" max="1" width="4.7109375" customWidth="1"/>
    <col min="2" max="2" width="26.28515625" customWidth="1"/>
    <col min="6" max="6" width="27.140625" customWidth="1"/>
    <col min="16" max="37" width="0" hidden="1" customWidth="1"/>
  </cols>
  <sheetData>
    <row r="1" spans="1:38" x14ac:dyDescent="0.25">
      <c r="A1" s="6" t="s">
        <v>218</v>
      </c>
      <c r="B1" s="6" t="s">
        <v>241</v>
      </c>
      <c r="C1" s="6" t="s">
        <v>213</v>
      </c>
      <c r="D1" s="6"/>
      <c r="E1" s="6"/>
      <c r="F1" s="6"/>
      <c r="G1" s="6"/>
      <c r="H1" s="6" t="s">
        <v>206</v>
      </c>
      <c r="I1" s="6" t="s">
        <v>207</v>
      </c>
      <c r="J1" s="6" t="s">
        <v>208</v>
      </c>
      <c r="K1" s="6" t="s">
        <v>209</v>
      </c>
      <c r="L1" s="6" t="s">
        <v>210</v>
      </c>
      <c r="M1" s="6" t="s">
        <v>211</v>
      </c>
      <c r="N1" s="6" t="s">
        <v>212</v>
      </c>
      <c r="O1" s="6" t="s">
        <v>287</v>
      </c>
      <c r="P1" s="7"/>
      <c r="Q1" s="7"/>
      <c r="R1" s="7"/>
      <c r="S1" s="7"/>
      <c r="T1" s="7"/>
      <c r="U1" s="22"/>
      <c r="V1" s="22"/>
      <c r="W1" s="7"/>
      <c r="X1" s="7"/>
      <c r="Y1" s="7"/>
      <c r="Z1" s="7"/>
      <c r="AA1" s="7"/>
      <c r="AB1" s="7"/>
      <c r="AC1" s="7"/>
      <c r="AD1" s="7"/>
      <c r="AE1" s="7"/>
      <c r="AF1" s="7"/>
      <c r="AG1" s="7"/>
      <c r="AH1" s="7"/>
      <c r="AI1" s="7"/>
      <c r="AJ1" s="7"/>
      <c r="AK1" s="7"/>
      <c r="AL1" s="7"/>
    </row>
    <row r="2" spans="1:38" x14ac:dyDescent="0.25">
      <c r="A2" s="115">
        <v>1</v>
      </c>
      <c r="B2" s="121" t="str">
        <f>IF('-8G'!B2&lt;&gt;"",'-8G'!B2, "")</f>
        <v/>
      </c>
      <c r="C2" s="115" t="str">
        <f>IF('-8G'!C2&lt;&gt;"",'-8G'!C2,"")</f>
        <v/>
      </c>
      <c r="D2" s="10">
        <v>1</v>
      </c>
      <c r="E2" s="10"/>
      <c r="G2" s="10"/>
      <c r="H2" s="89" t="str">
        <f>IF('-8G'!H2&lt;&gt;"",'-8G'!H2, "")</f>
        <v/>
      </c>
      <c r="I2" s="89" t="str">
        <f>IF('-8G'!I2&lt;&gt;"",'-8G'!I2, "")</f>
        <v/>
      </c>
      <c r="J2" s="89" t="str">
        <f>IF('-8G'!J2&lt;&gt;"",'-8G'!J2, "")</f>
        <v/>
      </c>
      <c r="K2" s="89" t="str">
        <f>IF('-8G'!K2&lt;&gt;"",'-8G'!K2, "")</f>
        <v/>
      </c>
      <c r="L2" s="89" t="str">
        <f>IF('-8G'!L2&lt;&gt;"",'-8G'!L2, "")</f>
        <v/>
      </c>
      <c r="M2" s="5"/>
      <c r="N2" s="78">
        <f t="shared" ref="N2:N33" si="0">IF(COUNT(H2:L2)=3,IF(M2&lt;&gt;"",(SUM(H2:J2)-6),SUM(H2:J2)),IF(M2&lt;&gt;"",(SUM(H2:L2)-MAX(H2:L2)-MIN(H2:L2)-6),(SUM(H2:L2)-MAX(H2:L2)-MIN(H2:L2))))</f>
        <v>0</v>
      </c>
      <c r="O2" s="78"/>
      <c r="Q2" s="35"/>
      <c r="R2" s="35"/>
      <c r="S2" s="35"/>
    </row>
    <row r="3" spans="1:38" ht="15.75" thickBot="1" x14ac:dyDescent="0.3">
      <c r="A3" s="115"/>
      <c r="B3" s="121"/>
      <c r="C3" s="115"/>
      <c r="D3" s="10">
        <v>2</v>
      </c>
      <c r="E3" s="10"/>
      <c r="G3" s="10"/>
      <c r="H3" s="89" t="str">
        <f>IF('-8G'!H3&lt;&gt;"",'-8G'!H3, "")</f>
        <v/>
      </c>
      <c r="I3" s="89" t="str">
        <f>IF('-8G'!I3&lt;&gt;"",'-8G'!I3, "")</f>
        <v/>
      </c>
      <c r="J3" s="89" t="str">
        <f>IF('-8G'!J3&lt;&gt;"",'-8G'!J3, "")</f>
        <v/>
      </c>
      <c r="K3" s="89" t="str">
        <f>IF('-8G'!K3&lt;&gt;"",'-8G'!K3, "")</f>
        <v/>
      </c>
      <c r="L3" s="89" t="str">
        <f>IF('-8G'!L3&lt;&gt;"",'-8G'!L3, "")</f>
        <v/>
      </c>
      <c r="M3" s="5"/>
      <c r="N3" s="78">
        <f t="shared" si="0"/>
        <v>0</v>
      </c>
      <c r="O3" s="78"/>
      <c r="Q3" s="35"/>
      <c r="R3" s="35"/>
      <c r="S3" s="35"/>
    </row>
    <row r="4" spans="1:38" ht="15.75" thickBot="1" x14ac:dyDescent="0.3">
      <c r="A4" s="115"/>
      <c r="B4" s="121"/>
      <c r="C4" s="115"/>
      <c r="D4" s="10">
        <v>3</v>
      </c>
      <c r="E4" s="10"/>
      <c r="G4" s="10"/>
      <c r="H4" s="89" t="str">
        <f>IF('-8G'!H4&lt;&gt;"",'-8G'!H4, "")</f>
        <v/>
      </c>
      <c r="I4" s="89" t="str">
        <f>IF('-8G'!I4&lt;&gt;"",'-8G'!I4, "")</f>
        <v/>
      </c>
      <c r="J4" s="89" t="str">
        <f>IF('-8G'!J4&lt;&gt;"",'-8G'!J4, "")</f>
        <v/>
      </c>
      <c r="K4" s="89" t="str">
        <f>IF('-8G'!K4&lt;&gt;"",'-8G'!K4, "")</f>
        <v/>
      </c>
      <c r="L4" s="89" t="str">
        <f>IF('-8G'!L4&lt;&gt;"",'-8G'!L4, "")</f>
        <v/>
      </c>
      <c r="M4" s="5"/>
      <c r="N4" s="78">
        <f t="shared" si="0"/>
        <v>0</v>
      </c>
      <c r="O4" s="79">
        <f>SUM(N2:N4)/9</f>
        <v>0</v>
      </c>
      <c r="Q4" s="35">
        <f>IF(O4&lt;&gt;"",O4+A2/10000,0)</f>
        <v>1E-4</v>
      </c>
      <c r="R4" s="35" t="str">
        <f>B2</f>
        <v/>
      </c>
      <c r="S4" s="35" t="str">
        <f>C2</f>
        <v/>
      </c>
    </row>
    <row r="5" spans="1:38" x14ac:dyDescent="0.25">
      <c r="A5" s="112">
        <v>2</v>
      </c>
      <c r="B5" s="122" t="str">
        <f>IF('-8G'!B5&lt;&gt;"",'-8G'!B5, "")</f>
        <v/>
      </c>
      <c r="C5" s="112" t="str">
        <f>IF('-8G'!C5&lt;&gt;"",'-8G'!C5,"")</f>
        <v/>
      </c>
      <c r="D5" s="18">
        <v>1</v>
      </c>
      <c r="E5" s="10"/>
      <c r="G5" s="10"/>
      <c r="H5" s="91" t="str">
        <f>IF('-8G'!H5&lt;&gt;"",'-8G'!H5, "")</f>
        <v/>
      </c>
      <c r="I5" s="91" t="str">
        <f>IF('-8G'!I5&lt;&gt;"",'-8G'!I5, "")</f>
        <v/>
      </c>
      <c r="J5" s="91" t="str">
        <f>IF('-8G'!J5&lt;&gt;"",'-8G'!J5, "")</f>
        <v/>
      </c>
      <c r="K5" s="91" t="str">
        <f>IF('-8G'!K5&lt;&gt;"",'-8G'!K5, "")</f>
        <v/>
      </c>
      <c r="L5" s="91" t="str">
        <f>IF('-8G'!L5&lt;&gt;"",'-8G'!L5, "")</f>
        <v/>
      </c>
      <c r="M5" s="19"/>
      <c r="N5" s="80">
        <f t="shared" si="0"/>
        <v>0</v>
      </c>
      <c r="O5" s="80"/>
      <c r="Q5" s="35"/>
      <c r="R5" s="35"/>
      <c r="S5" s="35"/>
    </row>
    <row r="6" spans="1:38" ht="15.75" thickBot="1" x14ac:dyDescent="0.3">
      <c r="A6" s="112"/>
      <c r="B6" s="122"/>
      <c r="C6" s="112"/>
      <c r="D6" s="18">
        <v>2</v>
      </c>
      <c r="E6" s="10"/>
      <c r="G6" s="10"/>
      <c r="H6" s="91" t="str">
        <f>IF('-8G'!H6&lt;&gt;"",'-8G'!H6, "")</f>
        <v/>
      </c>
      <c r="I6" s="91" t="str">
        <f>IF('-8G'!I6&lt;&gt;"",'-8G'!I6, "")</f>
        <v/>
      </c>
      <c r="J6" s="91" t="str">
        <f>IF('-8G'!J6&lt;&gt;"",'-8G'!J6, "")</f>
        <v/>
      </c>
      <c r="K6" s="91" t="str">
        <f>IF('-8G'!K6&lt;&gt;"",'-8G'!K6, "")</f>
        <v/>
      </c>
      <c r="L6" s="91" t="str">
        <f>IF('-8G'!L6&lt;&gt;"",'-8G'!L6, "")</f>
        <v/>
      </c>
      <c r="M6" s="19"/>
      <c r="N6" s="80">
        <f t="shared" si="0"/>
        <v>0</v>
      </c>
      <c r="O6" s="80"/>
      <c r="Q6" s="35"/>
      <c r="R6" s="35"/>
      <c r="S6" s="35"/>
    </row>
    <row r="7" spans="1:38" ht="15.75" thickBot="1" x14ac:dyDescent="0.3">
      <c r="A7" s="112"/>
      <c r="B7" s="122"/>
      <c r="C7" s="112"/>
      <c r="D7" s="18">
        <v>3</v>
      </c>
      <c r="E7" s="10"/>
      <c r="G7" s="10"/>
      <c r="H7" s="91" t="str">
        <f>IF('-8G'!H7&lt;&gt;"",'-8G'!H7, "")</f>
        <v/>
      </c>
      <c r="I7" s="91" t="str">
        <f>IF('-8G'!I7&lt;&gt;"",'-8G'!I7, "")</f>
        <v/>
      </c>
      <c r="J7" s="91" t="str">
        <f>IF('-8G'!J7&lt;&gt;"",'-8G'!J7, "")</f>
        <v/>
      </c>
      <c r="K7" s="91" t="str">
        <f>IF('-8G'!K7&lt;&gt;"",'-8G'!K7, "")</f>
        <v/>
      </c>
      <c r="L7" s="91" t="str">
        <f>IF('-8G'!L7&lt;&gt;"",'-8G'!L7, "")</f>
        <v/>
      </c>
      <c r="M7" s="19"/>
      <c r="N7" s="80">
        <f t="shared" si="0"/>
        <v>0</v>
      </c>
      <c r="O7" s="81">
        <f>SUM(N5:N7)/9</f>
        <v>0</v>
      </c>
      <c r="Q7" s="35">
        <f t="shared" ref="Q7" si="1">IF(O7&lt;&gt;"",O7+A5/10000,0)</f>
        <v>2.0000000000000001E-4</v>
      </c>
      <c r="R7" s="35" t="str">
        <f t="shared" ref="R7:S7" si="2">B5</f>
        <v/>
      </c>
      <c r="S7" s="35" t="str">
        <f t="shared" si="2"/>
        <v/>
      </c>
    </row>
    <row r="8" spans="1:38" x14ac:dyDescent="0.25">
      <c r="A8" s="115">
        <v>3</v>
      </c>
      <c r="B8" s="121" t="str">
        <f>IF('-8G'!B8&lt;&gt;"",'-8G'!B8, "")</f>
        <v/>
      </c>
      <c r="C8" s="115" t="str">
        <f>IF('-8G'!C8&lt;&gt;"",'-8G'!C8,"")</f>
        <v/>
      </c>
      <c r="D8" s="10">
        <v>1</v>
      </c>
      <c r="E8" s="10"/>
      <c r="G8" s="10"/>
      <c r="H8" s="89" t="str">
        <f>IF('-8G'!H8&lt;&gt;"",'-8G'!H8, "")</f>
        <v/>
      </c>
      <c r="I8" s="89" t="str">
        <f>IF('-8G'!I8&lt;&gt;"",'-8G'!I8, "")</f>
        <v/>
      </c>
      <c r="J8" s="89" t="str">
        <f>IF('-8G'!J8&lt;&gt;"",'-8G'!J8, "")</f>
        <v/>
      </c>
      <c r="K8" s="89" t="str">
        <f>IF('-8G'!K8&lt;&gt;"",'-8G'!K8, "")</f>
        <v/>
      </c>
      <c r="L8" s="89" t="str">
        <f>IF('-8G'!L8&lt;&gt;"",'-8G'!L8, "")</f>
        <v/>
      </c>
      <c r="M8" s="5"/>
      <c r="N8" s="78">
        <f t="shared" si="0"/>
        <v>0</v>
      </c>
      <c r="O8" s="78"/>
      <c r="Q8" s="35"/>
      <c r="R8" s="35"/>
      <c r="S8" s="35"/>
    </row>
    <row r="9" spans="1:38" ht="15.75" thickBot="1" x14ac:dyDescent="0.3">
      <c r="A9" s="115"/>
      <c r="B9" s="121"/>
      <c r="C9" s="115"/>
      <c r="D9" s="10">
        <v>2</v>
      </c>
      <c r="E9" s="10"/>
      <c r="G9" s="10"/>
      <c r="H9" s="89" t="str">
        <f>IF('-8G'!H9&lt;&gt;"",'-8G'!H9, "")</f>
        <v/>
      </c>
      <c r="I9" s="89" t="str">
        <f>IF('-8G'!I9&lt;&gt;"",'-8G'!I9, "")</f>
        <v/>
      </c>
      <c r="J9" s="89" t="str">
        <f>IF('-8G'!J9&lt;&gt;"",'-8G'!J9, "")</f>
        <v/>
      </c>
      <c r="K9" s="89" t="str">
        <f>IF('-8G'!K9&lt;&gt;"",'-8G'!K9, "")</f>
        <v/>
      </c>
      <c r="L9" s="89" t="str">
        <f>IF('-8G'!L9&lt;&gt;"",'-8G'!L9, "")</f>
        <v/>
      </c>
      <c r="M9" s="5"/>
      <c r="N9" s="78">
        <f t="shared" si="0"/>
        <v>0</v>
      </c>
      <c r="O9" s="78"/>
      <c r="Q9" s="35"/>
      <c r="R9" s="35"/>
      <c r="S9" s="35"/>
    </row>
    <row r="10" spans="1:38" ht="15.75" thickBot="1" x14ac:dyDescent="0.3">
      <c r="A10" s="115"/>
      <c r="B10" s="121"/>
      <c r="C10" s="115"/>
      <c r="D10" s="10">
        <v>3</v>
      </c>
      <c r="E10" s="10"/>
      <c r="G10" s="10"/>
      <c r="H10" s="89" t="str">
        <f>IF('-8G'!H10&lt;&gt;"",'-8G'!H10, "")</f>
        <v/>
      </c>
      <c r="I10" s="89" t="str">
        <f>IF('-8G'!I10&lt;&gt;"",'-8G'!I10, "")</f>
        <v/>
      </c>
      <c r="J10" s="89" t="str">
        <f>IF('-8G'!J10&lt;&gt;"",'-8G'!J10, "")</f>
        <v/>
      </c>
      <c r="K10" s="89" t="str">
        <f>IF('-8G'!K10&lt;&gt;"",'-8G'!K10, "")</f>
        <v/>
      </c>
      <c r="L10" s="89" t="str">
        <f>IF('-8G'!L10&lt;&gt;"",'-8G'!L10, "")</f>
        <v/>
      </c>
      <c r="M10" s="5"/>
      <c r="N10" s="78">
        <f t="shared" si="0"/>
        <v>0</v>
      </c>
      <c r="O10" s="79">
        <f>SUM(N8:N10)/9</f>
        <v>0</v>
      </c>
      <c r="Q10" s="35">
        <f t="shared" ref="Q10" si="3">IF(O10&lt;&gt;"",O10+A8/10000,0)</f>
        <v>2.9999999999999997E-4</v>
      </c>
      <c r="R10" s="35" t="str">
        <f t="shared" ref="R10:S10" si="4">B8</f>
        <v/>
      </c>
      <c r="S10" s="35" t="str">
        <f t="shared" si="4"/>
        <v/>
      </c>
    </row>
    <row r="11" spans="1:38" x14ac:dyDescent="0.25">
      <c r="A11" s="112">
        <v>4</v>
      </c>
      <c r="B11" s="90" t="str">
        <f>IF('-8G'!B11&lt;&gt;"",'-8G'!B11, "")</f>
        <v/>
      </c>
      <c r="C11" s="87" t="str">
        <f>IF('-8G'!C11&lt;&gt;"",'-8G'!C11,"")</f>
        <v/>
      </c>
      <c r="D11" s="18">
        <v>1</v>
      </c>
      <c r="E11" s="10"/>
      <c r="G11" s="10"/>
      <c r="H11" s="91" t="str">
        <f>IF('-8G'!H11&lt;&gt;"",'-8G'!H11, "")</f>
        <v/>
      </c>
      <c r="I11" s="91" t="str">
        <f>IF('-8G'!I11&lt;&gt;"",'-8G'!I11, "")</f>
        <v/>
      </c>
      <c r="J11" s="91" t="str">
        <f>IF('-8G'!J11&lt;&gt;"",'-8G'!J11, "")</f>
        <v/>
      </c>
      <c r="K11" s="91" t="str">
        <f>IF('-8G'!K11&lt;&gt;"",'-8G'!K11, "")</f>
        <v/>
      </c>
      <c r="L11" s="91" t="str">
        <f>IF('-8G'!L11&lt;&gt;"",'-8G'!L11, "")</f>
        <v/>
      </c>
      <c r="M11" s="19"/>
      <c r="N11" s="80">
        <f t="shared" si="0"/>
        <v>0</v>
      </c>
      <c r="O11" s="80"/>
      <c r="Q11" s="35"/>
      <c r="R11" s="35"/>
      <c r="S11" s="35"/>
    </row>
    <row r="12" spans="1:38" ht="15.75" thickBot="1" x14ac:dyDescent="0.3">
      <c r="A12" s="112"/>
      <c r="B12" s="90"/>
      <c r="C12" s="87"/>
      <c r="D12" s="18">
        <v>2</v>
      </c>
      <c r="E12" s="10"/>
      <c r="G12" s="10"/>
      <c r="H12" s="91" t="str">
        <f>IF('-8G'!H12&lt;&gt;"",'-8G'!H12, "")</f>
        <v/>
      </c>
      <c r="I12" s="91" t="str">
        <f>IF('-8G'!I12&lt;&gt;"",'-8G'!I12, "")</f>
        <v/>
      </c>
      <c r="J12" s="91" t="str">
        <f>IF('-8G'!J12&lt;&gt;"",'-8G'!J12, "")</f>
        <v/>
      </c>
      <c r="K12" s="91" t="str">
        <f>IF('-8G'!K12&lt;&gt;"",'-8G'!K12, "")</f>
        <v/>
      </c>
      <c r="L12" s="91" t="str">
        <f>IF('-8G'!L12&lt;&gt;"",'-8G'!L12, "")</f>
        <v/>
      </c>
      <c r="M12" s="19"/>
      <c r="N12" s="80">
        <f t="shared" si="0"/>
        <v>0</v>
      </c>
      <c r="O12" s="80"/>
      <c r="Q12" s="35"/>
      <c r="R12" s="35"/>
      <c r="S12" s="35"/>
    </row>
    <row r="13" spans="1:38" ht="15.75" thickBot="1" x14ac:dyDescent="0.3">
      <c r="A13" s="112"/>
      <c r="B13" s="90"/>
      <c r="C13" s="87"/>
      <c r="D13" s="18">
        <v>3</v>
      </c>
      <c r="E13" s="10"/>
      <c r="G13" s="10"/>
      <c r="H13" s="91" t="str">
        <f>IF('-8G'!H13&lt;&gt;"",'-8G'!H13, "")</f>
        <v/>
      </c>
      <c r="I13" s="91" t="str">
        <f>IF('-8G'!I13&lt;&gt;"",'-8G'!I13, "")</f>
        <v/>
      </c>
      <c r="J13" s="91" t="str">
        <f>IF('-8G'!J13&lt;&gt;"",'-8G'!J13, "")</f>
        <v/>
      </c>
      <c r="K13" s="91" t="str">
        <f>IF('-8G'!K13&lt;&gt;"",'-8G'!K13, "")</f>
        <v/>
      </c>
      <c r="L13" s="91" t="str">
        <f>IF('-8G'!L13&lt;&gt;"",'-8G'!L13, "")</f>
        <v/>
      </c>
      <c r="M13" s="19"/>
      <c r="N13" s="80">
        <f t="shared" si="0"/>
        <v>0</v>
      </c>
      <c r="O13" s="81">
        <f>SUM(N11:N13)/9</f>
        <v>0</v>
      </c>
      <c r="Q13" s="35">
        <f t="shared" ref="Q13" si="5">IF(O13&lt;&gt;"",O13+A11/10000,0)</f>
        <v>4.0000000000000002E-4</v>
      </c>
      <c r="R13" s="35" t="str">
        <f t="shared" ref="R13:S13" si="6">B11</f>
        <v/>
      </c>
      <c r="S13" s="35" t="str">
        <f t="shared" si="6"/>
        <v/>
      </c>
    </row>
    <row r="14" spans="1:38" x14ac:dyDescent="0.25">
      <c r="A14" s="115">
        <v>5</v>
      </c>
      <c r="B14" s="88" t="str">
        <f>IF('-8G'!B14&lt;&gt;"",'-8G'!B14, "")</f>
        <v/>
      </c>
      <c r="C14" s="22" t="str">
        <f>IF('-8G'!C14&lt;&gt;"",'-8G'!C14,"")</f>
        <v/>
      </c>
      <c r="D14" s="10">
        <v>1</v>
      </c>
      <c r="E14" s="10"/>
      <c r="G14" s="10"/>
      <c r="H14" s="89" t="str">
        <f>IF('-8G'!H14&lt;&gt;"",'-8G'!H14, "")</f>
        <v/>
      </c>
      <c r="I14" s="89" t="str">
        <f>IF('-8G'!I14&lt;&gt;"",'-8G'!I14, "")</f>
        <v/>
      </c>
      <c r="J14" s="89" t="str">
        <f>IF('-8G'!J14&lt;&gt;"",'-8G'!J14, "")</f>
        <v/>
      </c>
      <c r="K14" s="89" t="str">
        <f>IF('-8G'!K14&lt;&gt;"",'-8G'!K14, "")</f>
        <v/>
      </c>
      <c r="L14" s="89" t="str">
        <f>IF('-8G'!L14&lt;&gt;"",'-8G'!L14, "")</f>
        <v/>
      </c>
      <c r="M14" s="5"/>
      <c r="N14" s="78">
        <f t="shared" si="0"/>
        <v>0</v>
      </c>
      <c r="O14" s="78"/>
      <c r="Q14" s="35"/>
      <c r="R14" s="35"/>
      <c r="S14" s="35"/>
    </row>
    <row r="15" spans="1:38" ht="15.75" thickBot="1" x14ac:dyDescent="0.3">
      <c r="A15" s="115"/>
      <c r="B15" s="92"/>
      <c r="C15" s="22"/>
      <c r="D15" s="10">
        <v>2</v>
      </c>
      <c r="E15" s="10"/>
      <c r="G15" s="10"/>
      <c r="H15" s="89" t="str">
        <f>IF('-8G'!H15&lt;&gt;"",'-8G'!H15, "")</f>
        <v/>
      </c>
      <c r="I15" s="89" t="str">
        <f>IF('-8G'!I15&lt;&gt;"",'-8G'!I15, "")</f>
        <v/>
      </c>
      <c r="J15" s="89" t="str">
        <f>IF('-8G'!J15&lt;&gt;"",'-8G'!J15, "")</f>
        <v/>
      </c>
      <c r="K15" s="89" t="str">
        <f>IF('-8G'!K15&lt;&gt;"",'-8G'!K15, "")</f>
        <v/>
      </c>
      <c r="L15" s="89" t="str">
        <f>IF('-8G'!L15&lt;&gt;"",'-8G'!L15, "")</f>
        <v/>
      </c>
      <c r="M15" s="5"/>
      <c r="N15" s="78">
        <f t="shared" si="0"/>
        <v>0</v>
      </c>
      <c r="O15" s="78"/>
      <c r="Q15" s="35"/>
      <c r="R15" s="35"/>
      <c r="S15" s="35"/>
    </row>
    <row r="16" spans="1:38" ht="15.75" thickBot="1" x14ac:dyDescent="0.3">
      <c r="A16" s="115"/>
      <c r="B16" s="92"/>
      <c r="C16" s="22"/>
      <c r="D16" s="10">
        <v>3</v>
      </c>
      <c r="E16" s="10"/>
      <c r="G16" s="10"/>
      <c r="H16" s="89" t="str">
        <f>IF('-8G'!H16&lt;&gt;"",'-8G'!H16, "")</f>
        <v/>
      </c>
      <c r="I16" s="89" t="str">
        <f>IF('-8G'!I16&lt;&gt;"",'-8G'!I16, "")</f>
        <v/>
      </c>
      <c r="J16" s="89" t="str">
        <f>IF('-8G'!J16&lt;&gt;"",'-8G'!J16, "")</f>
        <v/>
      </c>
      <c r="K16" s="89" t="str">
        <f>IF('-8G'!K16&lt;&gt;"",'-8G'!K16, "")</f>
        <v/>
      </c>
      <c r="L16" s="89" t="str">
        <f>IF('-8G'!L16&lt;&gt;"",'-8G'!L16, "")</f>
        <v/>
      </c>
      <c r="M16" s="5"/>
      <c r="N16" s="78">
        <f t="shared" si="0"/>
        <v>0</v>
      </c>
      <c r="O16" s="79">
        <f>SUM(N14:N16)/9</f>
        <v>0</v>
      </c>
      <c r="Q16" s="35">
        <f t="shared" ref="Q16" si="7">IF(O16&lt;&gt;"",O16+A14/10000,0)</f>
        <v>5.0000000000000001E-4</v>
      </c>
      <c r="R16" s="35" t="str">
        <f t="shared" ref="R16:S16" si="8">B14</f>
        <v/>
      </c>
      <c r="S16" s="35" t="str">
        <f t="shared" si="8"/>
        <v/>
      </c>
    </row>
    <row r="17" spans="1:20" x14ac:dyDescent="0.25">
      <c r="A17" s="112">
        <v>6</v>
      </c>
      <c r="B17" s="90" t="str">
        <f>IF('-8G'!B17&lt;&gt;"",'-8G'!B17, "")</f>
        <v/>
      </c>
      <c r="C17" s="87" t="str">
        <f>IF('-8G'!C17&lt;&gt;"",'-8G'!C17,"")</f>
        <v/>
      </c>
      <c r="D17" s="18">
        <v>1</v>
      </c>
      <c r="E17" s="10"/>
      <c r="G17" s="10"/>
      <c r="H17" s="91" t="str">
        <f>IF('-8G'!H17&lt;&gt;"",'-8G'!H17, "")</f>
        <v/>
      </c>
      <c r="I17" s="91" t="str">
        <f>IF('-8G'!I17&lt;&gt;"",'-8G'!I17, "")</f>
        <v/>
      </c>
      <c r="J17" s="91" t="str">
        <f>IF('-8G'!J17&lt;&gt;"",'-8G'!J17, "")</f>
        <v/>
      </c>
      <c r="K17" s="91" t="str">
        <f>IF('-8G'!K17&lt;&gt;"",'-8G'!K17, "")</f>
        <v/>
      </c>
      <c r="L17" s="91" t="str">
        <f>IF('-8G'!L17&lt;&gt;"",'-8G'!L17, "")</f>
        <v/>
      </c>
      <c r="M17" s="19"/>
      <c r="N17" s="80">
        <f t="shared" si="0"/>
        <v>0</v>
      </c>
      <c r="O17" s="80"/>
      <c r="Q17" s="35"/>
      <c r="R17" s="35"/>
      <c r="S17" s="35"/>
    </row>
    <row r="18" spans="1:20" ht="15.75" thickBot="1" x14ac:dyDescent="0.3">
      <c r="A18" s="112"/>
      <c r="B18" s="90"/>
      <c r="C18" s="87"/>
      <c r="D18" s="18">
        <v>2</v>
      </c>
      <c r="E18" s="10"/>
      <c r="G18" s="10"/>
      <c r="H18" s="91" t="str">
        <f>IF('-8G'!H18&lt;&gt;"",'-8G'!H18, "")</f>
        <v/>
      </c>
      <c r="I18" s="91" t="str">
        <f>IF('-8G'!I18&lt;&gt;"",'-8G'!I18, "")</f>
        <v/>
      </c>
      <c r="J18" s="91" t="str">
        <f>IF('-8G'!J18&lt;&gt;"",'-8G'!J18, "")</f>
        <v/>
      </c>
      <c r="K18" s="91" t="str">
        <f>IF('-8G'!K18&lt;&gt;"",'-8G'!K18, "")</f>
        <v/>
      </c>
      <c r="L18" s="91" t="str">
        <f>IF('-8G'!L18&lt;&gt;"",'-8G'!L18, "")</f>
        <v/>
      </c>
      <c r="M18" s="19"/>
      <c r="N18" s="80">
        <f t="shared" si="0"/>
        <v>0</v>
      </c>
      <c r="O18" s="80"/>
      <c r="Q18" s="35"/>
      <c r="R18" s="35"/>
      <c r="S18" s="35"/>
    </row>
    <row r="19" spans="1:20" ht="15.75" thickBot="1" x14ac:dyDescent="0.3">
      <c r="A19" s="112"/>
      <c r="B19" s="90"/>
      <c r="C19" s="87"/>
      <c r="D19" s="18">
        <v>3</v>
      </c>
      <c r="E19" s="10"/>
      <c r="G19" s="10"/>
      <c r="H19" s="91" t="str">
        <f>IF('-8G'!H19&lt;&gt;"",'-8G'!H19, "")</f>
        <v/>
      </c>
      <c r="I19" s="91" t="str">
        <f>IF('-8G'!I19&lt;&gt;"",'-8G'!I19, "")</f>
        <v/>
      </c>
      <c r="J19" s="91" t="str">
        <f>IF('-8G'!J19&lt;&gt;"",'-8G'!J19, "")</f>
        <v/>
      </c>
      <c r="K19" s="91" t="str">
        <f>IF('-8G'!K19&lt;&gt;"",'-8G'!K19, "")</f>
        <v/>
      </c>
      <c r="L19" s="91" t="str">
        <f>IF('-8G'!L19&lt;&gt;"",'-8G'!L19, "")</f>
        <v/>
      </c>
      <c r="M19" s="19"/>
      <c r="N19" s="80">
        <f t="shared" si="0"/>
        <v>0</v>
      </c>
      <c r="O19" s="81">
        <f>SUM(N17:N19)/9</f>
        <v>0</v>
      </c>
      <c r="Q19" s="35">
        <f t="shared" ref="Q19" si="9">IF(O19&lt;&gt;"",O19+A17/10000,0)</f>
        <v>5.9999999999999995E-4</v>
      </c>
      <c r="R19" s="35" t="str">
        <f t="shared" ref="R19:S19" si="10">B17</f>
        <v/>
      </c>
      <c r="S19" s="35" t="str">
        <f t="shared" si="10"/>
        <v/>
      </c>
    </row>
    <row r="20" spans="1:20" x14ac:dyDescent="0.25">
      <c r="A20" s="115">
        <v>7</v>
      </c>
      <c r="B20" s="88" t="str">
        <f>IF('-8G'!B20&lt;&gt;"",'-8G'!B20, "")</f>
        <v/>
      </c>
      <c r="C20" s="22" t="str">
        <f>IF('-8G'!C20&lt;&gt;"",'-8G'!C20,"")</f>
        <v/>
      </c>
      <c r="D20" s="10">
        <v>1</v>
      </c>
      <c r="E20" s="10"/>
      <c r="G20" s="10"/>
      <c r="H20" s="89" t="str">
        <f>IF('-8G'!H20&lt;&gt;"",'-8G'!H20, "")</f>
        <v/>
      </c>
      <c r="I20" s="89" t="str">
        <f>IF('-8G'!I20&lt;&gt;"",'-8G'!I20, "")</f>
        <v/>
      </c>
      <c r="J20" s="89" t="str">
        <f>IF('-8G'!J20&lt;&gt;"",'-8G'!J20, "")</f>
        <v/>
      </c>
      <c r="K20" s="89" t="str">
        <f>IF('-8G'!K20&lt;&gt;"",'-8G'!K20, "")</f>
        <v/>
      </c>
      <c r="L20" s="89" t="str">
        <f>IF('-8G'!L20&lt;&gt;"",'-8G'!L20, "")</f>
        <v/>
      </c>
      <c r="M20" s="5"/>
      <c r="N20" s="78">
        <f t="shared" si="0"/>
        <v>0</v>
      </c>
      <c r="O20" s="78"/>
      <c r="Q20" s="35"/>
      <c r="R20" s="35"/>
      <c r="S20" s="35"/>
    </row>
    <row r="21" spans="1:20" ht="15.75" thickBot="1" x14ac:dyDescent="0.3">
      <c r="A21" s="115"/>
      <c r="B21" s="92"/>
      <c r="C21" s="22"/>
      <c r="D21" s="10">
        <v>2</v>
      </c>
      <c r="E21" s="10"/>
      <c r="G21" s="10"/>
      <c r="H21" s="89" t="str">
        <f>IF('-8G'!H21&lt;&gt;"",'-8G'!H21, "")</f>
        <v/>
      </c>
      <c r="I21" s="89" t="str">
        <f>IF('-8G'!I21&lt;&gt;"",'-8G'!I21, "")</f>
        <v/>
      </c>
      <c r="J21" s="89" t="str">
        <f>IF('-8G'!J21&lt;&gt;"",'-8G'!J21, "")</f>
        <v/>
      </c>
      <c r="K21" s="89" t="str">
        <f>IF('-8G'!K21&lt;&gt;"",'-8G'!K21, "")</f>
        <v/>
      </c>
      <c r="L21" s="89" t="str">
        <f>IF('-8G'!L21&lt;&gt;"",'-8G'!L21, "")</f>
        <v/>
      </c>
      <c r="M21" s="5"/>
      <c r="N21" s="78">
        <f t="shared" si="0"/>
        <v>0</v>
      </c>
      <c r="O21" s="78"/>
      <c r="Q21" s="35"/>
      <c r="R21" s="35"/>
      <c r="S21" s="35"/>
    </row>
    <row r="22" spans="1:20" ht="15.75" thickBot="1" x14ac:dyDescent="0.3">
      <c r="A22" s="115"/>
      <c r="B22" s="92"/>
      <c r="C22" s="22"/>
      <c r="D22" s="10">
        <v>3</v>
      </c>
      <c r="E22" s="10"/>
      <c r="G22" s="10"/>
      <c r="H22" s="89" t="str">
        <f>IF('-8G'!H22&lt;&gt;"",'-8G'!H22, "")</f>
        <v/>
      </c>
      <c r="I22" s="89" t="str">
        <f>IF('-8G'!I22&lt;&gt;"",'-8G'!I22, "")</f>
        <v/>
      </c>
      <c r="J22" s="89" t="str">
        <f>IF('-8G'!J22&lt;&gt;"",'-8G'!J22, "")</f>
        <v/>
      </c>
      <c r="K22" s="89" t="str">
        <f>IF('-8G'!K22&lt;&gt;"",'-8G'!K22, "")</f>
        <v/>
      </c>
      <c r="L22" s="89" t="str">
        <f>IF('-8G'!L22&lt;&gt;"",'-8G'!L22, "")</f>
        <v/>
      </c>
      <c r="M22" s="5"/>
      <c r="N22" s="78">
        <f t="shared" si="0"/>
        <v>0</v>
      </c>
      <c r="O22" s="79">
        <f>SUM(N20:N22)/9</f>
        <v>0</v>
      </c>
      <c r="Q22" s="35">
        <f t="shared" ref="Q22" si="11">IF(O22&lt;&gt;"",O22+A20/10000,0)</f>
        <v>6.9999999999999999E-4</v>
      </c>
      <c r="R22" s="35" t="str">
        <f t="shared" ref="R22:S22" si="12">B20</f>
        <v/>
      </c>
      <c r="S22" s="35" t="str">
        <f t="shared" si="12"/>
        <v/>
      </c>
    </row>
    <row r="23" spans="1:20" x14ac:dyDescent="0.25">
      <c r="A23" s="112">
        <v>8</v>
      </c>
      <c r="B23" s="90" t="str">
        <f>IF('-8G'!B23&lt;&gt;"",'-8G'!B23, "")</f>
        <v/>
      </c>
      <c r="C23" s="87" t="str">
        <f>IF('-8G'!C23&lt;&gt;"",'-8G'!C23,"")</f>
        <v/>
      </c>
      <c r="D23" s="18">
        <v>1</v>
      </c>
      <c r="E23" s="10"/>
      <c r="G23" s="10"/>
      <c r="H23" s="91" t="str">
        <f>IF('-8G'!H23&lt;&gt;"",'-8G'!H23, "")</f>
        <v/>
      </c>
      <c r="I23" s="91" t="str">
        <f>IF('-8G'!I23&lt;&gt;"",'-8G'!I23, "")</f>
        <v/>
      </c>
      <c r="J23" s="91" t="str">
        <f>IF('-8G'!J23&lt;&gt;"",'-8G'!J23, "")</f>
        <v/>
      </c>
      <c r="K23" s="91" t="str">
        <f>IF('-8G'!K23&lt;&gt;"",'-8G'!K23, "")</f>
        <v/>
      </c>
      <c r="L23" s="91" t="str">
        <f>IF('-8G'!L23&lt;&gt;"",'-8G'!L23, "")</f>
        <v/>
      </c>
      <c r="M23" s="19"/>
      <c r="N23" s="80">
        <f t="shared" si="0"/>
        <v>0</v>
      </c>
      <c r="O23" s="80"/>
      <c r="Q23" s="35"/>
      <c r="R23" s="35"/>
      <c r="S23" s="35"/>
    </row>
    <row r="24" spans="1:20" ht="15.75" thickBot="1" x14ac:dyDescent="0.3">
      <c r="A24" s="112"/>
      <c r="B24" s="90"/>
      <c r="C24" s="87"/>
      <c r="D24" s="18">
        <v>2</v>
      </c>
      <c r="E24" s="10"/>
      <c r="G24" s="10"/>
      <c r="H24" s="91" t="str">
        <f>IF('-8G'!H24&lt;&gt;"",'-8G'!H24, "")</f>
        <v/>
      </c>
      <c r="I24" s="91" t="str">
        <f>IF('-8G'!I24&lt;&gt;"",'-8G'!I24, "")</f>
        <v/>
      </c>
      <c r="J24" s="91" t="str">
        <f>IF('-8G'!J24&lt;&gt;"",'-8G'!J24, "")</f>
        <v/>
      </c>
      <c r="K24" s="91" t="str">
        <f>IF('-8G'!K24&lt;&gt;"",'-8G'!K24, "")</f>
        <v/>
      </c>
      <c r="L24" s="91" t="str">
        <f>IF('-8G'!L24&lt;&gt;"",'-8G'!L24, "")</f>
        <v/>
      </c>
      <c r="M24" s="19"/>
      <c r="N24" s="80">
        <f t="shared" si="0"/>
        <v>0</v>
      </c>
      <c r="O24" s="80"/>
      <c r="Q24" s="35"/>
      <c r="R24" s="35"/>
      <c r="S24" s="35"/>
    </row>
    <row r="25" spans="1:20" ht="15.75" thickBot="1" x14ac:dyDescent="0.3">
      <c r="A25" s="112"/>
      <c r="B25" s="90"/>
      <c r="C25" s="87"/>
      <c r="D25" s="18">
        <v>3</v>
      </c>
      <c r="E25" s="10"/>
      <c r="G25" s="10"/>
      <c r="H25" s="91" t="str">
        <f>IF('-8G'!H25&lt;&gt;"",'-8G'!H25, "")</f>
        <v/>
      </c>
      <c r="I25" s="91" t="str">
        <f>IF('-8G'!I25&lt;&gt;"",'-8G'!I25, "")</f>
        <v/>
      </c>
      <c r="J25" s="91" t="str">
        <f>IF('-8G'!J25&lt;&gt;"",'-8G'!J25, "")</f>
        <v/>
      </c>
      <c r="K25" s="91" t="str">
        <f>IF('-8G'!K25&lt;&gt;"",'-8G'!K25, "")</f>
        <v/>
      </c>
      <c r="L25" s="91" t="str">
        <f>IF('-8G'!L25&lt;&gt;"",'-8G'!L25, "")</f>
        <v/>
      </c>
      <c r="M25" s="19"/>
      <c r="N25" s="80">
        <f t="shared" si="0"/>
        <v>0</v>
      </c>
      <c r="O25" s="81">
        <f>SUM(N23:N25)/9</f>
        <v>0</v>
      </c>
      <c r="Q25" s="35">
        <f t="shared" ref="Q25" si="13">IF(O25&lt;&gt;"",O25+A23/10000,0)</f>
        <v>8.0000000000000004E-4</v>
      </c>
      <c r="R25" s="35" t="str">
        <f t="shared" ref="R25:S25" si="14">B23</f>
        <v/>
      </c>
      <c r="S25" s="35" t="str">
        <f t="shared" si="14"/>
        <v/>
      </c>
    </row>
    <row r="26" spans="1:20" x14ac:dyDescent="0.25">
      <c r="A26" s="115">
        <v>9</v>
      </c>
      <c r="B26" s="88" t="str">
        <f>IF('-8G'!B26&lt;&gt;"",'-8G'!B26, "")</f>
        <v/>
      </c>
      <c r="C26" s="22" t="str">
        <f>IF('-8G'!C26&lt;&gt;"",'-8G'!C26,"")</f>
        <v/>
      </c>
      <c r="D26" s="10">
        <v>1</v>
      </c>
      <c r="E26" s="10"/>
      <c r="G26" s="10"/>
      <c r="H26" s="89" t="str">
        <f>IF('-8G'!H26&lt;&gt;"",'-8G'!H26, "")</f>
        <v/>
      </c>
      <c r="I26" s="89" t="str">
        <f>IF('-8G'!I26&lt;&gt;"",'-8G'!I26, "")</f>
        <v/>
      </c>
      <c r="J26" s="89" t="str">
        <f>IF('-8G'!J26&lt;&gt;"",'-8G'!J26, "")</f>
        <v/>
      </c>
      <c r="K26" s="89" t="str">
        <f>IF('-8G'!K26&lt;&gt;"",'-8G'!K26, "")</f>
        <v/>
      </c>
      <c r="L26" s="89" t="str">
        <f>IF('-8G'!L26&lt;&gt;"",'-8G'!L26, "")</f>
        <v/>
      </c>
      <c r="M26" s="5"/>
      <c r="N26" s="78">
        <f t="shared" si="0"/>
        <v>0</v>
      </c>
      <c r="O26" s="78"/>
      <c r="Q26" s="35"/>
      <c r="R26" s="35"/>
      <c r="S26" s="35"/>
      <c r="T26" s="9"/>
    </row>
    <row r="27" spans="1:20" ht="15.75" thickBot="1" x14ac:dyDescent="0.3">
      <c r="A27" s="115"/>
      <c r="B27" s="92"/>
      <c r="C27" s="22"/>
      <c r="D27" s="10">
        <v>2</v>
      </c>
      <c r="E27" s="10"/>
      <c r="G27" s="10"/>
      <c r="H27" s="89" t="str">
        <f>IF('-8G'!H27&lt;&gt;"",'-8G'!H27, "")</f>
        <v/>
      </c>
      <c r="I27" s="89" t="str">
        <f>IF('-8G'!I27&lt;&gt;"",'-8G'!I27, "")</f>
        <v/>
      </c>
      <c r="J27" s="89" t="str">
        <f>IF('-8G'!J27&lt;&gt;"",'-8G'!J27, "")</f>
        <v/>
      </c>
      <c r="K27" s="89" t="str">
        <f>IF('-8G'!K27&lt;&gt;"",'-8G'!K27, "")</f>
        <v/>
      </c>
      <c r="L27" s="89" t="str">
        <f>IF('-8G'!L27&lt;&gt;"",'-8G'!L27, "")</f>
        <v/>
      </c>
      <c r="M27" s="5"/>
      <c r="N27" s="78">
        <f t="shared" si="0"/>
        <v>0</v>
      </c>
      <c r="O27" s="78"/>
      <c r="Q27" s="35"/>
      <c r="R27" s="35"/>
      <c r="S27" s="35"/>
      <c r="T27" s="9"/>
    </row>
    <row r="28" spans="1:20" ht="15.75" thickBot="1" x14ac:dyDescent="0.3">
      <c r="A28" s="115"/>
      <c r="B28" s="92"/>
      <c r="C28" s="22"/>
      <c r="D28" s="10">
        <v>3</v>
      </c>
      <c r="E28" s="10"/>
      <c r="G28" s="10"/>
      <c r="H28" s="89" t="str">
        <f>IF('-8G'!H28&lt;&gt;"",'-8G'!H28, "")</f>
        <v/>
      </c>
      <c r="I28" s="89" t="str">
        <f>IF('-8G'!I28&lt;&gt;"",'-8G'!I28, "")</f>
        <v/>
      </c>
      <c r="J28" s="89" t="str">
        <f>IF('-8G'!J28&lt;&gt;"",'-8G'!J28, "")</f>
        <v/>
      </c>
      <c r="K28" s="89" t="str">
        <f>IF('-8G'!K28&lt;&gt;"",'-8G'!K28, "")</f>
        <v/>
      </c>
      <c r="L28" s="89" t="str">
        <f>IF('-8G'!L28&lt;&gt;"",'-8G'!L28, "")</f>
        <v/>
      </c>
      <c r="M28" s="5"/>
      <c r="N28" s="78">
        <f t="shared" si="0"/>
        <v>0</v>
      </c>
      <c r="O28" s="79">
        <f>SUM(N26:N28)/9</f>
        <v>0</v>
      </c>
      <c r="Q28" s="35">
        <f t="shared" ref="Q28" si="15">IF(O28&lt;&gt;"",O28+A26/10000,0)</f>
        <v>8.9999999999999998E-4</v>
      </c>
      <c r="R28" s="35" t="str">
        <f t="shared" ref="R28:S28" si="16">B26</f>
        <v/>
      </c>
      <c r="S28" s="35" t="str">
        <f t="shared" si="16"/>
        <v/>
      </c>
      <c r="T28" s="9"/>
    </row>
    <row r="29" spans="1:20" x14ac:dyDescent="0.25">
      <c r="A29" s="112">
        <v>10</v>
      </c>
      <c r="B29" s="90" t="str">
        <f>IF('-8G'!B29&lt;&gt;"",'-8G'!B29, "")</f>
        <v/>
      </c>
      <c r="C29" s="87" t="str">
        <f>IF('-8G'!C29&lt;&gt;"",'-8G'!C29,"")</f>
        <v/>
      </c>
      <c r="D29" s="18">
        <v>1</v>
      </c>
      <c r="E29" s="10"/>
      <c r="G29" s="10"/>
      <c r="H29" s="91" t="str">
        <f>IF('-8G'!H29&lt;&gt;"",'-8G'!H29, "")</f>
        <v/>
      </c>
      <c r="I29" s="91" t="str">
        <f>IF('-8G'!I29&lt;&gt;"",'-8G'!I29, "")</f>
        <v/>
      </c>
      <c r="J29" s="91" t="str">
        <f>IF('-8G'!J29&lt;&gt;"",'-8G'!J29, "")</f>
        <v/>
      </c>
      <c r="K29" s="91" t="str">
        <f>IF('-8G'!K29&lt;&gt;"",'-8G'!K29, "")</f>
        <v/>
      </c>
      <c r="L29" s="91" t="str">
        <f>IF('-8G'!L29&lt;&gt;"",'-8G'!L29, "")</f>
        <v/>
      </c>
      <c r="M29" s="19"/>
      <c r="N29" s="80">
        <f t="shared" si="0"/>
        <v>0</v>
      </c>
      <c r="O29" s="80"/>
      <c r="Q29" s="35"/>
      <c r="R29" s="35"/>
      <c r="S29" s="35"/>
      <c r="T29" s="9"/>
    </row>
    <row r="30" spans="1:20" ht="15.75" thickBot="1" x14ac:dyDescent="0.3">
      <c r="A30" s="112"/>
      <c r="B30" s="90"/>
      <c r="C30" s="87"/>
      <c r="D30" s="18">
        <v>2</v>
      </c>
      <c r="E30" s="10"/>
      <c r="G30" s="10"/>
      <c r="H30" s="91" t="str">
        <f>IF('-8G'!H30&lt;&gt;"",'-8G'!H30, "")</f>
        <v/>
      </c>
      <c r="I30" s="91" t="str">
        <f>IF('-8G'!I30&lt;&gt;"",'-8G'!I30, "")</f>
        <v/>
      </c>
      <c r="J30" s="91" t="str">
        <f>IF('-8G'!J30&lt;&gt;"",'-8G'!J30, "")</f>
        <v/>
      </c>
      <c r="K30" s="91" t="str">
        <f>IF('-8G'!K30&lt;&gt;"",'-8G'!K30, "")</f>
        <v/>
      </c>
      <c r="L30" s="91" t="str">
        <f>IF('-8G'!L30&lt;&gt;"",'-8G'!L30, "")</f>
        <v/>
      </c>
      <c r="M30" s="19"/>
      <c r="N30" s="80">
        <f t="shared" si="0"/>
        <v>0</v>
      </c>
      <c r="O30" s="80"/>
      <c r="Q30" s="35"/>
      <c r="R30" s="35"/>
      <c r="S30" s="35"/>
      <c r="T30" s="9"/>
    </row>
    <row r="31" spans="1:20" ht="15.75" thickBot="1" x14ac:dyDescent="0.3">
      <c r="A31" s="112"/>
      <c r="B31" s="90"/>
      <c r="C31" s="87"/>
      <c r="D31" s="18">
        <v>3</v>
      </c>
      <c r="E31" s="10"/>
      <c r="G31" s="10"/>
      <c r="H31" s="91" t="str">
        <f>IF('-8G'!H31&lt;&gt;"",'-8G'!H31, "")</f>
        <v/>
      </c>
      <c r="I31" s="91" t="str">
        <f>IF('-8G'!I31&lt;&gt;"",'-8G'!I31, "")</f>
        <v/>
      </c>
      <c r="J31" s="91" t="str">
        <f>IF('-8G'!J31&lt;&gt;"",'-8G'!J31, "")</f>
        <v/>
      </c>
      <c r="K31" s="91" t="str">
        <f>IF('-8G'!K31&lt;&gt;"",'-8G'!K31, "")</f>
        <v/>
      </c>
      <c r="L31" s="91" t="str">
        <f>IF('-8G'!L31&lt;&gt;"",'-8G'!L31, "")</f>
        <v/>
      </c>
      <c r="M31" s="19"/>
      <c r="N31" s="80">
        <f t="shared" si="0"/>
        <v>0</v>
      </c>
      <c r="O31" s="81">
        <f>SUM(N29:N31)/9</f>
        <v>0</v>
      </c>
      <c r="Q31" s="35">
        <f t="shared" ref="Q31" si="17">IF(O31&lt;&gt;"",O31+A29/10000,0)</f>
        <v>1E-3</v>
      </c>
      <c r="R31" s="35" t="str">
        <f t="shared" ref="R31:S31" si="18">B29</f>
        <v/>
      </c>
      <c r="S31" s="35" t="str">
        <f t="shared" si="18"/>
        <v/>
      </c>
      <c r="T31" s="9"/>
    </row>
    <row r="32" spans="1:20" x14ac:dyDescent="0.25">
      <c r="A32" s="115">
        <v>11</v>
      </c>
      <c r="B32" s="88" t="str">
        <f>IF('-8G'!B32&lt;&gt;"",'-8G'!B32, "")</f>
        <v/>
      </c>
      <c r="C32" s="22" t="str">
        <f>IF('-8G'!C32&lt;&gt;"",'-8G'!C32,"")</f>
        <v/>
      </c>
      <c r="D32" s="10">
        <v>1</v>
      </c>
      <c r="E32" s="10"/>
      <c r="G32" s="10"/>
      <c r="H32" s="89" t="str">
        <f>IF('-8G'!H32&lt;&gt;"",'-8G'!H32, "")</f>
        <v/>
      </c>
      <c r="I32" s="89" t="str">
        <f>IF('-8G'!I32&lt;&gt;"",'-8G'!I32, "")</f>
        <v/>
      </c>
      <c r="J32" s="89" t="str">
        <f>IF('-8G'!J32&lt;&gt;"",'-8G'!J32, "")</f>
        <v/>
      </c>
      <c r="K32" s="89" t="str">
        <f>IF('-8G'!K32&lt;&gt;"",'-8G'!K32, "")</f>
        <v/>
      </c>
      <c r="L32" s="89" t="str">
        <f>IF('-8G'!L32&lt;&gt;"",'-8G'!L32, "")</f>
        <v/>
      </c>
      <c r="M32" s="5"/>
      <c r="N32" s="78">
        <f t="shared" si="0"/>
        <v>0</v>
      </c>
      <c r="O32" s="78"/>
      <c r="Q32" s="35"/>
      <c r="R32" s="35"/>
      <c r="S32" s="35"/>
      <c r="T32" s="9"/>
    </row>
    <row r="33" spans="1:19" ht="15.75" thickBot="1" x14ac:dyDescent="0.3">
      <c r="A33" s="115"/>
      <c r="B33" s="92"/>
      <c r="C33" s="22"/>
      <c r="D33" s="10">
        <v>2</v>
      </c>
      <c r="E33" s="10"/>
      <c r="G33" s="10"/>
      <c r="H33" s="89" t="str">
        <f>IF('-8G'!H33&lt;&gt;"",'-8G'!H33, "")</f>
        <v/>
      </c>
      <c r="I33" s="89" t="str">
        <f>IF('-8G'!I33&lt;&gt;"",'-8G'!I33, "")</f>
        <v/>
      </c>
      <c r="J33" s="89" t="str">
        <f>IF('-8G'!J33&lt;&gt;"",'-8G'!J33, "")</f>
        <v/>
      </c>
      <c r="K33" s="89" t="str">
        <f>IF('-8G'!K33&lt;&gt;"",'-8G'!K33, "")</f>
        <v/>
      </c>
      <c r="L33" s="89" t="str">
        <f>IF('-8G'!L33&lt;&gt;"",'-8G'!L33, "")</f>
        <v/>
      </c>
      <c r="M33" s="5"/>
      <c r="N33" s="78">
        <f t="shared" si="0"/>
        <v>0</v>
      </c>
      <c r="O33" s="78"/>
      <c r="Q33" s="35"/>
      <c r="R33" s="35"/>
      <c r="S33" s="35"/>
    </row>
    <row r="34" spans="1:19" ht="15.75" thickBot="1" x14ac:dyDescent="0.3">
      <c r="A34" s="115"/>
      <c r="B34" s="92"/>
      <c r="C34" s="22"/>
      <c r="D34" s="10">
        <v>3</v>
      </c>
      <c r="E34" s="10"/>
      <c r="G34" s="10"/>
      <c r="H34" s="89" t="str">
        <f>IF('-8G'!H34&lt;&gt;"",'-8G'!H34, "")</f>
        <v/>
      </c>
      <c r="I34" s="89" t="str">
        <f>IF('-8G'!I34&lt;&gt;"",'-8G'!I34, "")</f>
        <v/>
      </c>
      <c r="J34" s="89" t="str">
        <f>IF('-8G'!J34&lt;&gt;"",'-8G'!J34, "")</f>
        <v/>
      </c>
      <c r="K34" s="89" t="str">
        <f>IF('-8G'!K34&lt;&gt;"",'-8G'!K34, "")</f>
        <v/>
      </c>
      <c r="L34" s="89" t="str">
        <f>IF('-8G'!L34&lt;&gt;"",'-8G'!L34, "")</f>
        <v/>
      </c>
      <c r="M34" s="5"/>
      <c r="N34" s="78">
        <f t="shared" ref="N34:N97" si="19">IF(COUNT(H34:L34)=3,IF(M34&lt;&gt;"",(SUM(H34:J34)-6),SUM(H34:J34)),IF(M34&lt;&gt;"",(SUM(H34:L34)-MAX(H34:L34)-MIN(H34:L34)-6),(SUM(H34:L34)-MAX(H34:L34)-MIN(H34:L34))))</f>
        <v>0</v>
      </c>
      <c r="O34" s="79">
        <f>SUM(N32:N34)/9</f>
        <v>0</v>
      </c>
      <c r="Q34" s="35">
        <f t="shared" ref="Q34" si="20">IF(O34&lt;&gt;"",O34+A32/10000,0)</f>
        <v>1.1000000000000001E-3</v>
      </c>
      <c r="R34" s="35" t="str">
        <f t="shared" ref="R34:S34" si="21">B32</f>
        <v/>
      </c>
      <c r="S34" s="35" t="str">
        <f t="shared" si="21"/>
        <v/>
      </c>
    </row>
    <row r="35" spans="1:19" x14ac:dyDescent="0.25">
      <c r="A35" s="112">
        <v>12</v>
      </c>
      <c r="B35" s="90" t="str">
        <f>IF('-8G'!B35&lt;&gt;"",'-8G'!B35, "")</f>
        <v/>
      </c>
      <c r="C35" s="87" t="str">
        <f>IF('-8G'!C35&lt;&gt;"",'-8G'!C35,"")</f>
        <v/>
      </c>
      <c r="D35" s="18">
        <v>1</v>
      </c>
      <c r="E35" s="10"/>
      <c r="G35" s="10"/>
      <c r="H35" s="91" t="str">
        <f>IF('-8G'!H35&lt;&gt;"",'-8G'!H35, "")</f>
        <v/>
      </c>
      <c r="I35" s="91" t="str">
        <f>IF('-8G'!I35&lt;&gt;"",'-8G'!I35, "")</f>
        <v/>
      </c>
      <c r="J35" s="91" t="str">
        <f>IF('-8G'!J35&lt;&gt;"",'-8G'!J35, "")</f>
        <v/>
      </c>
      <c r="K35" s="91" t="str">
        <f>IF('-8G'!K35&lt;&gt;"",'-8G'!K35, "")</f>
        <v/>
      </c>
      <c r="L35" s="91" t="str">
        <f>IF('-8G'!L35&lt;&gt;"",'-8G'!L35, "")</f>
        <v/>
      </c>
      <c r="M35" s="19"/>
      <c r="N35" s="80">
        <f t="shared" si="19"/>
        <v>0</v>
      </c>
      <c r="O35" s="80"/>
      <c r="Q35" s="35"/>
      <c r="R35" s="35"/>
      <c r="S35" s="35"/>
    </row>
    <row r="36" spans="1:19" ht="15.75" thickBot="1" x14ac:dyDescent="0.3">
      <c r="A36" s="112"/>
      <c r="B36" s="90"/>
      <c r="C36" s="87"/>
      <c r="D36" s="18">
        <v>2</v>
      </c>
      <c r="E36" s="10"/>
      <c r="G36" s="10"/>
      <c r="H36" s="91" t="str">
        <f>IF('-8G'!H36&lt;&gt;"",'-8G'!H36, "")</f>
        <v/>
      </c>
      <c r="I36" s="91" t="str">
        <f>IF('-8G'!I36&lt;&gt;"",'-8G'!I36, "")</f>
        <v/>
      </c>
      <c r="J36" s="91" t="str">
        <f>IF('-8G'!J36&lt;&gt;"",'-8G'!J36, "")</f>
        <v/>
      </c>
      <c r="K36" s="91" t="str">
        <f>IF('-8G'!K36&lt;&gt;"",'-8G'!K36, "")</f>
        <v/>
      </c>
      <c r="L36" s="91" t="str">
        <f>IF('-8G'!L36&lt;&gt;"",'-8G'!L36, "")</f>
        <v/>
      </c>
      <c r="M36" s="19"/>
      <c r="N36" s="80">
        <f t="shared" si="19"/>
        <v>0</v>
      </c>
      <c r="O36" s="80"/>
      <c r="Q36" s="35"/>
      <c r="R36" s="35"/>
      <c r="S36" s="35"/>
    </row>
    <row r="37" spans="1:19" ht="15.75" thickBot="1" x14ac:dyDescent="0.3">
      <c r="A37" s="112"/>
      <c r="B37" s="90"/>
      <c r="C37" s="87"/>
      <c r="D37" s="18">
        <v>3</v>
      </c>
      <c r="E37" s="10"/>
      <c r="G37" s="10"/>
      <c r="H37" s="91" t="str">
        <f>IF('-8G'!H37&lt;&gt;"",'-8G'!H37, "")</f>
        <v/>
      </c>
      <c r="I37" s="91" t="str">
        <f>IF('-8G'!I37&lt;&gt;"",'-8G'!I37, "")</f>
        <v/>
      </c>
      <c r="J37" s="91" t="str">
        <f>IF('-8G'!J37&lt;&gt;"",'-8G'!J37, "")</f>
        <v/>
      </c>
      <c r="K37" s="91" t="str">
        <f>IF('-8G'!K37&lt;&gt;"",'-8G'!K37, "")</f>
        <v/>
      </c>
      <c r="L37" s="91" t="str">
        <f>IF('-8G'!L37&lt;&gt;"",'-8G'!L37, "")</f>
        <v/>
      </c>
      <c r="M37" s="19"/>
      <c r="N37" s="80">
        <f t="shared" si="19"/>
        <v>0</v>
      </c>
      <c r="O37" s="81">
        <f>SUM(N35:N37)/9</f>
        <v>0</v>
      </c>
      <c r="Q37" s="35">
        <f t="shared" ref="Q37" si="22">IF(O37&lt;&gt;"",O37+A35/10000,0)</f>
        <v>1.1999999999999999E-3</v>
      </c>
      <c r="R37" s="35" t="str">
        <f t="shared" ref="R37:S37" si="23">B35</f>
        <v/>
      </c>
      <c r="S37" s="35" t="str">
        <f t="shared" si="23"/>
        <v/>
      </c>
    </row>
    <row r="38" spans="1:19" x14ac:dyDescent="0.25">
      <c r="A38" s="115">
        <v>13</v>
      </c>
      <c r="B38" s="88" t="str">
        <f>IF('-8G'!B38&lt;&gt;"",'-8G'!B38, "")</f>
        <v/>
      </c>
      <c r="C38" s="22" t="str">
        <f>IF('-8G'!C38&lt;&gt;"",'-8G'!C38,"")</f>
        <v/>
      </c>
      <c r="D38" s="10">
        <v>1</v>
      </c>
      <c r="E38" s="10"/>
      <c r="G38" s="10"/>
      <c r="H38" s="89" t="str">
        <f>IF('-8G'!H38&lt;&gt;"",'-8G'!H38, "")</f>
        <v/>
      </c>
      <c r="I38" s="89" t="str">
        <f>IF('-8G'!I38&lt;&gt;"",'-8G'!I38, "")</f>
        <v/>
      </c>
      <c r="J38" s="89" t="str">
        <f>IF('-8G'!J38&lt;&gt;"",'-8G'!J38, "")</f>
        <v/>
      </c>
      <c r="K38" s="89" t="str">
        <f>IF('-8G'!K38&lt;&gt;"",'-8G'!K38, "")</f>
        <v/>
      </c>
      <c r="L38" s="89" t="str">
        <f>IF('-8G'!L38&lt;&gt;"",'-8G'!L38, "")</f>
        <v/>
      </c>
      <c r="M38" s="5"/>
      <c r="N38" s="78">
        <f t="shared" si="19"/>
        <v>0</v>
      </c>
      <c r="O38" s="78"/>
      <c r="Q38" s="35"/>
      <c r="R38" s="35"/>
      <c r="S38" s="35"/>
    </row>
    <row r="39" spans="1:19" ht="15.75" thickBot="1" x14ac:dyDescent="0.3">
      <c r="A39" s="115"/>
      <c r="B39" s="92"/>
      <c r="C39" s="22"/>
      <c r="D39" s="10">
        <v>2</v>
      </c>
      <c r="E39" s="10"/>
      <c r="G39" s="10"/>
      <c r="H39" s="89" t="str">
        <f>IF('-8G'!H39&lt;&gt;"",'-8G'!H39, "")</f>
        <v/>
      </c>
      <c r="I39" s="89" t="str">
        <f>IF('-8G'!I39&lt;&gt;"",'-8G'!I39, "")</f>
        <v/>
      </c>
      <c r="J39" s="89" t="str">
        <f>IF('-8G'!J39&lt;&gt;"",'-8G'!J39, "")</f>
        <v/>
      </c>
      <c r="K39" s="89" t="str">
        <f>IF('-8G'!K39&lt;&gt;"",'-8G'!K39, "")</f>
        <v/>
      </c>
      <c r="L39" s="89" t="str">
        <f>IF('-8G'!L39&lt;&gt;"",'-8G'!L39, "")</f>
        <v/>
      </c>
      <c r="M39" s="5"/>
      <c r="N39" s="78">
        <f t="shared" si="19"/>
        <v>0</v>
      </c>
      <c r="O39" s="78"/>
      <c r="Q39" s="35"/>
      <c r="R39" s="35"/>
      <c r="S39" s="35"/>
    </row>
    <row r="40" spans="1:19" ht="15.75" thickBot="1" x14ac:dyDescent="0.3">
      <c r="A40" s="115"/>
      <c r="B40" s="92"/>
      <c r="C40" s="22"/>
      <c r="D40" s="10">
        <v>3</v>
      </c>
      <c r="E40" s="10"/>
      <c r="G40" s="10"/>
      <c r="H40" s="89" t="str">
        <f>IF('-8G'!H40&lt;&gt;"",'-8G'!H40, "")</f>
        <v/>
      </c>
      <c r="I40" s="89" t="str">
        <f>IF('-8G'!I40&lt;&gt;"",'-8G'!I40, "")</f>
        <v/>
      </c>
      <c r="J40" s="89" t="str">
        <f>IF('-8G'!J40&lt;&gt;"",'-8G'!J40, "")</f>
        <v/>
      </c>
      <c r="K40" s="89" t="str">
        <f>IF('-8G'!K40&lt;&gt;"",'-8G'!K40, "")</f>
        <v/>
      </c>
      <c r="L40" s="89" t="str">
        <f>IF('-8G'!L40&lt;&gt;"",'-8G'!L40, "")</f>
        <v/>
      </c>
      <c r="M40" s="5"/>
      <c r="N40" s="78">
        <f t="shared" si="19"/>
        <v>0</v>
      </c>
      <c r="O40" s="79">
        <f>SUM(N38:N40)/9</f>
        <v>0</v>
      </c>
      <c r="Q40" s="35">
        <f t="shared" ref="Q40" si="24">IF(O40&lt;&gt;"",O40+A38/10000,0)</f>
        <v>1.2999999999999999E-3</v>
      </c>
      <c r="R40" s="35" t="str">
        <f t="shared" ref="R40:S40" si="25">B38</f>
        <v/>
      </c>
      <c r="S40" s="35" t="str">
        <f t="shared" si="25"/>
        <v/>
      </c>
    </row>
    <row r="41" spans="1:19" x14ac:dyDescent="0.25">
      <c r="A41" s="112">
        <v>14</v>
      </c>
      <c r="B41" s="90" t="str">
        <f>IF('-8G'!B41&lt;&gt;"",'-8G'!B41, "")</f>
        <v/>
      </c>
      <c r="C41" s="87" t="str">
        <f>IF('-8G'!C41&lt;&gt;"",'-8G'!C41,"")</f>
        <v/>
      </c>
      <c r="D41" s="18">
        <v>1</v>
      </c>
      <c r="E41" s="10"/>
      <c r="G41" s="10"/>
      <c r="H41" s="91" t="str">
        <f>IF('-8G'!H41&lt;&gt;"",'-8G'!H41, "")</f>
        <v/>
      </c>
      <c r="I41" s="91" t="str">
        <f>IF('-8G'!I41&lt;&gt;"",'-8G'!I41, "")</f>
        <v/>
      </c>
      <c r="J41" s="91" t="str">
        <f>IF('-8G'!J41&lt;&gt;"",'-8G'!J41, "")</f>
        <v/>
      </c>
      <c r="K41" s="91" t="str">
        <f>IF('-8G'!K41&lt;&gt;"",'-8G'!K41, "")</f>
        <v/>
      </c>
      <c r="L41" s="91" t="str">
        <f>IF('-8G'!L41&lt;&gt;"",'-8G'!L41, "")</f>
        <v/>
      </c>
      <c r="M41" s="19"/>
      <c r="N41" s="80">
        <f t="shared" si="19"/>
        <v>0</v>
      </c>
      <c r="O41" s="80"/>
      <c r="Q41" s="35"/>
      <c r="R41" s="35"/>
      <c r="S41" s="35"/>
    </row>
    <row r="42" spans="1:19" ht="15.75" thickBot="1" x14ac:dyDescent="0.3">
      <c r="A42" s="112"/>
      <c r="B42" s="90"/>
      <c r="C42" s="87"/>
      <c r="D42" s="18">
        <v>2</v>
      </c>
      <c r="E42" s="10"/>
      <c r="G42" s="10"/>
      <c r="H42" s="91" t="str">
        <f>IF('-8G'!H42&lt;&gt;"",'-8G'!H42, "")</f>
        <v/>
      </c>
      <c r="I42" s="91" t="str">
        <f>IF('-8G'!I42&lt;&gt;"",'-8G'!I42, "")</f>
        <v/>
      </c>
      <c r="J42" s="91" t="str">
        <f>IF('-8G'!J42&lt;&gt;"",'-8G'!J42, "")</f>
        <v/>
      </c>
      <c r="K42" s="91" t="str">
        <f>IF('-8G'!K42&lt;&gt;"",'-8G'!K42, "")</f>
        <v/>
      </c>
      <c r="L42" s="91" t="str">
        <f>IF('-8G'!L42&lt;&gt;"",'-8G'!L42, "")</f>
        <v/>
      </c>
      <c r="M42" s="19"/>
      <c r="N42" s="80">
        <f t="shared" si="19"/>
        <v>0</v>
      </c>
      <c r="O42" s="80"/>
      <c r="Q42" s="35"/>
      <c r="R42" s="35"/>
      <c r="S42" s="35"/>
    </row>
    <row r="43" spans="1:19" ht="15.75" thickBot="1" x14ac:dyDescent="0.3">
      <c r="A43" s="112"/>
      <c r="B43" s="90"/>
      <c r="C43" s="87"/>
      <c r="D43" s="18">
        <v>3</v>
      </c>
      <c r="E43" s="10"/>
      <c r="G43" s="10"/>
      <c r="H43" s="91" t="str">
        <f>IF('-8G'!H43&lt;&gt;"",'-8G'!H43, "")</f>
        <v/>
      </c>
      <c r="I43" s="91" t="str">
        <f>IF('-8G'!I43&lt;&gt;"",'-8G'!I43, "")</f>
        <v/>
      </c>
      <c r="J43" s="91" t="str">
        <f>IF('-8G'!J43&lt;&gt;"",'-8G'!J43, "")</f>
        <v/>
      </c>
      <c r="K43" s="91" t="str">
        <f>IF('-8G'!K43&lt;&gt;"",'-8G'!K43, "")</f>
        <v/>
      </c>
      <c r="L43" s="91" t="str">
        <f>IF('-8G'!L43&lt;&gt;"",'-8G'!L43, "")</f>
        <v/>
      </c>
      <c r="M43" s="19"/>
      <c r="N43" s="80">
        <f t="shared" si="19"/>
        <v>0</v>
      </c>
      <c r="O43" s="81">
        <f>SUM(N41:N43)/9</f>
        <v>0</v>
      </c>
      <c r="Q43" s="35">
        <f t="shared" ref="Q43" si="26">IF(O43&lt;&gt;"",O43+A41/10000,0)</f>
        <v>1.4E-3</v>
      </c>
      <c r="R43" s="35" t="str">
        <f t="shared" ref="R43:S43" si="27">B41</f>
        <v/>
      </c>
      <c r="S43" s="35" t="str">
        <f t="shared" si="27"/>
        <v/>
      </c>
    </row>
    <row r="44" spans="1:19" x14ac:dyDescent="0.25">
      <c r="A44" s="115">
        <v>15</v>
      </c>
      <c r="B44" s="88" t="str">
        <f>IF('-8G'!B44&lt;&gt;"",'-8G'!B44, "")</f>
        <v/>
      </c>
      <c r="C44" s="22" t="str">
        <f>IF('-8G'!C44&lt;&gt;"",'-8G'!C44,"")</f>
        <v/>
      </c>
      <c r="D44" s="10">
        <v>1</v>
      </c>
      <c r="E44" s="10"/>
      <c r="G44" s="10"/>
      <c r="H44" s="89" t="str">
        <f>IF('-8G'!H44&lt;&gt;"",'-8G'!H44, "")</f>
        <v/>
      </c>
      <c r="I44" s="89" t="str">
        <f>IF('-8G'!I44&lt;&gt;"",'-8G'!I44, "")</f>
        <v/>
      </c>
      <c r="J44" s="89" t="str">
        <f>IF('-8G'!J44&lt;&gt;"",'-8G'!J44, "")</f>
        <v/>
      </c>
      <c r="K44" s="89" t="str">
        <f>IF('-8G'!K44&lt;&gt;"",'-8G'!K44, "")</f>
        <v/>
      </c>
      <c r="L44" s="89" t="str">
        <f>IF('-8G'!L44&lt;&gt;"",'-8G'!L44, "")</f>
        <v/>
      </c>
      <c r="M44" s="5"/>
      <c r="N44" s="78">
        <f t="shared" si="19"/>
        <v>0</v>
      </c>
      <c r="O44" s="93"/>
      <c r="Q44" s="35"/>
      <c r="R44" s="35"/>
      <c r="S44" s="35"/>
    </row>
    <row r="45" spans="1:19" ht="15.75" thickBot="1" x14ac:dyDescent="0.3">
      <c r="A45" s="115"/>
      <c r="B45" s="92"/>
      <c r="C45" s="22"/>
      <c r="D45" s="10">
        <v>2</v>
      </c>
      <c r="E45" s="10"/>
      <c r="G45" s="10"/>
      <c r="H45" s="89" t="str">
        <f>IF('-8G'!H45&lt;&gt;"",'-8G'!H45, "")</f>
        <v/>
      </c>
      <c r="I45" s="89" t="str">
        <f>IF('-8G'!I45&lt;&gt;"",'-8G'!I45, "")</f>
        <v/>
      </c>
      <c r="J45" s="89" t="str">
        <f>IF('-8G'!J45&lt;&gt;"",'-8G'!J45, "")</f>
        <v/>
      </c>
      <c r="K45" s="89" t="str">
        <f>IF('-8G'!K45&lt;&gt;"",'-8G'!K45, "")</f>
        <v/>
      </c>
      <c r="L45" s="89" t="str">
        <f>IF('-8G'!L45&lt;&gt;"",'-8G'!L45, "")</f>
        <v/>
      </c>
      <c r="M45" s="5"/>
      <c r="N45" s="78">
        <f t="shared" si="19"/>
        <v>0</v>
      </c>
      <c r="O45" s="93"/>
      <c r="Q45" s="35"/>
      <c r="R45" s="35"/>
      <c r="S45" s="35"/>
    </row>
    <row r="46" spans="1:19" ht="15.75" thickBot="1" x14ac:dyDescent="0.3">
      <c r="A46" s="115"/>
      <c r="B46" s="92"/>
      <c r="C46" s="22"/>
      <c r="D46" s="10">
        <v>3</v>
      </c>
      <c r="E46" s="10"/>
      <c r="G46" s="10"/>
      <c r="H46" s="89" t="str">
        <f>IF('-8G'!H46&lt;&gt;"",'-8G'!H46, "")</f>
        <v/>
      </c>
      <c r="I46" s="89" t="str">
        <f>IF('-8G'!I46&lt;&gt;"",'-8G'!I46, "")</f>
        <v/>
      </c>
      <c r="J46" s="89" t="str">
        <f>IF('-8G'!J46&lt;&gt;"",'-8G'!J46, "")</f>
        <v/>
      </c>
      <c r="K46" s="89" t="str">
        <f>IF('-8G'!K46&lt;&gt;"",'-8G'!K46, "")</f>
        <v/>
      </c>
      <c r="L46" s="89" t="str">
        <f>IF('-8G'!L46&lt;&gt;"",'-8G'!L46, "")</f>
        <v/>
      </c>
      <c r="M46" s="5"/>
      <c r="N46" s="78">
        <f t="shared" si="19"/>
        <v>0</v>
      </c>
      <c r="O46" s="79">
        <f>SUM(N44:N46)/9</f>
        <v>0</v>
      </c>
      <c r="Q46" s="35">
        <f t="shared" ref="Q46" si="28">IF(O46&lt;&gt;"",O46+A44/10000,0)</f>
        <v>1.5E-3</v>
      </c>
      <c r="R46" s="35" t="str">
        <f t="shared" ref="R46:S46" si="29">B44</f>
        <v/>
      </c>
      <c r="S46" s="35" t="str">
        <f t="shared" si="29"/>
        <v/>
      </c>
    </row>
    <row r="47" spans="1:19" x14ac:dyDescent="0.25">
      <c r="A47" s="112">
        <v>16</v>
      </c>
      <c r="B47" s="90" t="str">
        <f>IF('-8G'!B47&lt;&gt;"",'-8G'!B47, "")</f>
        <v/>
      </c>
      <c r="C47" s="87" t="str">
        <f>IF('-8G'!C47&lt;&gt;"",'-8G'!C47,"")</f>
        <v/>
      </c>
      <c r="D47" s="18">
        <v>1</v>
      </c>
      <c r="E47" s="10"/>
      <c r="G47" s="10"/>
      <c r="H47" s="91" t="str">
        <f>IF('-8G'!H47&lt;&gt;"",'-8G'!H47, "")</f>
        <v/>
      </c>
      <c r="I47" s="91" t="str">
        <f>IF('-8G'!I47&lt;&gt;"",'-8G'!I47, "")</f>
        <v/>
      </c>
      <c r="J47" s="91" t="str">
        <f>IF('-8G'!J47&lt;&gt;"",'-8G'!J47, "")</f>
        <v/>
      </c>
      <c r="K47" s="91" t="str">
        <f>IF('-8G'!K47&lt;&gt;"",'-8G'!K47, "")</f>
        <v/>
      </c>
      <c r="L47" s="91" t="str">
        <f>IF('-8G'!L47&lt;&gt;"",'-8G'!L47, "")</f>
        <v/>
      </c>
      <c r="M47" s="19"/>
      <c r="N47" s="80">
        <f t="shared" si="19"/>
        <v>0</v>
      </c>
      <c r="O47" s="80"/>
      <c r="Q47" s="35"/>
      <c r="R47" s="35"/>
      <c r="S47" s="35"/>
    </row>
    <row r="48" spans="1:19" ht="15.75" thickBot="1" x14ac:dyDescent="0.3">
      <c r="A48" s="112"/>
      <c r="B48" s="90"/>
      <c r="C48" s="87"/>
      <c r="D48" s="18">
        <v>2</v>
      </c>
      <c r="E48" s="10"/>
      <c r="G48" s="10"/>
      <c r="H48" s="91" t="str">
        <f>IF('-8G'!H48&lt;&gt;"",'-8G'!H48, "")</f>
        <v/>
      </c>
      <c r="I48" s="91" t="str">
        <f>IF('-8G'!I48&lt;&gt;"",'-8G'!I48, "")</f>
        <v/>
      </c>
      <c r="J48" s="91" t="str">
        <f>IF('-8G'!J48&lt;&gt;"",'-8G'!J48, "")</f>
        <v/>
      </c>
      <c r="K48" s="91" t="str">
        <f>IF('-8G'!K48&lt;&gt;"",'-8G'!K48, "")</f>
        <v/>
      </c>
      <c r="L48" s="91" t="str">
        <f>IF('-8G'!L48&lt;&gt;"",'-8G'!L48, "")</f>
        <v/>
      </c>
      <c r="M48" s="19"/>
      <c r="N48" s="80">
        <f t="shared" si="19"/>
        <v>0</v>
      </c>
      <c r="O48" s="80"/>
      <c r="Q48" s="35"/>
      <c r="R48" s="35"/>
      <c r="S48" s="35"/>
    </row>
    <row r="49" spans="1:19" ht="15.75" thickBot="1" x14ac:dyDescent="0.3">
      <c r="A49" s="112"/>
      <c r="B49" s="90"/>
      <c r="C49" s="87"/>
      <c r="D49" s="18">
        <v>3</v>
      </c>
      <c r="E49" s="10"/>
      <c r="G49" s="10"/>
      <c r="H49" s="91" t="str">
        <f>IF('-8G'!H49&lt;&gt;"",'-8G'!H49, "")</f>
        <v/>
      </c>
      <c r="I49" s="91" t="str">
        <f>IF('-8G'!I49&lt;&gt;"",'-8G'!I49, "")</f>
        <v/>
      </c>
      <c r="J49" s="91" t="str">
        <f>IF('-8G'!J49&lt;&gt;"",'-8G'!J49, "")</f>
        <v/>
      </c>
      <c r="K49" s="91" t="str">
        <f>IF('-8G'!K49&lt;&gt;"",'-8G'!K49, "")</f>
        <v/>
      </c>
      <c r="L49" s="91" t="str">
        <f>IF('-8G'!L49&lt;&gt;"",'-8G'!L49, "")</f>
        <v/>
      </c>
      <c r="M49" s="19"/>
      <c r="N49" s="80">
        <f t="shared" si="19"/>
        <v>0</v>
      </c>
      <c r="O49" s="81">
        <f>SUM(N47:N49)/9</f>
        <v>0</v>
      </c>
      <c r="Q49" s="35">
        <f t="shared" ref="Q49" si="30">IF(O49&lt;&gt;"",O49+A47/10000,0)</f>
        <v>1.6000000000000001E-3</v>
      </c>
      <c r="R49" s="35" t="str">
        <f t="shared" ref="R49:S49" si="31">B47</f>
        <v/>
      </c>
      <c r="S49" s="35" t="str">
        <f t="shared" si="31"/>
        <v/>
      </c>
    </row>
    <row r="50" spans="1:19" x14ac:dyDescent="0.25">
      <c r="A50" s="115">
        <v>17</v>
      </c>
      <c r="B50" s="88" t="str">
        <f>IF('-8G'!B50&lt;&gt;"",'-8G'!B50, "")</f>
        <v/>
      </c>
      <c r="C50" s="22" t="str">
        <f>IF('-8G'!C50&lt;&gt;"",'-8G'!C50,"")</f>
        <v/>
      </c>
      <c r="D50" s="10">
        <v>1</v>
      </c>
      <c r="E50" s="10"/>
      <c r="G50" s="10"/>
      <c r="H50" s="89" t="str">
        <f>IF('-8G'!H50&lt;&gt;"",'-8G'!H50, "")</f>
        <v/>
      </c>
      <c r="I50" s="89" t="str">
        <f>IF('-8G'!I50&lt;&gt;"",'-8G'!I50, "")</f>
        <v/>
      </c>
      <c r="J50" s="89" t="str">
        <f>IF('-8G'!J50&lt;&gt;"",'-8G'!J50, "")</f>
        <v/>
      </c>
      <c r="K50" s="89" t="str">
        <f>IF('-8G'!K50&lt;&gt;"",'-8G'!K50, "")</f>
        <v/>
      </c>
      <c r="L50" s="89" t="str">
        <f>IF('-8G'!L50&lt;&gt;"",'-8G'!L50, "")</f>
        <v/>
      </c>
      <c r="M50" s="5"/>
      <c r="N50" s="78">
        <f t="shared" si="19"/>
        <v>0</v>
      </c>
      <c r="O50" s="78"/>
      <c r="Q50" s="35"/>
      <c r="R50" s="35"/>
      <c r="S50" s="35"/>
    </row>
    <row r="51" spans="1:19" ht="15.75" thickBot="1" x14ac:dyDescent="0.3">
      <c r="A51" s="115"/>
      <c r="B51" s="92"/>
      <c r="C51" s="22"/>
      <c r="D51" s="10">
        <v>2</v>
      </c>
      <c r="E51" s="10"/>
      <c r="G51" s="10"/>
      <c r="H51" s="89" t="str">
        <f>IF('-8G'!H51&lt;&gt;"",'-8G'!H51, "")</f>
        <v/>
      </c>
      <c r="I51" s="89" t="str">
        <f>IF('-8G'!I51&lt;&gt;"",'-8G'!I51, "")</f>
        <v/>
      </c>
      <c r="J51" s="89" t="str">
        <f>IF('-8G'!J51&lt;&gt;"",'-8G'!J51, "")</f>
        <v/>
      </c>
      <c r="K51" s="89" t="str">
        <f>IF('-8G'!K51&lt;&gt;"",'-8G'!K51, "")</f>
        <v/>
      </c>
      <c r="L51" s="89" t="str">
        <f>IF('-8G'!L51&lt;&gt;"",'-8G'!L51, "")</f>
        <v/>
      </c>
      <c r="M51" s="5"/>
      <c r="N51" s="78">
        <f t="shared" si="19"/>
        <v>0</v>
      </c>
      <c r="O51" s="78"/>
      <c r="Q51" s="35"/>
      <c r="R51" s="35"/>
      <c r="S51" s="35"/>
    </row>
    <row r="52" spans="1:19" ht="15.75" thickBot="1" x14ac:dyDescent="0.3">
      <c r="A52" s="115"/>
      <c r="B52" s="92"/>
      <c r="C52" s="22"/>
      <c r="D52" s="10">
        <v>3</v>
      </c>
      <c r="E52" s="10"/>
      <c r="G52" s="10"/>
      <c r="H52" s="89" t="str">
        <f>IF('-8G'!H52&lt;&gt;"",'-8G'!H52, "")</f>
        <v/>
      </c>
      <c r="I52" s="89" t="str">
        <f>IF('-8G'!I52&lt;&gt;"",'-8G'!I52, "")</f>
        <v/>
      </c>
      <c r="J52" s="89" t="str">
        <f>IF('-8G'!J52&lt;&gt;"",'-8G'!J52, "")</f>
        <v/>
      </c>
      <c r="K52" s="89" t="str">
        <f>IF('-8G'!K52&lt;&gt;"",'-8G'!K52, "")</f>
        <v/>
      </c>
      <c r="L52" s="89" t="str">
        <f>IF('-8G'!L52&lt;&gt;"",'-8G'!L52, "")</f>
        <v/>
      </c>
      <c r="M52" s="5"/>
      <c r="N52" s="78">
        <f t="shared" si="19"/>
        <v>0</v>
      </c>
      <c r="O52" s="79">
        <f>SUM(N50:N52)/9</f>
        <v>0</v>
      </c>
      <c r="Q52" s="35">
        <f t="shared" ref="Q52" si="32">IF(O52&lt;&gt;"",O52+A50/10000,0)</f>
        <v>1.6999999999999999E-3</v>
      </c>
      <c r="R52" s="35" t="str">
        <f t="shared" ref="R52:S52" si="33">B50</f>
        <v/>
      </c>
      <c r="S52" s="35" t="str">
        <f t="shared" si="33"/>
        <v/>
      </c>
    </row>
    <row r="53" spans="1:19" x14ac:dyDescent="0.25">
      <c r="A53" s="112">
        <v>18</v>
      </c>
      <c r="B53" s="90" t="str">
        <f>IF('-8G'!B53&lt;&gt;"",'-8G'!B53, "")</f>
        <v/>
      </c>
      <c r="C53" s="87" t="str">
        <f>IF('-8G'!C53&lt;&gt;"",'-8G'!C53,"")</f>
        <v/>
      </c>
      <c r="D53" s="18">
        <v>1</v>
      </c>
      <c r="E53" s="10"/>
      <c r="G53" s="10"/>
      <c r="H53" s="91" t="str">
        <f>IF('-8G'!H53&lt;&gt;"",'-8G'!H53, "")</f>
        <v/>
      </c>
      <c r="I53" s="91" t="str">
        <f>IF('-8G'!I53&lt;&gt;"",'-8G'!I53, "")</f>
        <v/>
      </c>
      <c r="J53" s="91" t="str">
        <f>IF('-8G'!J53&lt;&gt;"",'-8G'!J53, "")</f>
        <v/>
      </c>
      <c r="K53" s="91" t="str">
        <f>IF('-8G'!K53&lt;&gt;"",'-8G'!K53, "")</f>
        <v/>
      </c>
      <c r="L53" s="91" t="str">
        <f>IF('-8G'!L53&lt;&gt;"",'-8G'!L53, "")</f>
        <v/>
      </c>
      <c r="M53" s="19"/>
      <c r="N53" s="80">
        <f t="shared" si="19"/>
        <v>0</v>
      </c>
      <c r="O53" s="80"/>
      <c r="Q53" s="35"/>
      <c r="R53" s="35"/>
      <c r="S53" s="35"/>
    </row>
    <row r="54" spans="1:19" ht="15.75" thickBot="1" x14ac:dyDescent="0.3">
      <c r="A54" s="112"/>
      <c r="B54" s="90"/>
      <c r="C54" s="87"/>
      <c r="D54" s="18">
        <v>2</v>
      </c>
      <c r="E54" s="10"/>
      <c r="G54" s="10"/>
      <c r="H54" s="91" t="str">
        <f>IF('-8G'!H54&lt;&gt;"",'-8G'!H54, "")</f>
        <v/>
      </c>
      <c r="I54" s="91" t="str">
        <f>IF('-8G'!I54&lt;&gt;"",'-8G'!I54, "")</f>
        <v/>
      </c>
      <c r="J54" s="91" t="str">
        <f>IF('-8G'!J54&lt;&gt;"",'-8G'!J54, "")</f>
        <v/>
      </c>
      <c r="K54" s="91" t="str">
        <f>IF('-8G'!K54&lt;&gt;"",'-8G'!K54, "")</f>
        <v/>
      </c>
      <c r="L54" s="91" t="str">
        <f>IF('-8G'!L54&lt;&gt;"",'-8G'!L54, "")</f>
        <v/>
      </c>
      <c r="M54" s="19"/>
      <c r="N54" s="80">
        <f t="shared" si="19"/>
        <v>0</v>
      </c>
      <c r="O54" s="80"/>
      <c r="Q54" s="35"/>
      <c r="R54" s="35"/>
      <c r="S54" s="35"/>
    </row>
    <row r="55" spans="1:19" ht="15.75" thickBot="1" x14ac:dyDescent="0.3">
      <c r="A55" s="112"/>
      <c r="B55" s="90"/>
      <c r="C55" s="87"/>
      <c r="D55" s="18">
        <v>3</v>
      </c>
      <c r="E55" s="10"/>
      <c r="G55" s="10"/>
      <c r="H55" s="91" t="str">
        <f>IF('-8G'!H55&lt;&gt;"",'-8G'!H55, "")</f>
        <v/>
      </c>
      <c r="I55" s="91" t="str">
        <f>IF('-8G'!I55&lt;&gt;"",'-8G'!I55, "")</f>
        <v/>
      </c>
      <c r="J55" s="91" t="str">
        <f>IF('-8G'!J55&lt;&gt;"",'-8G'!J55, "")</f>
        <v/>
      </c>
      <c r="K55" s="91" t="str">
        <f>IF('-8G'!K55&lt;&gt;"",'-8G'!K55, "")</f>
        <v/>
      </c>
      <c r="L55" s="91" t="str">
        <f>IF('-8G'!L55&lt;&gt;"",'-8G'!L55, "")</f>
        <v/>
      </c>
      <c r="M55" s="19"/>
      <c r="N55" s="80">
        <f t="shared" si="19"/>
        <v>0</v>
      </c>
      <c r="O55" s="81">
        <f>SUM(N53:N55)/9</f>
        <v>0</v>
      </c>
      <c r="Q55" s="35">
        <f t="shared" ref="Q55" si="34">IF(O55&lt;&gt;"",O55+A53/10000,0)</f>
        <v>1.8E-3</v>
      </c>
      <c r="R55" s="35" t="str">
        <f t="shared" ref="R55:S55" si="35">B53</f>
        <v/>
      </c>
      <c r="S55" s="35" t="str">
        <f t="shared" si="35"/>
        <v/>
      </c>
    </row>
    <row r="56" spans="1:19" x14ac:dyDescent="0.25">
      <c r="A56" s="115">
        <v>19</v>
      </c>
      <c r="B56" s="88" t="str">
        <f>IF('-8G'!B56&lt;&gt;"",'-8G'!B56, "")</f>
        <v/>
      </c>
      <c r="C56" s="22" t="str">
        <f>IF('-8G'!C56&lt;&gt;"",'-8G'!C56,"")</f>
        <v/>
      </c>
      <c r="D56" s="10">
        <v>1</v>
      </c>
      <c r="E56" s="10"/>
      <c r="G56" s="10"/>
      <c r="H56" s="89" t="str">
        <f>IF('-8G'!H56&lt;&gt;"",'-8G'!H56, "")</f>
        <v/>
      </c>
      <c r="I56" s="89" t="str">
        <f>IF('-8G'!I56&lt;&gt;"",'-8G'!I56, "")</f>
        <v/>
      </c>
      <c r="J56" s="89" t="str">
        <f>IF('-8G'!J56&lt;&gt;"",'-8G'!J56, "")</f>
        <v/>
      </c>
      <c r="K56" s="89" t="str">
        <f>IF('-8G'!K56&lt;&gt;"",'-8G'!K56, "")</f>
        <v/>
      </c>
      <c r="L56" s="89" t="str">
        <f>IF('-8G'!L56&lt;&gt;"",'-8G'!L56, "")</f>
        <v/>
      </c>
      <c r="M56" s="5"/>
      <c r="N56" s="78">
        <f t="shared" si="19"/>
        <v>0</v>
      </c>
      <c r="O56" s="78"/>
      <c r="Q56" s="35"/>
      <c r="R56" s="35"/>
      <c r="S56" s="35"/>
    </row>
    <row r="57" spans="1:19" ht="15.75" thickBot="1" x14ac:dyDescent="0.3">
      <c r="A57" s="115"/>
      <c r="B57" s="92"/>
      <c r="C57" s="22"/>
      <c r="D57" s="10">
        <v>2</v>
      </c>
      <c r="E57" s="10"/>
      <c r="G57" s="10"/>
      <c r="H57" s="89" t="str">
        <f>IF('-8G'!H57&lt;&gt;"",'-8G'!H57, "")</f>
        <v/>
      </c>
      <c r="I57" s="89" t="str">
        <f>IF('-8G'!I57&lt;&gt;"",'-8G'!I57, "")</f>
        <v/>
      </c>
      <c r="J57" s="89" t="str">
        <f>IF('-8G'!J57&lt;&gt;"",'-8G'!J57, "")</f>
        <v/>
      </c>
      <c r="K57" s="89" t="str">
        <f>IF('-8G'!K57&lt;&gt;"",'-8G'!K57, "")</f>
        <v/>
      </c>
      <c r="L57" s="89" t="str">
        <f>IF('-8G'!L57&lt;&gt;"",'-8G'!L57, "")</f>
        <v/>
      </c>
      <c r="M57" s="5"/>
      <c r="N57" s="78">
        <f t="shared" si="19"/>
        <v>0</v>
      </c>
      <c r="O57" s="78"/>
      <c r="Q57" s="35"/>
      <c r="R57" s="35"/>
      <c r="S57" s="35"/>
    </row>
    <row r="58" spans="1:19" ht="15.75" thickBot="1" x14ac:dyDescent="0.3">
      <c r="A58" s="115"/>
      <c r="B58" s="92"/>
      <c r="C58" s="22"/>
      <c r="D58" s="10">
        <v>3</v>
      </c>
      <c r="E58" s="10"/>
      <c r="G58" s="10"/>
      <c r="H58" s="89" t="str">
        <f>IF('-8G'!H58&lt;&gt;"",'-8G'!H58, "")</f>
        <v/>
      </c>
      <c r="I58" s="89" t="str">
        <f>IF('-8G'!I58&lt;&gt;"",'-8G'!I58, "")</f>
        <v/>
      </c>
      <c r="J58" s="89" t="str">
        <f>IF('-8G'!J58&lt;&gt;"",'-8G'!J58, "")</f>
        <v/>
      </c>
      <c r="K58" s="89" t="str">
        <f>IF('-8G'!K58&lt;&gt;"",'-8G'!K58, "")</f>
        <v/>
      </c>
      <c r="L58" s="89" t="str">
        <f>IF('-8G'!L58&lt;&gt;"",'-8G'!L58, "")</f>
        <v/>
      </c>
      <c r="M58" s="5"/>
      <c r="N58" s="78">
        <f t="shared" si="19"/>
        <v>0</v>
      </c>
      <c r="O58" s="79">
        <f>SUM(N56:N58)/9</f>
        <v>0</v>
      </c>
      <c r="Q58" s="35">
        <f t="shared" ref="Q58" si="36">IF(O58&lt;&gt;"",O58+A56/10000,0)</f>
        <v>1.9E-3</v>
      </c>
      <c r="R58" s="35" t="str">
        <f t="shared" ref="R58:S58" si="37">B56</f>
        <v/>
      </c>
      <c r="S58" s="35" t="str">
        <f t="shared" si="37"/>
        <v/>
      </c>
    </row>
    <row r="59" spans="1:19" x14ac:dyDescent="0.25">
      <c r="A59" s="112">
        <v>20</v>
      </c>
      <c r="B59" s="90" t="str">
        <f>IF('-8G'!B59&lt;&gt;"",'-8G'!B59, "")</f>
        <v/>
      </c>
      <c r="C59" s="87" t="str">
        <f>IF('-8G'!C59&lt;&gt;"",'-8G'!C59,"")</f>
        <v/>
      </c>
      <c r="D59" s="18">
        <v>1</v>
      </c>
      <c r="E59" s="10"/>
      <c r="G59" s="10"/>
      <c r="H59" s="91" t="str">
        <f>IF('-8G'!H59&lt;&gt;"",'-8G'!H59, "")</f>
        <v/>
      </c>
      <c r="I59" s="91" t="str">
        <f>IF('-8G'!I59&lt;&gt;"",'-8G'!I59, "")</f>
        <v/>
      </c>
      <c r="J59" s="91" t="str">
        <f>IF('-8G'!J59&lt;&gt;"",'-8G'!J59, "")</f>
        <v/>
      </c>
      <c r="K59" s="91" t="str">
        <f>IF('-8G'!K59&lt;&gt;"",'-8G'!K59, "")</f>
        <v/>
      </c>
      <c r="L59" s="91" t="str">
        <f>IF('-8G'!L59&lt;&gt;"",'-8G'!L59, "")</f>
        <v/>
      </c>
      <c r="M59" s="19"/>
      <c r="N59" s="80">
        <f t="shared" si="19"/>
        <v>0</v>
      </c>
      <c r="O59" s="80"/>
      <c r="Q59" s="35"/>
      <c r="R59" s="35"/>
      <c r="S59" s="35"/>
    </row>
    <row r="60" spans="1:19" ht="15.75" thickBot="1" x14ac:dyDescent="0.3">
      <c r="A60" s="112"/>
      <c r="B60" s="90"/>
      <c r="C60" s="87"/>
      <c r="D60" s="18">
        <v>2</v>
      </c>
      <c r="E60" s="10"/>
      <c r="G60" s="10"/>
      <c r="H60" s="91" t="str">
        <f>IF('-8G'!H60&lt;&gt;"",'-8G'!H60, "")</f>
        <v/>
      </c>
      <c r="I60" s="91" t="str">
        <f>IF('-8G'!I60&lt;&gt;"",'-8G'!I60, "")</f>
        <v/>
      </c>
      <c r="J60" s="91" t="str">
        <f>IF('-8G'!J60&lt;&gt;"",'-8G'!J60, "")</f>
        <v/>
      </c>
      <c r="K60" s="91" t="str">
        <f>IF('-8G'!K60&lt;&gt;"",'-8G'!K60, "")</f>
        <v/>
      </c>
      <c r="L60" s="91" t="str">
        <f>IF('-8G'!L60&lt;&gt;"",'-8G'!L60, "")</f>
        <v/>
      </c>
      <c r="M60" s="19"/>
      <c r="N60" s="80">
        <f t="shared" si="19"/>
        <v>0</v>
      </c>
      <c r="O60" s="80"/>
      <c r="Q60" s="35"/>
      <c r="R60" s="35"/>
      <c r="S60" s="35"/>
    </row>
    <row r="61" spans="1:19" ht="15.75" thickBot="1" x14ac:dyDescent="0.3">
      <c r="A61" s="112"/>
      <c r="B61" s="90"/>
      <c r="C61" s="87"/>
      <c r="D61" s="18">
        <v>3</v>
      </c>
      <c r="E61" s="10"/>
      <c r="G61" s="10"/>
      <c r="H61" s="91" t="str">
        <f>IF('-8G'!H61&lt;&gt;"",'-8G'!H61, "")</f>
        <v/>
      </c>
      <c r="I61" s="91" t="str">
        <f>IF('-8G'!I61&lt;&gt;"",'-8G'!I61, "")</f>
        <v/>
      </c>
      <c r="J61" s="91" t="str">
        <f>IF('-8G'!J61&lt;&gt;"",'-8G'!J61, "")</f>
        <v/>
      </c>
      <c r="K61" s="91" t="str">
        <f>IF('-8G'!K61&lt;&gt;"",'-8G'!K61, "")</f>
        <v/>
      </c>
      <c r="L61" s="91" t="str">
        <f>IF('-8G'!L61&lt;&gt;"",'-8G'!L61, "")</f>
        <v/>
      </c>
      <c r="M61" s="19"/>
      <c r="N61" s="80">
        <f t="shared" si="19"/>
        <v>0</v>
      </c>
      <c r="O61" s="81">
        <f>SUM(N59:N61)/9</f>
        <v>0</v>
      </c>
      <c r="Q61" s="35">
        <f t="shared" ref="Q61" si="38">IF(O61&lt;&gt;"",O61+A59/10000,0)</f>
        <v>2E-3</v>
      </c>
      <c r="R61" s="35" t="str">
        <f t="shared" ref="R61:S61" si="39">B59</f>
        <v/>
      </c>
      <c r="S61" s="35" t="str">
        <f t="shared" si="39"/>
        <v/>
      </c>
    </row>
    <row r="62" spans="1:19" x14ac:dyDescent="0.25">
      <c r="A62" s="115">
        <v>21</v>
      </c>
      <c r="B62" s="88" t="str">
        <f>IF('-8G'!B62&lt;&gt;"",'-8G'!B62, "")</f>
        <v/>
      </c>
      <c r="C62" s="22" t="str">
        <f>IF('-8G'!C62&lt;&gt;"",'-8G'!C62,"")</f>
        <v/>
      </c>
      <c r="D62" s="10">
        <v>1</v>
      </c>
      <c r="E62" s="10"/>
      <c r="G62" s="10"/>
      <c r="H62" s="89" t="str">
        <f>IF('-8G'!H62&lt;&gt;"",'-8G'!H62, "")</f>
        <v/>
      </c>
      <c r="I62" s="89" t="str">
        <f>IF('-8G'!I62&lt;&gt;"",'-8G'!I62, "")</f>
        <v/>
      </c>
      <c r="J62" s="89" t="str">
        <f>IF('-8G'!J62&lt;&gt;"",'-8G'!J62, "")</f>
        <v/>
      </c>
      <c r="K62" s="89" t="str">
        <f>IF('-8G'!K62&lt;&gt;"",'-8G'!K62, "")</f>
        <v/>
      </c>
      <c r="L62" s="89" t="str">
        <f>IF('-8G'!L62&lt;&gt;"",'-8G'!L62, "")</f>
        <v/>
      </c>
      <c r="M62" s="5"/>
      <c r="N62" s="78">
        <f t="shared" si="19"/>
        <v>0</v>
      </c>
      <c r="O62" s="78"/>
      <c r="Q62" s="35"/>
      <c r="R62" s="35"/>
      <c r="S62" s="35"/>
    </row>
    <row r="63" spans="1:19" ht="15.75" thickBot="1" x14ac:dyDescent="0.3">
      <c r="A63" s="115"/>
      <c r="B63" s="92"/>
      <c r="C63" s="22"/>
      <c r="D63" s="10">
        <v>2</v>
      </c>
      <c r="E63" s="10"/>
      <c r="G63" s="10"/>
      <c r="H63" s="89" t="str">
        <f>IF('-8G'!H63&lt;&gt;"",'-8G'!H63, "")</f>
        <v/>
      </c>
      <c r="I63" s="89" t="str">
        <f>IF('-8G'!I63&lt;&gt;"",'-8G'!I63, "")</f>
        <v/>
      </c>
      <c r="J63" s="89" t="str">
        <f>IF('-8G'!J63&lt;&gt;"",'-8G'!J63, "")</f>
        <v/>
      </c>
      <c r="K63" s="89" t="str">
        <f>IF('-8G'!K63&lt;&gt;"",'-8G'!K63, "")</f>
        <v/>
      </c>
      <c r="L63" s="89" t="str">
        <f>IF('-8G'!L63&lt;&gt;"",'-8G'!L63, "")</f>
        <v/>
      </c>
      <c r="M63" s="5"/>
      <c r="N63" s="78">
        <f t="shared" si="19"/>
        <v>0</v>
      </c>
      <c r="O63" s="78"/>
      <c r="Q63" s="35"/>
      <c r="R63" s="35"/>
      <c r="S63" s="35"/>
    </row>
    <row r="64" spans="1:19" ht="15.75" thickBot="1" x14ac:dyDescent="0.3">
      <c r="A64" s="115"/>
      <c r="B64" s="92"/>
      <c r="C64" s="22"/>
      <c r="D64" s="10">
        <v>3</v>
      </c>
      <c r="E64" s="10"/>
      <c r="G64" s="10"/>
      <c r="H64" s="89" t="str">
        <f>IF('-8G'!H64&lt;&gt;"",'-8G'!H64, "")</f>
        <v/>
      </c>
      <c r="I64" s="89" t="str">
        <f>IF('-8G'!I64&lt;&gt;"",'-8G'!I64, "")</f>
        <v/>
      </c>
      <c r="J64" s="89" t="str">
        <f>IF('-8G'!J64&lt;&gt;"",'-8G'!J64, "")</f>
        <v/>
      </c>
      <c r="K64" s="89" t="str">
        <f>IF('-8G'!K64&lt;&gt;"",'-8G'!K64, "")</f>
        <v/>
      </c>
      <c r="L64" s="89" t="str">
        <f>IF('-8G'!L64&lt;&gt;"",'-8G'!L64, "")</f>
        <v/>
      </c>
      <c r="M64" s="5"/>
      <c r="N64" s="78">
        <f t="shared" si="19"/>
        <v>0</v>
      </c>
      <c r="O64" s="79">
        <f>SUM(N62:N64)/9</f>
        <v>0</v>
      </c>
      <c r="Q64" s="35">
        <f t="shared" ref="Q64" si="40">IF(O64&lt;&gt;"",O64+A62/10000,0)</f>
        <v>2.0999999999999999E-3</v>
      </c>
      <c r="R64" s="35" t="str">
        <f t="shared" ref="R64:S64" si="41">B62</f>
        <v/>
      </c>
      <c r="S64" s="35" t="str">
        <f t="shared" si="41"/>
        <v/>
      </c>
    </row>
    <row r="65" spans="1:19" x14ac:dyDescent="0.25">
      <c r="A65" s="112">
        <v>22</v>
      </c>
      <c r="B65" s="90" t="str">
        <f>IF('-8G'!B65&lt;&gt;"",'-8G'!B65, "")</f>
        <v/>
      </c>
      <c r="C65" s="87" t="str">
        <f>IF('-8G'!C65&lt;&gt;"",'-8G'!C65,"")</f>
        <v/>
      </c>
      <c r="D65" s="18">
        <v>1</v>
      </c>
      <c r="E65" s="10"/>
      <c r="G65" s="10"/>
      <c r="H65" s="91" t="str">
        <f>IF('-8G'!H65&lt;&gt;"",'-8G'!H65, "")</f>
        <v/>
      </c>
      <c r="I65" s="91" t="str">
        <f>IF('-8G'!I65&lt;&gt;"",'-8G'!I65, "")</f>
        <v/>
      </c>
      <c r="J65" s="91" t="str">
        <f>IF('-8G'!J65&lt;&gt;"",'-8G'!J65, "")</f>
        <v/>
      </c>
      <c r="K65" s="91" t="str">
        <f>IF('-8G'!K65&lt;&gt;"",'-8G'!K65, "")</f>
        <v/>
      </c>
      <c r="L65" s="91" t="str">
        <f>IF('-8G'!L65&lt;&gt;"",'-8G'!L65, "")</f>
        <v/>
      </c>
      <c r="M65" s="19"/>
      <c r="N65" s="80">
        <f t="shared" si="19"/>
        <v>0</v>
      </c>
      <c r="O65" s="80"/>
      <c r="Q65" s="35"/>
      <c r="R65" s="35"/>
      <c r="S65" s="35"/>
    </row>
    <row r="66" spans="1:19" ht="15.75" thickBot="1" x14ac:dyDescent="0.3">
      <c r="A66" s="112"/>
      <c r="B66" s="90"/>
      <c r="C66" s="87"/>
      <c r="D66" s="18">
        <v>2</v>
      </c>
      <c r="E66" s="10"/>
      <c r="G66" s="10"/>
      <c r="H66" s="91" t="str">
        <f>IF('-8G'!H66&lt;&gt;"",'-8G'!H66, "")</f>
        <v/>
      </c>
      <c r="I66" s="91" t="str">
        <f>IF('-8G'!I66&lt;&gt;"",'-8G'!I66, "")</f>
        <v/>
      </c>
      <c r="J66" s="91" t="str">
        <f>IF('-8G'!J66&lt;&gt;"",'-8G'!J66, "")</f>
        <v/>
      </c>
      <c r="K66" s="91" t="str">
        <f>IF('-8G'!K66&lt;&gt;"",'-8G'!K66, "")</f>
        <v/>
      </c>
      <c r="L66" s="91" t="str">
        <f>IF('-8G'!L66&lt;&gt;"",'-8G'!L66, "")</f>
        <v/>
      </c>
      <c r="M66" s="19"/>
      <c r="N66" s="80">
        <f t="shared" si="19"/>
        <v>0</v>
      </c>
      <c r="O66" s="80"/>
      <c r="Q66" s="35"/>
      <c r="R66" s="35"/>
      <c r="S66" s="35"/>
    </row>
    <row r="67" spans="1:19" ht="15.75" thickBot="1" x14ac:dyDescent="0.3">
      <c r="A67" s="112"/>
      <c r="B67" s="90"/>
      <c r="C67" s="87"/>
      <c r="D67" s="18">
        <v>3</v>
      </c>
      <c r="E67" s="10"/>
      <c r="G67" s="10"/>
      <c r="H67" s="91" t="str">
        <f>IF('-8G'!H67&lt;&gt;"",'-8G'!H67, "")</f>
        <v/>
      </c>
      <c r="I67" s="91" t="str">
        <f>IF('-8G'!I67&lt;&gt;"",'-8G'!I67, "")</f>
        <v/>
      </c>
      <c r="J67" s="91" t="str">
        <f>IF('-8G'!J67&lt;&gt;"",'-8G'!J67, "")</f>
        <v/>
      </c>
      <c r="K67" s="91" t="str">
        <f>IF('-8G'!K67&lt;&gt;"",'-8G'!K67, "")</f>
        <v/>
      </c>
      <c r="L67" s="91" t="str">
        <f>IF('-8G'!L67&lt;&gt;"",'-8G'!L67, "")</f>
        <v/>
      </c>
      <c r="M67" s="19"/>
      <c r="N67" s="80">
        <f t="shared" si="19"/>
        <v>0</v>
      </c>
      <c r="O67" s="81">
        <f>SUM(N65:N67)/9</f>
        <v>0</v>
      </c>
      <c r="Q67" s="35">
        <f t="shared" ref="Q67" si="42">IF(O67&lt;&gt;"",O67+A65/10000,0)</f>
        <v>2.2000000000000001E-3</v>
      </c>
      <c r="R67" s="35" t="str">
        <f t="shared" ref="R67:S67" si="43">B65</f>
        <v/>
      </c>
      <c r="S67" s="35" t="str">
        <f t="shared" si="43"/>
        <v/>
      </c>
    </row>
    <row r="68" spans="1:19" x14ac:dyDescent="0.25">
      <c r="A68" s="115">
        <v>23</v>
      </c>
      <c r="B68" s="88" t="str">
        <f>IF('-8G'!B68&lt;&gt;"",'-8G'!B68, "")</f>
        <v/>
      </c>
      <c r="C68" s="22" t="str">
        <f>IF('-8G'!C68&lt;&gt;"",'-8G'!C68,"")</f>
        <v/>
      </c>
      <c r="D68" s="10">
        <v>1</v>
      </c>
      <c r="E68" s="10"/>
      <c r="G68" s="10"/>
      <c r="H68" s="89" t="str">
        <f>IF('-8G'!H68&lt;&gt;"",'-8G'!H68, "")</f>
        <v/>
      </c>
      <c r="I68" s="89" t="str">
        <f>IF('-8G'!I68&lt;&gt;"",'-8G'!I68, "")</f>
        <v/>
      </c>
      <c r="J68" s="89" t="str">
        <f>IF('-8G'!J68&lt;&gt;"",'-8G'!J68, "")</f>
        <v/>
      </c>
      <c r="K68" s="89" t="str">
        <f>IF('-8G'!K68&lt;&gt;"",'-8G'!K68, "")</f>
        <v/>
      </c>
      <c r="L68" s="89" t="str">
        <f>IF('-8G'!L68&lt;&gt;"",'-8G'!L68, "")</f>
        <v/>
      </c>
      <c r="M68" s="5"/>
      <c r="N68" s="78">
        <f t="shared" si="19"/>
        <v>0</v>
      </c>
      <c r="O68" s="78"/>
      <c r="Q68" s="35"/>
      <c r="R68" s="35"/>
      <c r="S68" s="35"/>
    </row>
    <row r="69" spans="1:19" ht="15.75" thickBot="1" x14ac:dyDescent="0.3">
      <c r="A69" s="115"/>
      <c r="B69" s="92"/>
      <c r="C69" s="22"/>
      <c r="D69" s="10">
        <v>2</v>
      </c>
      <c r="E69" s="10"/>
      <c r="G69" s="10"/>
      <c r="H69" s="89" t="str">
        <f>IF('-8G'!H69&lt;&gt;"",'-8G'!H69, "")</f>
        <v/>
      </c>
      <c r="I69" s="89" t="str">
        <f>IF('-8G'!I69&lt;&gt;"",'-8G'!I69, "")</f>
        <v/>
      </c>
      <c r="J69" s="89" t="str">
        <f>IF('-8G'!J69&lt;&gt;"",'-8G'!J69, "")</f>
        <v/>
      </c>
      <c r="K69" s="89" t="str">
        <f>IF('-8G'!K69&lt;&gt;"",'-8G'!K69, "")</f>
        <v/>
      </c>
      <c r="L69" s="89" t="str">
        <f>IF('-8G'!L69&lt;&gt;"",'-8G'!L69, "")</f>
        <v/>
      </c>
      <c r="M69" s="5"/>
      <c r="N69" s="78">
        <f t="shared" si="19"/>
        <v>0</v>
      </c>
      <c r="O69" s="78"/>
      <c r="Q69" s="35"/>
      <c r="R69" s="35"/>
      <c r="S69" s="35"/>
    </row>
    <row r="70" spans="1:19" ht="15.75" thickBot="1" x14ac:dyDescent="0.3">
      <c r="A70" s="115"/>
      <c r="B70" s="92"/>
      <c r="C70" s="22"/>
      <c r="D70" s="10">
        <v>3</v>
      </c>
      <c r="E70" s="10"/>
      <c r="G70" s="10"/>
      <c r="H70" s="89" t="str">
        <f>IF('-8G'!H70&lt;&gt;"",'-8G'!H70, "")</f>
        <v/>
      </c>
      <c r="I70" s="89" t="str">
        <f>IF('-8G'!I70&lt;&gt;"",'-8G'!I70, "")</f>
        <v/>
      </c>
      <c r="J70" s="89" t="str">
        <f>IF('-8G'!J70&lt;&gt;"",'-8G'!J70, "")</f>
        <v/>
      </c>
      <c r="K70" s="89" t="str">
        <f>IF('-8G'!K70&lt;&gt;"",'-8G'!K70, "")</f>
        <v/>
      </c>
      <c r="L70" s="89" t="str">
        <f>IF('-8G'!L70&lt;&gt;"",'-8G'!L70, "")</f>
        <v/>
      </c>
      <c r="M70" s="5"/>
      <c r="N70" s="78">
        <f t="shared" si="19"/>
        <v>0</v>
      </c>
      <c r="O70" s="79">
        <f>SUM(N68:N70)/9</f>
        <v>0</v>
      </c>
      <c r="Q70" s="35">
        <f t="shared" ref="Q70" si="44">IF(O70&lt;&gt;"",O70+A68/10000,0)</f>
        <v>2.3E-3</v>
      </c>
      <c r="R70" s="35" t="str">
        <f t="shared" ref="R70:S70" si="45">B68</f>
        <v/>
      </c>
      <c r="S70" s="35" t="str">
        <f t="shared" si="45"/>
        <v/>
      </c>
    </row>
    <row r="71" spans="1:19" x14ac:dyDescent="0.25">
      <c r="A71" s="112">
        <v>24</v>
      </c>
      <c r="B71" s="90" t="str">
        <f>IF('-8G'!B71&lt;&gt;"",'-8G'!B71, "")</f>
        <v/>
      </c>
      <c r="C71" s="87" t="str">
        <f>IF('-8G'!C71&lt;&gt;"",'-8G'!C71,"")</f>
        <v/>
      </c>
      <c r="D71" s="18">
        <v>1</v>
      </c>
      <c r="E71" s="10"/>
      <c r="G71" s="10"/>
      <c r="H71" s="91" t="str">
        <f>IF('-8G'!H71&lt;&gt;"",'-8G'!H71, "")</f>
        <v/>
      </c>
      <c r="I71" s="91" t="str">
        <f>IF('-8G'!I71&lt;&gt;"",'-8G'!I71, "")</f>
        <v/>
      </c>
      <c r="J71" s="91" t="str">
        <f>IF('-8G'!J71&lt;&gt;"",'-8G'!J71, "")</f>
        <v/>
      </c>
      <c r="K71" s="91" t="str">
        <f>IF('-8G'!K71&lt;&gt;"",'-8G'!K71, "")</f>
        <v/>
      </c>
      <c r="L71" s="91" t="str">
        <f>IF('-8G'!L71&lt;&gt;"",'-8G'!L71, "")</f>
        <v/>
      </c>
      <c r="M71" s="19"/>
      <c r="N71" s="80">
        <f t="shared" si="19"/>
        <v>0</v>
      </c>
      <c r="O71" s="80"/>
      <c r="Q71" s="35"/>
      <c r="R71" s="35"/>
      <c r="S71" s="35"/>
    </row>
    <row r="72" spans="1:19" ht="15.75" thickBot="1" x14ac:dyDescent="0.3">
      <c r="A72" s="112"/>
      <c r="B72" s="90"/>
      <c r="C72" s="87"/>
      <c r="D72" s="18">
        <v>2</v>
      </c>
      <c r="E72" s="10"/>
      <c r="G72" s="10"/>
      <c r="H72" s="91" t="str">
        <f>IF('-8G'!H72&lt;&gt;"",'-8G'!H72, "")</f>
        <v/>
      </c>
      <c r="I72" s="91" t="str">
        <f>IF('-8G'!I72&lt;&gt;"",'-8G'!I72, "")</f>
        <v/>
      </c>
      <c r="J72" s="91" t="str">
        <f>IF('-8G'!J72&lt;&gt;"",'-8G'!J72, "")</f>
        <v/>
      </c>
      <c r="K72" s="91" t="str">
        <f>IF('-8G'!K72&lt;&gt;"",'-8G'!K72, "")</f>
        <v/>
      </c>
      <c r="L72" s="91" t="str">
        <f>IF('-8G'!L72&lt;&gt;"",'-8G'!L72, "")</f>
        <v/>
      </c>
      <c r="M72" s="19"/>
      <c r="N72" s="80">
        <f t="shared" si="19"/>
        <v>0</v>
      </c>
      <c r="O72" s="80"/>
      <c r="Q72" s="35"/>
      <c r="R72" s="35"/>
      <c r="S72" s="35"/>
    </row>
    <row r="73" spans="1:19" ht="15.75" thickBot="1" x14ac:dyDescent="0.3">
      <c r="A73" s="112"/>
      <c r="B73" s="90"/>
      <c r="C73" s="87"/>
      <c r="D73" s="18">
        <v>3</v>
      </c>
      <c r="E73" s="10"/>
      <c r="G73" s="10"/>
      <c r="H73" s="91" t="str">
        <f>IF('-8G'!H73&lt;&gt;"",'-8G'!H73, "")</f>
        <v/>
      </c>
      <c r="I73" s="91" t="str">
        <f>IF('-8G'!I73&lt;&gt;"",'-8G'!I73, "")</f>
        <v/>
      </c>
      <c r="J73" s="91" t="str">
        <f>IF('-8G'!J73&lt;&gt;"",'-8G'!J73, "")</f>
        <v/>
      </c>
      <c r="K73" s="91" t="str">
        <f>IF('-8G'!K73&lt;&gt;"",'-8G'!K73, "")</f>
        <v/>
      </c>
      <c r="L73" s="91" t="str">
        <f>IF('-8G'!L73&lt;&gt;"",'-8G'!L73, "")</f>
        <v/>
      </c>
      <c r="M73" s="19"/>
      <c r="N73" s="80">
        <f t="shared" si="19"/>
        <v>0</v>
      </c>
      <c r="O73" s="81">
        <f>SUM(N71:N73)/9</f>
        <v>0</v>
      </c>
      <c r="Q73" s="35">
        <f t="shared" ref="Q73" si="46">IF(O73&lt;&gt;"",O73+A71/10000,0)</f>
        <v>2.3999999999999998E-3</v>
      </c>
      <c r="R73" s="35" t="str">
        <f t="shared" ref="R73:S73" si="47">B71</f>
        <v/>
      </c>
      <c r="S73" s="35" t="str">
        <f t="shared" si="47"/>
        <v/>
      </c>
    </row>
    <row r="74" spans="1:19" x14ac:dyDescent="0.25">
      <c r="A74" s="115">
        <v>25</v>
      </c>
      <c r="B74" s="88" t="str">
        <f>IF('-8G'!B74&lt;&gt;"",'-8G'!B74, "")</f>
        <v/>
      </c>
      <c r="C74" s="22" t="str">
        <f>IF('-8G'!C74&lt;&gt;"",'-8G'!C74,"")</f>
        <v/>
      </c>
      <c r="D74" s="10">
        <v>1</v>
      </c>
      <c r="E74" s="10"/>
      <c r="G74" s="10"/>
      <c r="H74" s="89" t="str">
        <f>IF('-8G'!H74&lt;&gt;"",'-8G'!H74, "")</f>
        <v/>
      </c>
      <c r="I74" s="89" t="str">
        <f>IF('-8G'!I74&lt;&gt;"",'-8G'!I74, "")</f>
        <v/>
      </c>
      <c r="J74" s="89" t="str">
        <f>IF('-8G'!J74&lt;&gt;"",'-8G'!J74, "")</f>
        <v/>
      </c>
      <c r="K74" s="89" t="str">
        <f>IF('-8G'!K74&lt;&gt;"",'-8G'!K74, "")</f>
        <v/>
      </c>
      <c r="L74" s="89" t="str">
        <f>IF('-8G'!L74&lt;&gt;"",'-8G'!L74, "")</f>
        <v/>
      </c>
      <c r="M74" s="5"/>
      <c r="N74" s="78">
        <f t="shared" si="19"/>
        <v>0</v>
      </c>
      <c r="O74" s="78"/>
      <c r="Q74" s="35"/>
      <c r="R74" s="35"/>
      <c r="S74" s="35"/>
    </row>
    <row r="75" spans="1:19" ht="15.75" thickBot="1" x14ac:dyDescent="0.3">
      <c r="A75" s="115"/>
      <c r="B75" s="92"/>
      <c r="C75" s="22"/>
      <c r="D75" s="10">
        <v>2</v>
      </c>
      <c r="E75" s="10"/>
      <c r="G75" s="10"/>
      <c r="H75" s="89" t="str">
        <f>IF('-8G'!H75&lt;&gt;"",'-8G'!H75, "")</f>
        <v/>
      </c>
      <c r="I75" s="89" t="str">
        <f>IF('-8G'!I75&lt;&gt;"",'-8G'!I75, "")</f>
        <v/>
      </c>
      <c r="J75" s="89" t="str">
        <f>IF('-8G'!J75&lt;&gt;"",'-8G'!J75, "")</f>
        <v/>
      </c>
      <c r="K75" s="89" t="str">
        <f>IF('-8G'!K75&lt;&gt;"",'-8G'!K75, "")</f>
        <v/>
      </c>
      <c r="L75" s="89" t="str">
        <f>IF('-8G'!L75&lt;&gt;"",'-8G'!L75, "")</f>
        <v/>
      </c>
      <c r="M75" s="5"/>
      <c r="N75" s="78">
        <f t="shared" si="19"/>
        <v>0</v>
      </c>
      <c r="O75" s="78"/>
      <c r="Q75" s="35"/>
      <c r="R75" s="35"/>
      <c r="S75" s="35"/>
    </row>
    <row r="76" spans="1:19" ht="15.75" thickBot="1" x14ac:dyDescent="0.3">
      <c r="A76" s="115"/>
      <c r="B76" s="92"/>
      <c r="C76" s="22"/>
      <c r="D76" s="10">
        <v>3</v>
      </c>
      <c r="E76" s="10"/>
      <c r="G76" s="10"/>
      <c r="H76" s="89" t="str">
        <f>IF('-8G'!H76&lt;&gt;"",'-8G'!H76, "")</f>
        <v/>
      </c>
      <c r="I76" s="89" t="str">
        <f>IF('-8G'!I76&lt;&gt;"",'-8G'!I76, "")</f>
        <v/>
      </c>
      <c r="J76" s="89" t="str">
        <f>IF('-8G'!J76&lt;&gt;"",'-8G'!J76, "")</f>
        <v/>
      </c>
      <c r="K76" s="89" t="str">
        <f>IF('-8G'!K76&lt;&gt;"",'-8G'!K76, "")</f>
        <v/>
      </c>
      <c r="L76" s="89" t="str">
        <f>IF('-8G'!L76&lt;&gt;"",'-8G'!L76, "")</f>
        <v/>
      </c>
      <c r="M76" s="5"/>
      <c r="N76" s="78">
        <f t="shared" si="19"/>
        <v>0</v>
      </c>
      <c r="O76" s="79">
        <f>SUM(N74:N76)/9</f>
        <v>0</v>
      </c>
      <c r="Q76" s="35">
        <f t="shared" ref="Q76" si="48">IF(O76&lt;&gt;"",O76+A74/10000,0)</f>
        <v>2.5000000000000001E-3</v>
      </c>
      <c r="R76" s="35" t="str">
        <f t="shared" ref="R76:S76" si="49">B74</f>
        <v/>
      </c>
      <c r="S76" s="35" t="str">
        <f t="shared" si="49"/>
        <v/>
      </c>
    </row>
    <row r="77" spans="1:19" x14ac:dyDescent="0.25">
      <c r="A77" s="112">
        <v>26</v>
      </c>
      <c r="B77" s="90" t="str">
        <f>IF('-8G'!B77&lt;&gt;"",'-8G'!B77, "")</f>
        <v/>
      </c>
      <c r="C77" s="87" t="str">
        <f>IF('-8G'!C77&lt;&gt;"",'-8G'!C77,"")</f>
        <v/>
      </c>
      <c r="D77" s="18">
        <v>1</v>
      </c>
      <c r="E77" s="10"/>
      <c r="G77" s="10"/>
      <c r="H77" s="91" t="str">
        <f>IF('-8G'!H77&lt;&gt;"",'-8G'!H77, "")</f>
        <v/>
      </c>
      <c r="I77" s="91" t="str">
        <f>IF('-8G'!I77&lt;&gt;"",'-8G'!I77, "")</f>
        <v/>
      </c>
      <c r="J77" s="91" t="str">
        <f>IF('-8G'!J77&lt;&gt;"",'-8G'!J77, "")</f>
        <v/>
      </c>
      <c r="K77" s="91" t="str">
        <f>IF('-8G'!K77&lt;&gt;"",'-8G'!K77, "")</f>
        <v/>
      </c>
      <c r="L77" s="91" t="str">
        <f>IF('-8G'!L77&lt;&gt;"",'-8G'!L77, "")</f>
        <v/>
      </c>
      <c r="M77" s="19"/>
      <c r="N77" s="80">
        <f t="shared" si="19"/>
        <v>0</v>
      </c>
      <c r="O77" s="80"/>
      <c r="Q77" s="35"/>
      <c r="R77" s="35"/>
      <c r="S77" s="35"/>
    </row>
    <row r="78" spans="1:19" ht="15.75" thickBot="1" x14ac:dyDescent="0.3">
      <c r="A78" s="112"/>
      <c r="B78" s="90"/>
      <c r="C78" s="87"/>
      <c r="D78" s="18">
        <v>2</v>
      </c>
      <c r="E78" s="10"/>
      <c r="G78" s="10"/>
      <c r="H78" s="91" t="str">
        <f>IF('-8G'!H78&lt;&gt;"",'-8G'!H78, "")</f>
        <v/>
      </c>
      <c r="I78" s="91" t="str">
        <f>IF('-8G'!I78&lt;&gt;"",'-8G'!I78, "")</f>
        <v/>
      </c>
      <c r="J78" s="91" t="str">
        <f>IF('-8G'!J78&lt;&gt;"",'-8G'!J78, "")</f>
        <v/>
      </c>
      <c r="K78" s="91" t="str">
        <f>IF('-8G'!K78&lt;&gt;"",'-8G'!K78, "")</f>
        <v/>
      </c>
      <c r="L78" s="91" t="str">
        <f>IF('-8G'!L78&lt;&gt;"",'-8G'!L78, "")</f>
        <v/>
      </c>
      <c r="M78" s="19"/>
      <c r="N78" s="80">
        <f t="shared" si="19"/>
        <v>0</v>
      </c>
      <c r="O78" s="80"/>
      <c r="Q78" s="35"/>
      <c r="R78" s="35"/>
      <c r="S78" s="35"/>
    </row>
    <row r="79" spans="1:19" ht="15.75" thickBot="1" x14ac:dyDescent="0.3">
      <c r="A79" s="112"/>
      <c r="B79" s="90"/>
      <c r="C79" s="87"/>
      <c r="D79" s="18">
        <v>3</v>
      </c>
      <c r="E79" s="10"/>
      <c r="G79" s="10"/>
      <c r="H79" s="91" t="str">
        <f>IF('-8G'!H79&lt;&gt;"",'-8G'!H79, "")</f>
        <v/>
      </c>
      <c r="I79" s="91" t="str">
        <f>IF('-8G'!I79&lt;&gt;"",'-8G'!I79, "")</f>
        <v/>
      </c>
      <c r="J79" s="91" t="str">
        <f>IF('-8G'!J79&lt;&gt;"",'-8G'!J79, "")</f>
        <v/>
      </c>
      <c r="K79" s="91" t="str">
        <f>IF('-8G'!K79&lt;&gt;"",'-8G'!K79, "")</f>
        <v/>
      </c>
      <c r="L79" s="91" t="str">
        <f>IF('-8G'!L79&lt;&gt;"",'-8G'!L79, "")</f>
        <v/>
      </c>
      <c r="M79" s="19"/>
      <c r="N79" s="80">
        <f t="shared" si="19"/>
        <v>0</v>
      </c>
      <c r="O79" s="81">
        <f>SUM(N77:N79)/9</f>
        <v>0</v>
      </c>
      <c r="Q79" s="35">
        <f t="shared" ref="Q79" si="50">IF(O79&lt;&gt;"",O79+A77/10000,0)</f>
        <v>2.5999999999999999E-3</v>
      </c>
      <c r="R79" s="35" t="str">
        <f t="shared" ref="R79:S79" si="51">B77</f>
        <v/>
      </c>
      <c r="S79" s="35" t="str">
        <f t="shared" si="51"/>
        <v/>
      </c>
    </row>
    <row r="80" spans="1:19" x14ac:dyDescent="0.25">
      <c r="A80" s="115">
        <v>27</v>
      </c>
      <c r="B80" s="88" t="str">
        <f>IF('-8G'!B80&lt;&gt;"",'-8G'!B80, "")</f>
        <v/>
      </c>
      <c r="C80" s="22" t="str">
        <f>IF('-8G'!C80&lt;&gt;"",'-8G'!C80,"")</f>
        <v/>
      </c>
      <c r="D80" s="10">
        <v>1</v>
      </c>
      <c r="E80" s="10"/>
      <c r="G80" s="10"/>
      <c r="H80" s="89" t="str">
        <f>IF('-8G'!H80&lt;&gt;"",'-8G'!H80, "")</f>
        <v/>
      </c>
      <c r="I80" s="89" t="str">
        <f>IF('-8G'!I80&lt;&gt;"",'-8G'!I80, "")</f>
        <v/>
      </c>
      <c r="J80" s="89" t="str">
        <f>IF('-8G'!J80&lt;&gt;"",'-8G'!J80, "")</f>
        <v/>
      </c>
      <c r="K80" s="89" t="str">
        <f>IF('-8G'!K80&lt;&gt;"",'-8G'!K80, "")</f>
        <v/>
      </c>
      <c r="L80" s="89" t="str">
        <f>IF('-8G'!L80&lt;&gt;"",'-8G'!L80, "")</f>
        <v/>
      </c>
      <c r="M80" s="5"/>
      <c r="N80" s="78">
        <f t="shared" si="19"/>
        <v>0</v>
      </c>
      <c r="O80" s="78"/>
      <c r="Q80" s="35"/>
      <c r="R80" s="35"/>
      <c r="S80" s="35"/>
    </row>
    <row r="81" spans="1:19" ht="15.75" thickBot="1" x14ac:dyDescent="0.3">
      <c r="A81" s="115"/>
      <c r="B81" s="92"/>
      <c r="C81" s="22"/>
      <c r="D81" s="10">
        <v>2</v>
      </c>
      <c r="E81" s="10"/>
      <c r="G81" s="10"/>
      <c r="H81" s="89" t="str">
        <f>IF('-8G'!H81&lt;&gt;"",'-8G'!H81, "")</f>
        <v/>
      </c>
      <c r="I81" s="89" t="str">
        <f>IF('-8G'!I81&lt;&gt;"",'-8G'!I81, "")</f>
        <v/>
      </c>
      <c r="J81" s="89" t="str">
        <f>IF('-8G'!J81&lt;&gt;"",'-8G'!J81, "")</f>
        <v/>
      </c>
      <c r="K81" s="89" t="str">
        <f>IF('-8G'!K81&lt;&gt;"",'-8G'!K81, "")</f>
        <v/>
      </c>
      <c r="L81" s="89" t="str">
        <f>IF('-8G'!L81&lt;&gt;"",'-8G'!L81, "")</f>
        <v/>
      </c>
      <c r="M81" s="5"/>
      <c r="N81" s="78">
        <f t="shared" si="19"/>
        <v>0</v>
      </c>
      <c r="O81" s="78"/>
      <c r="Q81" s="35"/>
      <c r="R81" s="35"/>
      <c r="S81" s="35"/>
    </row>
    <row r="82" spans="1:19" ht="15.75" thickBot="1" x14ac:dyDescent="0.3">
      <c r="A82" s="115"/>
      <c r="B82" s="92"/>
      <c r="C82" s="22"/>
      <c r="D82" s="10">
        <v>3</v>
      </c>
      <c r="E82" s="10"/>
      <c r="G82" s="10"/>
      <c r="H82" s="89" t="str">
        <f>IF('-8G'!H82&lt;&gt;"",'-8G'!H82, "")</f>
        <v/>
      </c>
      <c r="I82" s="89" t="str">
        <f>IF('-8G'!I82&lt;&gt;"",'-8G'!I82, "")</f>
        <v/>
      </c>
      <c r="J82" s="89" t="str">
        <f>IF('-8G'!J82&lt;&gt;"",'-8G'!J82, "")</f>
        <v/>
      </c>
      <c r="K82" s="89" t="str">
        <f>IF('-8G'!K82&lt;&gt;"",'-8G'!K82, "")</f>
        <v/>
      </c>
      <c r="L82" s="89" t="str">
        <f>IF('-8G'!L82&lt;&gt;"",'-8G'!L82, "")</f>
        <v/>
      </c>
      <c r="M82" s="5"/>
      <c r="N82" s="78">
        <f t="shared" si="19"/>
        <v>0</v>
      </c>
      <c r="O82" s="79">
        <f>SUM(N80:N82)/9</f>
        <v>0</v>
      </c>
      <c r="Q82" s="35">
        <f t="shared" ref="Q82" si="52">IF(O82&lt;&gt;"",O82+A80/10000,0)</f>
        <v>2.7000000000000001E-3</v>
      </c>
      <c r="R82" s="35" t="str">
        <f t="shared" ref="R82:S82" si="53">B80</f>
        <v/>
      </c>
      <c r="S82" s="35" t="str">
        <f t="shared" si="53"/>
        <v/>
      </c>
    </row>
    <row r="83" spans="1:19" x14ac:dyDescent="0.25">
      <c r="A83" s="112">
        <v>28</v>
      </c>
      <c r="B83" s="90" t="str">
        <f>IF('-8G'!B83&lt;&gt;"",'-8G'!B83, "")</f>
        <v/>
      </c>
      <c r="C83" s="87" t="str">
        <f>IF('-8G'!C83&lt;&gt;"",'-8G'!C83,"")</f>
        <v/>
      </c>
      <c r="D83" s="18">
        <v>1</v>
      </c>
      <c r="E83" s="10"/>
      <c r="G83" s="10"/>
      <c r="H83" s="91" t="str">
        <f>IF('-8G'!H83&lt;&gt;"",'-8G'!H83, "")</f>
        <v/>
      </c>
      <c r="I83" s="91" t="str">
        <f>IF('-8G'!I83&lt;&gt;"",'-8G'!I83, "")</f>
        <v/>
      </c>
      <c r="J83" s="91" t="str">
        <f>IF('-8G'!J83&lt;&gt;"",'-8G'!J83, "")</f>
        <v/>
      </c>
      <c r="K83" s="91" t="str">
        <f>IF('-8G'!K83&lt;&gt;"",'-8G'!K83, "")</f>
        <v/>
      </c>
      <c r="L83" s="91" t="str">
        <f>IF('-8G'!L83&lt;&gt;"",'-8G'!L83, "")</f>
        <v/>
      </c>
      <c r="M83" s="19"/>
      <c r="N83" s="80">
        <f t="shared" si="19"/>
        <v>0</v>
      </c>
      <c r="O83" s="80"/>
      <c r="Q83" s="35"/>
      <c r="R83" s="35"/>
      <c r="S83" s="35"/>
    </row>
    <row r="84" spans="1:19" ht="15.75" thickBot="1" x14ac:dyDescent="0.3">
      <c r="A84" s="112"/>
      <c r="B84" s="90"/>
      <c r="C84" s="87"/>
      <c r="D84" s="18">
        <v>2</v>
      </c>
      <c r="E84" s="10"/>
      <c r="G84" s="10"/>
      <c r="H84" s="91" t="str">
        <f>IF('-8G'!H84&lt;&gt;"",'-8G'!H84, "")</f>
        <v/>
      </c>
      <c r="I84" s="91" t="str">
        <f>IF('-8G'!I84&lt;&gt;"",'-8G'!I84, "")</f>
        <v/>
      </c>
      <c r="J84" s="91" t="str">
        <f>IF('-8G'!J84&lt;&gt;"",'-8G'!J84, "")</f>
        <v/>
      </c>
      <c r="K84" s="91" t="str">
        <f>IF('-8G'!K84&lt;&gt;"",'-8G'!K84, "")</f>
        <v/>
      </c>
      <c r="L84" s="91" t="str">
        <f>IF('-8G'!L84&lt;&gt;"",'-8G'!L84, "")</f>
        <v/>
      </c>
      <c r="M84" s="19"/>
      <c r="N84" s="80">
        <f t="shared" si="19"/>
        <v>0</v>
      </c>
      <c r="O84" s="80"/>
      <c r="Q84" s="35"/>
      <c r="R84" s="35"/>
      <c r="S84" s="35"/>
    </row>
    <row r="85" spans="1:19" ht="15.75" thickBot="1" x14ac:dyDescent="0.3">
      <c r="A85" s="112"/>
      <c r="B85" s="90"/>
      <c r="C85" s="87"/>
      <c r="D85" s="18">
        <v>3</v>
      </c>
      <c r="E85" s="10"/>
      <c r="G85" s="10"/>
      <c r="H85" s="91" t="str">
        <f>IF('-8G'!H85&lt;&gt;"",'-8G'!H85, "")</f>
        <v/>
      </c>
      <c r="I85" s="91" t="str">
        <f>IF('-8G'!I85&lt;&gt;"",'-8G'!I85, "")</f>
        <v/>
      </c>
      <c r="J85" s="91" t="str">
        <f>IF('-8G'!J85&lt;&gt;"",'-8G'!J85, "")</f>
        <v/>
      </c>
      <c r="K85" s="91" t="str">
        <f>IF('-8G'!K85&lt;&gt;"",'-8G'!K85, "")</f>
        <v/>
      </c>
      <c r="L85" s="91" t="str">
        <f>IF('-8G'!L85&lt;&gt;"",'-8G'!L85, "")</f>
        <v/>
      </c>
      <c r="M85" s="19"/>
      <c r="N85" s="80">
        <f t="shared" si="19"/>
        <v>0</v>
      </c>
      <c r="O85" s="81">
        <f>SUM(N83:N85)/9</f>
        <v>0</v>
      </c>
      <c r="Q85" s="35">
        <f t="shared" ref="Q85" si="54">IF(O85&lt;&gt;"",O85+A83/10000,0)</f>
        <v>2.8E-3</v>
      </c>
      <c r="R85" s="35" t="str">
        <f t="shared" ref="R85:S85" si="55">B83</f>
        <v/>
      </c>
      <c r="S85" s="35" t="str">
        <f t="shared" si="55"/>
        <v/>
      </c>
    </row>
    <row r="86" spans="1:19" x14ac:dyDescent="0.25">
      <c r="A86" s="115">
        <v>29</v>
      </c>
      <c r="B86" s="88" t="str">
        <f>IF('-8G'!B86&lt;&gt;"",'-8G'!B86, "")</f>
        <v/>
      </c>
      <c r="C86" s="22" t="str">
        <f>IF('-8G'!C86&lt;&gt;"",'-8G'!C86,"")</f>
        <v/>
      </c>
      <c r="D86" s="10">
        <v>1</v>
      </c>
      <c r="E86" s="10"/>
      <c r="G86" s="10"/>
      <c r="H86" s="89" t="str">
        <f>IF('-8G'!H86&lt;&gt;"",'-8G'!H86, "")</f>
        <v/>
      </c>
      <c r="I86" s="89" t="str">
        <f>IF('-8G'!I86&lt;&gt;"",'-8G'!I86, "")</f>
        <v/>
      </c>
      <c r="J86" s="89" t="str">
        <f>IF('-8G'!J86&lt;&gt;"",'-8G'!J86, "")</f>
        <v/>
      </c>
      <c r="K86" s="89" t="str">
        <f>IF('-8G'!K86&lt;&gt;"",'-8G'!K86, "")</f>
        <v/>
      </c>
      <c r="L86" s="89" t="str">
        <f>IF('-8G'!L86&lt;&gt;"",'-8G'!L86, "")</f>
        <v/>
      </c>
      <c r="M86" s="5"/>
      <c r="N86" s="78">
        <f t="shared" si="19"/>
        <v>0</v>
      </c>
      <c r="O86" s="78"/>
      <c r="Q86" s="35"/>
      <c r="R86" s="35"/>
      <c r="S86" s="35"/>
    </row>
    <row r="87" spans="1:19" ht="15.75" thickBot="1" x14ac:dyDescent="0.3">
      <c r="A87" s="115"/>
      <c r="B87" s="92"/>
      <c r="C87" s="22"/>
      <c r="D87" s="10">
        <v>2</v>
      </c>
      <c r="E87" s="10"/>
      <c r="G87" s="10"/>
      <c r="H87" s="89" t="str">
        <f>IF('-8G'!H87&lt;&gt;"",'-8G'!H87, "")</f>
        <v/>
      </c>
      <c r="I87" s="89" t="str">
        <f>IF('-8G'!I87&lt;&gt;"",'-8G'!I87, "")</f>
        <v/>
      </c>
      <c r="J87" s="89" t="str">
        <f>IF('-8G'!J87&lt;&gt;"",'-8G'!J87, "")</f>
        <v/>
      </c>
      <c r="K87" s="89" t="str">
        <f>IF('-8G'!K87&lt;&gt;"",'-8G'!K87, "")</f>
        <v/>
      </c>
      <c r="L87" s="89" t="str">
        <f>IF('-8G'!L87&lt;&gt;"",'-8G'!L87, "")</f>
        <v/>
      </c>
      <c r="M87" s="5"/>
      <c r="N87" s="78">
        <f t="shared" si="19"/>
        <v>0</v>
      </c>
      <c r="O87" s="78"/>
      <c r="Q87" s="35"/>
      <c r="R87" s="35"/>
      <c r="S87" s="35"/>
    </row>
    <row r="88" spans="1:19" ht="15.75" thickBot="1" x14ac:dyDescent="0.3">
      <c r="A88" s="115"/>
      <c r="B88" s="92"/>
      <c r="C88" s="22"/>
      <c r="D88" s="10">
        <v>3</v>
      </c>
      <c r="E88" s="10"/>
      <c r="G88" s="10"/>
      <c r="H88" s="89" t="str">
        <f>IF('-8G'!H88&lt;&gt;"",'-8G'!H88, "")</f>
        <v/>
      </c>
      <c r="I88" s="89" t="str">
        <f>IF('-8G'!I88&lt;&gt;"",'-8G'!I88, "")</f>
        <v/>
      </c>
      <c r="J88" s="89" t="str">
        <f>IF('-8G'!J88&lt;&gt;"",'-8G'!J88, "")</f>
        <v/>
      </c>
      <c r="K88" s="89" t="str">
        <f>IF('-8G'!K88&lt;&gt;"",'-8G'!K88, "")</f>
        <v/>
      </c>
      <c r="L88" s="89" t="str">
        <f>IF('-8G'!L88&lt;&gt;"",'-8G'!L88, "")</f>
        <v/>
      </c>
      <c r="M88" s="5"/>
      <c r="N88" s="78">
        <f t="shared" si="19"/>
        <v>0</v>
      </c>
      <c r="O88" s="79">
        <f>SUM(N86:N88)/9</f>
        <v>0</v>
      </c>
      <c r="Q88" s="35">
        <f t="shared" ref="Q88" si="56">IF(O88&lt;&gt;"",O88+A86/10000,0)</f>
        <v>2.8999999999999998E-3</v>
      </c>
      <c r="R88" s="35" t="str">
        <f t="shared" ref="R88:S88" si="57">B86</f>
        <v/>
      </c>
      <c r="S88" s="35" t="str">
        <f t="shared" si="57"/>
        <v/>
      </c>
    </row>
    <row r="89" spans="1:19" x14ac:dyDescent="0.25">
      <c r="A89" s="112">
        <v>30</v>
      </c>
      <c r="B89" s="90" t="str">
        <f>IF('-8G'!B89&lt;&gt;"",'-8G'!B89, "")</f>
        <v/>
      </c>
      <c r="C89" s="87" t="str">
        <f>IF('-8G'!C89&lt;&gt;"",'-8G'!C89,"")</f>
        <v/>
      </c>
      <c r="D89" s="18">
        <v>1</v>
      </c>
      <c r="E89" s="10"/>
      <c r="G89" s="10"/>
      <c r="H89" s="91" t="str">
        <f>IF('-8G'!H89&lt;&gt;"",'-8G'!H89, "")</f>
        <v/>
      </c>
      <c r="I89" s="91" t="str">
        <f>IF('-8G'!I89&lt;&gt;"",'-8G'!I89, "")</f>
        <v/>
      </c>
      <c r="J89" s="91" t="str">
        <f>IF('-8G'!J89&lt;&gt;"",'-8G'!J89, "")</f>
        <v/>
      </c>
      <c r="K89" s="91" t="str">
        <f>IF('-8G'!K89&lt;&gt;"",'-8G'!K89, "")</f>
        <v/>
      </c>
      <c r="L89" s="91" t="str">
        <f>IF('-8G'!L89&lt;&gt;"",'-8G'!L89, "")</f>
        <v/>
      </c>
      <c r="M89" s="19"/>
      <c r="N89" s="80">
        <f t="shared" si="19"/>
        <v>0</v>
      </c>
      <c r="O89" s="80"/>
      <c r="Q89" s="35"/>
      <c r="R89" s="35"/>
      <c r="S89" s="35"/>
    </row>
    <row r="90" spans="1:19" ht="15.75" thickBot="1" x14ac:dyDescent="0.3">
      <c r="A90" s="112"/>
      <c r="B90" s="90"/>
      <c r="C90" s="87"/>
      <c r="D90" s="18">
        <v>2</v>
      </c>
      <c r="E90" s="10"/>
      <c r="G90" s="10"/>
      <c r="H90" s="91" t="str">
        <f>IF('-8G'!H90&lt;&gt;"",'-8G'!H90, "")</f>
        <v/>
      </c>
      <c r="I90" s="91" t="str">
        <f>IF('-8G'!I90&lt;&gt;"",'-8G'!I90, "")</f>
        <v/>
      </c>
      <c r="J90" s="91" t="str">
        <f>IF('-8G'!J90&lt;&gt;"",'-8G'!J90, "")</f>
        <v/>
      </c>
      <c r="K90" s="91" t="str">
        <f>IF('-8G'!K90&lt;&gt;"",'-8G'!K90, "")</f>
        <v/>
      </c>
      <c r="L90" s="91" t="str">
        <f>IF('-8G'!L90&lt;&gt;"",'-8G'!L90, "")</f>
        <v/>
      </c>
      <c r="M90" s="19"/>
      <c r="N90" s="80">
        <f t="shared" si="19"/>
        <v>0</v>
      </c>
      <c r="O90" s="80"/>
      <c r="Q90" s="35"/>
      <c r="R90" s="35"/>
      <c r="S90" s="35"/>
    </row>
    <row r="91" spans="1:19" ht="15.75" thickBot="1" x14ac:dyDescent="0.3">
      <c r="A91" s="112"/>
      <c r="B91" s="90"/>
      <c r="C91" s="87"/>
      <c r="D91" s="18">
        <v>3</v>
      </c>
      <c r="E91" s="10"/>
      <c r="G91" s="10"/>
      <c r="H91" s="91" t="str">
        <f>IF('-8G'!H91&lt;&gt;"",'-8G'!H91, "")</f>
        <v/>
      </c>
      <c r="I91" s="91" t="str">
        <f>IF('-8G'!I91&lt;&gt;"",'-8G'!I91, "")</f>
        <v/>
      </c>
      <c r="J91" s="91" t="str">
        <f>IF('-8G'!J91&lt;&gt;"",'-8G'!J91, "")</f>
        <v/>
      </c>
      <c r="K91" s="91" t="str">
        <f>IF('-8G'!K91&lt;&gt;"",'-8G'!K91, "")</f>
        <v/>
      </c>
      <c r="L91" s="91" t="str">
        <f>IF('-8G'!L91&lt;&gt;"",'-8G'!L91, "")</f>
        <v/>
      </c>
      <c r="M91" s="19"/>
      <c r="N91" s="80">
        <f t="shared" si="19"/>
        <v>0</v>
      </c>
      <c r="O91" s="81">
        <f>SUM(N89:N91)/9</f>
        <v>0</v>
      </c>
      <c r="Q91" s="35">
        <f t="shared" ref="Q91" si="58">IF(O91&lt;&gt;"",O91+A89/10000,0)</f>
        <v>3.0000000000000001E-3</v>
      </c>
      <c r="R91" s="35" t="str">
        <f t="shared" ref="R91:S91" si="59">B89</f>
        <v/>
      </c>
      <c r="S91" s="35" t="str">
        <f t="shared" si="59"/>
        <v/>
      </c>
    </row>
    <row r="92" spans="1:19" x14ac:dyDescent="0.25">
      <c r="A92" s="115">
        <v>31</v>
      </c>
      <c r="B92" s="88" t="str">
        <f>IF('-8G'!B92&lt;&gt;"",'-8G'!B92, "")</f>
        <v/>
      </c>
      <c r="C92" s="22" t="str">
        <f>IF('-8G'!C92&lt;&gt;"",'-8G'!C92,"")</f>
        <v/>
      </c>
      <c r="D92" s="10">
        <v>1</v>
      </c>
      <c r="E92" s="10"/>
      <c r="G92" s="10"/>
      <c r="H92" s="89" t="str">
        <f>IF('-8G'!H92&lt;&gt;"",'-8G'!H92, "")</f>
        <v/>
      </c>
      <c r="I92" s="89" t="str">
        <f>IF('-8G'!I92&lt;&gt;"",'-8G'!I92, "")</f>
        <v/>
      </c>
      <c r="J92" s="89" t="str">
        <f>IF('-8G'!J92&lt;&gt;"",'-8G'!J92, "")</f>
        <v/>
      </c>
      <c r="K92" s="89" t="str">
        <f>IF('-8G'!K92&lt;&gt;"",'-8G'!K92, "")</f>
        <v/>
      </c>
      <c r="L92" s="89" t="str">
        <f>IF('-8G'!L92&lt;&gt;"",'-8G'!L92, "")</f>
        <v/>
      </c>
      <c r="M92" s="5"/>
      <c r="N92" s="78">
        <f t="shared" si="19"/>
        <v>0</v>
      </c>
      <c r="O92" s="78"/>
      <c r="Q92" s="35"/>
      <c r="R92" s="35"/>
      <c r="S92" s="35"/>
    </row>
    <row r="93" spans="1:19" ht="15.75" thickBot="1" x14ac:dyDescent="0.3">
      <c r="A93" s="115"/>
      <c r="B93" s="92"/>
      <c r="C93" s="22"/>
      <c r="D93" s="10">
        <v>2</v>
      </c>
      <c r="E93" s="10"/>
      <c r="G93" s="10"/>
      <c r="H93" s="89" t="str">
        <f>IF('-8G'!H93&lt;&gt;"",'-8G'!H93, "")</f>
        <v/>
      </c>
      <c r="I93" s="89" t="str">
        <f>IF('-8G'!I93&lt;&gt;"",'-8G'!I93, "")</f>
        <v/>
      </c>
      <c r="J93" s="89" t="str">
        <f>IF('-8G'!J93&lt;&gt;"",'-8G'!J93, "")</f>
        <v/>
      </c>
      <c r="K93" s="89" t="str">
        <f>IF('-8G'!K93&lt;&gt;"",'-8G'!K93, "")</f>
        <v/>
      </c>
      <c r="L93" s="89" t="str">
        <f>IF('-8G'!L93&lt;&gt;"",'-8G'!L93, "")</f>
        <v/>
      </c>
      <c r="M93" s="5"/>
      <c r="N93" s="78">
        <f t="shared" si="19"/>
        <v>0</v>
      </c>
      <c r="O93" s="78"/>
      <c r="Q93" s="35"/>
      <c r="R93" s="35"/>
      <c r="S93" s="35"/>
    </row>
    <row r="94" spans="1:19" ht="15.75" thickBot="1" x14ac:dyDescent="0.3">
      <c r="A94" s="115"/>
      <c r="B94" s="92"/>
      <c r="C94" s="22"/>
      <c r="D94" s="10">
        <v>3</v>
      </c>
      <c r="E94" s="10"/>
      <c r="G94" s="10"/>
      <c r="H94" s="89" t="str">
        <f>IF('-8G'!H94&lt;&gt;"",'-8G'!H94, "")</f>
        <v/>
      </c>
      <c r="I94" s="89" t="str">
        <f>IF('-8G'!I94&lt;&gt;"",'-8G'!I94, "")</f>
        <v/>
      </c>
      <c r="J94" s="89" t="str">
        <f>IF('-8G'!J94&lt;&gt;"",'-8G'!J94, "")</f>
        <v/>
      </c>
      <c r="K94" s="89" t="str">
        <f>IF('-8G'!K94&lt;&gt;"",'-8G'!K94, "")</f>
        <v/>
      </c>
      <c r="L94" s="89" t="str">
        <f>IF('-8G'!L94&lt;&gt;"",'-8G'!L94, "")</f>
        <v/>
      </c>
      <c r="M94" s="5"/>
      <c r="N94" s="78">
        <f t="shared" si="19"/>
        <v>0</v>
      </c>
      <c r="O94" s="79">
        <f>SUM(N92:N94)/9</f>
        <v>0</v>
      </c>
      <c r="Q94" s="35">
        <f t="shared" ref="Q94" si="60">IF(O94&lt;&gt;"",O94+A92/10000,0)</f>
        <v>3.0999999999999999E-3</v>
      </c>
      <c r="R94" s="35" t="str">
        <f t="shared" ref="R94:S94" si="61">B92</f>
        <v/>
      </c>
      <c r="S94" s="35" t="str">
        <f t="shared" si="61"/>
        <v/>
      </c>
    </row>
    <row r="95" spans="1:19" x14ac:dyDescent="0.25">
      <c r="A95" s="112">
        <v>32</v>
      </c>
      <c r="B95" s="90" t="str">
        <f>IF('-8G'!B95&lt;&gt;"",'-8G'!B95, "")</f>
        <v/>
      </c>
      <c r="C95" s="87" t="str">
        <f>IF('-8G'!C95&lt;&gt;"",'-8G'!C95,"")</f>
        <v/>
      </c>
      <c r="D95" s="18">
        <v>1</v>
      </c>
      <c r="E95" s="10"/>
      <c r="G95" s="10"/>
      <c r="H95" s="91" t="str">
        <f>IF('-8G'!H95&lt;&gt;"",'-8G'!H95, "")</f>
        <v/>
      </c>
      <c r="I95" s="91" t="str">
        <f>IF('-8G'!I95&lt;&gt;"",'-8G'!I95, "")</f>
        <v/>
      </c>
      <c r="J95" s="91" t="str">
        <f>IF('-8G'!J95&lt;&gt;"",'-8G'!J95, "")</f>
        <v/>
      </c>
      <c r="K95" s="91" t="str">
        <f>IF('-8G'!K95&lt;&gt;"",'-8G'!K95, "")</f>
        <v/>
      </c>
      <c r="L95" s="91" t="str">
        <f>IF('-8G'!L95&lt;&gt;"",'-8G'!L95, "")</f>
        <v/>
      </c>
      <c r="M95" s="19"/>
      <c r="N95" s="80">
        <f t="shared" si="19"/>
        <v>0</v>
      </c>
      <c r="O95" s="80"/>
      <c r="Q95" s="35"/>
      <c r="R95" s="35"/>
      <c r="S95" s="35"/>
    </row>
    <row r="96" spans="1:19" ht="15.75" thickBot="1" x14ac:dyDescent="0.3">
      <c r="A96" s="112"/>
      <c r="B96" s="90"/>
      <c r="C96" s="87"/>
      <c r="D96" s="18">
        <v>2</v>
      </c>
      <c r="E96" s="10"/>
      <c r="G96" s="10"/>
      <c r="H96" s="91" t="str">
        <f>IF('-8G'!H96&lt;&gt;"",'-8G'!H96, "")</f>
        <v/>
      </c>
      <c r="I96" s="91" t="str">
        <f>IF('-8G'!I96&lt;&gt;"",'-8G'!I96, "")</f>
        <v/>
      </c>
      <c r="J96" s="91" t="str">
        <f>IF('-8G'!J96&lt;&gt;"",'-8G'!J96, "")</f>
        <v/>
      </c>
      <c r="K96" s="91" t="str">
        <f>IF('-8G'!K96&lt;&gt;"",'-8G'!K96, "")</f>
        <v/>
      </c>
      <c r="L96" s="91" t="str">
        <f>IF('-8G'!L96&lt;&gt;"",'-8G'!L96, "")</f>
        <v/>
      </c>
      <c r="M96" s="19"/>
      <c r="N96" s="80">
        <f t="shared" si="19"/>
        <v>0</v>
      </c>
      <c r="O96" s="80"/>
      <c r="Q96" s="35"/>
      <c r="R96" s="35"/>
      <c r="S96" s="35"/>
    </row>
    <row r="97" spans="1:19" ht="15.75" thickBot="1" x14ac:dyDescent="0.3">
      <c r="A97" s="112"/>
      <c r="B97" s="90"/>
      <c r="C97" s="87"/>
      <c r="D97" s="18">
        <v>3</v>
      </c>
      <c r="E97" s="10"/>
      <c r="G97" s="10"/>
      <c r="H97" s="91" t="str">
        <f>IF('-8G'!H97&lt;&gt;"",'-8G'!H97, "")</f>
        <v/>
      </c>
      <c r="I97" s="91" t="str">
        <f>IF('-8G'!I97&lt;&gt;"",'-8G'!I97, "")</f>
        <v/>
      </c>
      <c r="J97" s="91" t="str">
        <f>IF('-8G'!J97&lt;&gt;"",'-8G'!J97, "")</f>
        <v/>
      </c>
      <c r="K97" s="91" t="str">
        <f>IF('-8G'!K97&lt;&gt;"",'-8G'!K97, "")</f>
        <v/>
      </c>
      <c r="L97" s="91" t="str">
        <f>IF('-8G'!L97&lt;&gt;"",'-8G'!L97, "")</f>
        <v/>
      </c>
      <c r="M97" s="19"/>
      <c r="N97" s="80">
        <f t="shared" si="19"/>
        <v>0</v>
      </c>
      <c r="O97" s="81">
        <f>SUM(N95:N97)/9</f>
        <v>0</v>
      </c>
      <c r="Q97" s="35">
        <f t="shared" ref="Q97" si="62">IF(O97&lt;&gt;"",O97+A95/10000,0)</f>
        <v>3.2000000000000002E-3</v>
      </c>
      <c r="R97" s="35" t="str">
        <f t="shared" ref="R97:S97" si="63">B95</f>
        <v/>
      </c>
      <c r="S97" s="35" t="str">
        <f t="shared" si="63"/>
        <v/>
      </c>
    </row>
    <row r="98" spans="1:19" x14ac:dyDescent="0.25">
      <c r="A98" s="115">
        <v>33</v>
      </c>
      <c r="B98" s="88" t="str">
        <f>IF('-8G'!B98&lt;&gt;"",'-8G'!B98, "")</f>
        <v/>
      </c>
      <c r="C98" s="22" t="str">
        <f>IF('-8G'!C98&lt;&gt;"",'-8G'!C98,"")</f>
        <v/>
      </c>
      <c r="D98" s="10">
        <v>1</v>
      </c>
      <c r="E98" s="10"/>
      <c r="G98" s="10"/>
      <c r="H98" s="89" t="str">
        <f>IF('-8G'!H98&lt;&gt;"",'-8G'!H98, "")</f>
        <v/>
      </c>
      <c r="I98" s="89" t="str">
        <f>IF('-8G'!I98&lt;&gt;"",'-8G'!I98, "")</f>
        <v/>
      </c>
      <c r="J98" s="89" t="str">
        <f>IF('-8G'!J98&lt;&gt;"",'-8G'!J98, "")</f>
        <v/>
      </c>
      <c r="K98" s="89" t="str">
        <f>IF('-8G'!K98&lt;&gt;"",'-8G'!K98, "")</f>
        <v/>
      </c>
      <c r="L98" s="89" t="str">
        <f>IF('-8G'!L98&lt;&gt;"",'-8G'!L98, "")</f>
        <v/>
      </c>
      <c r="M98" s="5"/>
      <c r="N98" s="78">
        <f t="shared" ref="N98:N121" si="64">IF(COUNT(H98:L98)=3,IF(M98&lt;&gt;"",(SUM(H98:J98)-6),SUM(H98:J98)),IF(M98&lt;&gt;"",(SUM(H98:L98)-MAX(H98:L98)-MIN(H98:L98)-6),(SUM(H98:L98)-MAX(H98:L98)-MIN(H98:L98))))</f>
        <v>0</v>
      </c>
      <c r="O98" s="78"/>
      <c r="Q98" s="35"/>
      <c r="R98" s="35"/>
      <c r="S98" s="35"/>
    </row>
    <row r="99" spans="1:19" ht="15.75" thickBot="1" x14ac:dyDescent="0.3">
      <c r="A99" s="115"/>
      <c r="B99" s="92"/>
      <c r="C99" s="22"/>
      <c r="D99" s="10">
        <v>2</v>
      </c>
      <c r="E99" s="10"/>
      <c r="G99" s="10"/>
      <c r="H99" s="89" t="str">
        <f>IF('-8G'!H99&lt;&gt;"",'-8G'!H99, "")</f>
        <v/>
      </c>
      <c r="I99" s="89" t="str">
        <f>IF('-8G'!I99&lt;&gt;"",'-8G'!I99, "")</f>
        <v/>
      </c>
      <c r="J99" s="89" t="str">
        <f>IF('-8G'!J99&lt;&gt;"",'-8G'!J99, "")</f>
        <v/>
      </c>
      <c r="K99" s="89" t="str">
        <f>IF('-8G'!K99&lt;&gt;"",'-8G'!K99, "")</f>
        <v/>
      </c>
      <c r="L99" s="89" t="str">
        <f>IF('-8G'!L99&lt;&gt;"",'-8G'!L99, "")</f>
        <v/>
      </c>
      <c r="M99" s="5"/>
      <c r="N99" s="78">
        <f t="shared" si="64"/>
        <v>0</v>
      </c>
      <c r="O99" s="78"/>
      <c r="Q99" s="35"/>
      <c r="R99" s="35"/>
      <c r="S99" s="35"/>
    </row>
    <row r="100" spans="1:19" ht="15.75" thickBot="1" x14ac:dyDescent="0.3">
      <c r="A100" s="115"/>
      <c r="B100" s="92"/>
      <c r="C100" s="22"/>
      <c r="D100" s="10">
        <v>3</v>
      </c>
      <c r="E100" s="10"/>
      <c r="G100" s="10"/>
      <c r="H100" s="89" t="str">
        <f>IF('-8G'!H100&lt;&gt;"",'-8G'!H100, "")</f>
        <v/>
      </c>
      <c r="I100" s="89" t="str">
        <f>IF('-8G'!I100&lt;&gt;"",'-8G'!I100, "")</f>
        <v/>
      </c>
      <c r="J100" s="89" t="str">
        <f>IF('-8G'!J100&lt;&gt;"",'-8G'!J100, "")</f>
        <v/>
      </c>
      <c r="K100" s="89" t="str">
        <f>IF('-8G'!K100&lt;&gt;"",'-8G'!K100, "")</f>
        <v/>
      </c>
      <c r="L100" s="89" t="str">
        <f>IF('-8G'!L100&lt;&gt;"",'-8G'!L100, "")</f>
        <v/>
      </c>
      <c r="M100" s="5"/>
      <c r="N100" s="78">
        <f t="shared" si="64"/>
        <v>0</v>
      </c>
      <c r="O100" s="79">
        <f>SUM(N98:N100)/9</f>
        <v>0</v>
      </c>
      <c r="Q100" s="35">
        <f t="shared" ref="Q100" si="65">IF(O100&lt;&gt;"",O100+A98/10000,0)</f>
        <v>3.3E-3</v>
      </c>
      <c r="R100" s="35" t="str">
        <f t="shared" ref="R100:S100" si="66">B98</f>
        <v/>
      </c>
      <c r="S100" s="35" t="str">
        <f t="shared" si="66"/>
        <v/>
      </c>
    </row>
    <row r="101" spans="1:19" x14ac:dyDescent="0.25">
      <c r="A101" s="112">
        <v>34</v>
      </c>
      <c r="B101" s="90" t="str">
        <f>IF('-8G'!B101&lt;&gt;"",'-8G'!B101, "")</f>
        <v/>
      </c>
      <c r="C101" s="87" t="str">
        <f>IF('-8G'!C101&lt;&gt;"",'-8G'!C101,"")</f>
        <v/>
      </c>
      <c r="D101" s="18">
        <v>1</v>
      </c>
      <c r="E101" s="10"/>
      <c r="G101" s="10"/>
      <c r="H101" s="91" t="str">
        <f>IF('-8G'!H101&lt;&gt;"",'-8G'!H101, "")</f>
        <v/>
      </c>
      <c r="I101" s="91" t="str">
        <f>IF('-8G'!I101&lt;&gt;"",'-8G'!I101, "")</f>
        <v/>
      </c>
      <c r="J101" s="91" t="str">
        <f>IF('-8G'!J101&lt;&gt;"",'-8G'!J101, "")</f>
        <v/>
      </c>
      <c r="K101" s="91" t="str">
        <f>IF('-8G'!K101&lt;&gt;"",'-8G'!K101, "")</f>
        <v/>
      </c>
      <c r="L101" s="91" t="str">
        <f>IF('-8G'!L101&lt;&gt;"",'-8G'!L101, "")</f>
        <v/>
      </c>
      <c r="M101" s="19"/>
      <c r="N101" s="80">
        <f t="shared" si="64"/>
        <v>0</v>
      </c>
      <c r="O101" s="80"/>
      <c r="Q101" s="35"/>
      <c r="R101" s="35"/>
      <c r="S101" s="35"/>
    </row>
    <row r="102" spans="1:19" ht="15.75" thickBot="1" x14ac:dyDescent="0.3">
      <c r="A102" s="112"/>
      <c r="B102" s="90"/>
      <c r="C102" s="87"/>
      <c r="D102" s="18">
        <v>2</v>
      </c>
      <c r="E102" s="10"/>
      <c r="G102" s="10"/>
      <c r="H102" s="91" t="str">
        <f>IF('-8G'!H102&lt;&gt;"",'-8G'!H102, "")</f>
        <v/>
      </c>
      <c r="I102" s="91" t="str">
        <f>IF('-8G'!I102&lt;&gt;"",'-8G'!I102, "")</f>
        <v/>
      </c>
      <c r="J102" s="91" t="str">
        <f>IF('-8G'!J102&lt;&gt;"",'-8G'!J102, "")</f>
        <v/>
      </c>
      <c r="K102" s="91" t="str">
        <f>IF('-8G'!K102&lt;&gt;"",'-8G'!K102, "")</f>
        <v/>
      </c>
      <c r="L102" s="91" t="str">
        <f>IF('-8G'!L102&lt;&gt;"",'-8G'!L102, "")</f>
        <v/>
      </c>
      <c r="M102" s="19"/>
      <c r="N102" s="80">
        <f t="shared" si="64"/>
        <v>0</v>
      </c>
      <c r="O102" s="80"/>
      <c r="Q102" s="35"/>
      <c r="R102" s="35"/>
      <c r="S102" s="35"/>
    </row>
    <row r="103" spans="1:19" ht="15.75" thickBot="1" x14ac:dyDescent="0.3">
      <c r="A103" s="112"/>
      <c r="B103" s="90"/>
      <c r="C103" s="87"/>
      <c r="D103" s="18">
        <v>3</v>
      </c>
      <c r="E103" s="10"/>
      <c r="G103" s="10"/>
      <c r="H103" s="91" t="str">
        <f>IF('-8G'!H103&lt;&gt;"",'-8G'!H103, "")</f>
        <v/>
      </c>
      <c r="I103" s="91" t="str">
        <f>IF('-8G'!I103&lt;&gt;"",'-8G'!I103, "")</f>
        <v/>
      </c>
      <c r="J103" s="91" t="str">
        <f>IF('-8G'!J103&lt;&gt;"",'-8G'!J103, "")</f>
        <v/>
      </c>
      <c r="K103" s="91" t="str">
        <f>IF('-8G'!K103&lt;&gt;"",'-8G'!K103, "")</f>
        <v/>
      </c>
      <c r="L103" s="91" t="str">
        <f>IF('-8G'!L103&lt;&gt;"",'-8G'!L103, "")</f>
        <v/>
      </c>
      <c r="M103" s="19"/>
      <c r="N103" s="80">
        <f t="shared" si="64"/>
        <v>0</v>
      </c>
      <c r="O103" s="81">
        <f>SUM(N101:N103)/9</f>
        <v>0</v>
      </c>
      <c r="Q103" s="35">
        <f t="shared" ref="Q103" si="67">IF(O103&lt;&gt;"",O103+A101/10000,0)</f>
        <v>3.3999999999999998E-3</v>
      </c>
      <c r="R103" s="35" t="str">
        <f t="shared" ref="R103:S103" si="68">B101</f>
        <v/>
      </c>
      <c r="S103" s="35" t="str">
        <f t="shared" si="68"/>
        <v/>
      </c>
    </row>
    <row r="104" spans="1:19" x14ac:dyDescent="0.25">
      <c r="A104" s="115">
        <v>35</v>
      </c>
      <c r="B104" s="88" t="str">
        <f>IF('-8G'!B104&lt;&gt;"",'-8G'!B104, "")</f>
        <v/>
      </c>
      <c r="C104" s="22" t="str">
        <f>IF('-8G'!C104&lt;&gt;"",'-8G'!C104,"")</f>
        <v/>
      </c>
      <c r="D104" s="10">
        <v>1</v>
      </c>
      <c r="E104" s="10"/>
      <c r="G104" s="10"/>
      <c r="H104" s="89" t="str">
        <f>IF('-8G'!H104&lt;&gt;"",'-8G'!H104, "")</f>
        <v/>
      </c>
      <c r="I104" s="89" t="str">
        <f>IF('-8G'!I104&lt;&gt;"",'-8G'!I104, "")</f>
        <v/>
      </c>
      <c r="J104" s="89" t="str">
        <f>IF('-8G'!J104&lt;&gt;"",'-8G'!J104, "")</f>
        <v/>
      </c>
      <c r="K104" s="89" t="str">
        <f>IF('-8G'!K104&lt;&gt;"",'-8G'!K104, "")</f>
        <v/>
      </c>
      <c r="L104" s="89" t="str">
        <f>IF('-8G'!L104&lt;&gt;"",'-8G'!L104, "")</f>
        <v/>
      </c>
      <c r="M104" s="5"/>
      <c r="N104" s="78">
        <f t="shared" si="64"/>
        <v>0</v>
      </c>
      <c r="O104" s="78"/>
      <c r="Q104" s="35"/>
      <c r="R104" s="35"/>
      <c r="S104" s="35"/>
    </row>
    <row r="105" spans="1:19" ht="15.75" thickBot="1" x14ac:dyDescent="0.3">
      <c r="A105" s="115"/>
      <c r="B105" s="92"/>
      <c r="C105" s="22"/>
      <c r="D105" s="10">
        <v>2</v>
      </c>
      <c r="E105" s="10"/>
      <c r="G105" s="10"/>
      <c r="H105" s="89" t="str">
        <f>IF('-8G'!H105&lt;&gt;"",'-8G'!H105, "")</f>
        <v/>
      </c>
      <c r="I105" s="89" t="str">
        <f>IF('-8G'!I105&lt;&gt;"",'-8G'!I105, "")</f>
        <v/>
      </c>
      <c r="J105" s="89" t="str">
        <f>IF('-8G'!J105&lt;&gt;"",'-8G'!J105, "")</f>
        <v/>
      </c>
      <c r="K105" s="89" t="str">
        <f>IF('-8G'!K105&lt;&gt;"",'-8G'!K105, "")</f>
        <v/>
      </c>
      <c r="L105" s="89" t="str">
        <f>IF('-8G'!L105&lt;&gt;"",'-8G'!L105, "")</f>
        <v/>
      </c>
      <c r="M105" s="5"/>
      <c r="N105" s="78">
        <f t="shared" si="64"/>
        <v>0</v>
      </c>
      <c r="O105" s="78"/>
      <c r="Q105" s="35"/>
      <c r="R105" s="35"/>
      <c r="S105" s="35"/>
    </row>
    <row r="106" spans="1:19" ht="15.75" thickBot="1" x14ac:dyDescent="0.3">
      <c r="A106" s="115"/>
      <c r="B106" s="92"/>
      <c r="C106" s="22"/>
      <c r="D106" s="10">
        <v>3</v>
      </c>
      <c r="E106" s="10"/>
      <c r="G106" s="10"/>
      <c r="H106" s="89" t="str">
        <f>IF('-8G'!H106&lt;&gt;"",'-8G'!H106, "")</f>
        <v/>
      </c>
      <c r="I106" s="89" t="str">
        <f>IF('-8G'!I106&lt;&gt;"",'-8G'!I106, "")</f>
        <v/>
      </c>
      <c r="J106" s="89" t="str">
        <f>IF('-8G'!J106&lt;&gt;"",'-8G'!J106, "")</f>
        <v/>
      </c>
      <c r="K106" s="89" t="str">
        <f>IF('-8G'!K106&lt;&gt;"",'-8G'!K106, "")</f>
        <v/>
      </c>
      <c r="L106" s="89" t="str">
        <f>IF('-8G'!L106&lt;&gt;"",'-8G'!L106, "")</f>
        <v/>
      </c>
      <c r="M106" s="5"/>
      <c r="N106" s="78">
        <f t="shared" si="64"/>
        <v>0</v>
      </c>
      <c r="O106" s="79">
        <f>SUM(N104:N106)/9</f>
        <v>0</v>
      </c>
      <c r="Q106" s="35">
        <f t="shared" ref="Q106" si="69">IF(O106&lt;&gt;"",O106+A104/10000,0)</f>
        <v>3.5000000000000001E-3</v>
      </c>
      <c r="R106" s="35" t="str">
        <f t="shared" ref="R106:S106" si="70">B104</f>
        <v/>
      </c>
      <c r="S106" s="35" t="str">
        <f t="shared" si="70"/>
        <v/>
      </c>
    </row>
    <row r="107" spans="1:19" x14ac:dyDescent="0.25">
      <c r="A107" s="112">
        <v>36</v>
      </c>
      <c r="B107" s="90" t="str">
        <f>IF('-8G'!B107&lt;&gt;"",'-8G'!B107, "")</f>
        <v/>
      </c>
      <c r="C107" s="87" t="str">
        <f>IF('-8G'!C107&lt;&gt;"",'-8G'!C107,"")</f>
        <v/>
      </c>
      <c r="D107" s="18">
        <v>1</v>
      </c>
      <c r="E107" s="10"/>
      <c r="G107" s="10"/>
      <c r="H107" s="91" t="str">
        <f>IF('-8G'!H107&lt;&gt;"",'-8G'!H107, "")</f>
        <v/>
      </c>
      <c r="I107" s="91" t="str">
        <f>IF('-8G'!I107&lt;&gt;"",'-8G'!I107, "")</f>
        <v/>
      </c>
      <c r="J107" s="91" t="str">
        <f>IF('-8G'!J107&lt;&gt;"",'-8G'!J107, "")</f>
        <v/>
      </c>
      <c r="K107" s="91" t="str">
        <f>IF('-8G'!K107&lt;&gt;"",'-8G'!K107, "")</f>
        <v/>
      </c>
      <c r="L107" s="91" t="str">
        <f>IF('-8G'!L107&lt;&gt;"",'-8G'!L107, "")</f>
        <v/>
      </c>
      <c r="M107" s="19"/>
      <c r="N107" s="80">
        <f t="shared" si="64"/>
        <v>0</v>
      </c>
      <c r="O107" s="80"/>
      <c r="Q107" s="35"/>
      <c r="R107" s="35"/>
      <c r="S107" s="35"/>
    </row>
    <row r="108" spans="1:19" ht="15.75" thickBot="1" x14ac:dyDescent="0.3">
      <c r="A108" s="112"/>
      <c r="B108" s="90"/>
      <c r="C108" s="87"/>
      <c r="D108" s="18">
        <v>2</v>
      </c>
      <c r="E108" s="10"/>
      <c r="G108" s="10"/>
      <c r="H108" s="91" t="str">
        <f>IF('-8G'!H108&lt;&gt;"",'-8G'!H108, "")</f>
        <v/>
      </c>
      <c r="I108" s="91" t="str">
        <f>IF('-8G'!I108&lt;&gt;"",'-8G'!I108, "")</f>
        <v/>
      </c>
      <c r="J108" s="91" t="str">
        <f>IF('-8G'!J108&lt;&gt;"",'-8G'!J108, "")</f>
        <v/>
      </c>
      <c r="K108" s="91" t="str">
        <f>IF('-8G'!K108&lt;&gt;"",'-8G'!K108, "")</f>
        <v/>
      </c>
      <c r="L108" s="91" t="str">
        <f>IF('-8G'!L108&lt;&gt;"",'-8G'!L108, "")</f>
        <v/>
      </c>
      <c r="M108" s="19"/>
      <c r="N108" s="80">
        <f t="shared" si="64"/>
        <v>0</v>
      </c>
      <c r="O108" s="80"/>
      <c r="Q108" s="35"/>
      <c r="R108" s="35"/>
      <c r="S108" s="35"/>
    </row>
    <row r="109" spans="1:19" ht="15.75" thickBot="1" x14ac:dyDescent="0.3">
      <c r="A109" s="112"/>
      <c r="B109" s="90"/>
      <c r="C109" s="87"/>
      <c r="D109" s="18">
        <v>3</v>
      </c>
      <c r="E109" s="10"/>
      <c r="G109" s="10"/>
      <c r="H109" s="91" t="str">
        <f>IF('-8G'!H109&lt;&gt;"",'-8G'!H109, "")</f>
        <v/>
      </c>
      <c r="I109" s="91" t="str">
        <f>IF('-8G'!I109&lt;&gt;"",'-8G'!I109, "")</f>
        <v/>
      </c>
      <c r="J109" s="91" t="str">
        <f>IF('-8G'!J109&lt;&gt;"",'-8G'!J109, "")</f>
        <v/>
      </c>
      <c r="K109" s="91" t="str">
        <f>IF('-8G'!K109&lt;&gt;"",'-8G'!K109, "")</f>
        <v/>
      </c>
      <c r="L109" s="91" t="str">
        <f>IF('-8G'!L109&lt;&gt;"",'-8G'!L109, "")</f>
        <v/>
      </c>
      <c r="M109" s="19"/>
      <c r="N109" s="80">
        <f t="shared" si="64"/>
        <v>0</v>
      </c>
      <c r="O109" s="81">
        <f>SUM(N107:N109)/9</f>
        <v>0</v>
      </c>
      <c r="Q109" s="35">
        <f t="shared" ref="Q109" si="71">IF(O109&lt;&gt;"",O109+A107/10000,0)</f>
        <v>3.5999999999999999E-3</v>
      </c>
      <c r="R109" s="35" t="str">
        <f t="shared" ref="R109:S109" si="72">B107</f>
        <v/>
      </c>
      <c r="S109" s="35" t="str">
        <f t="shared" si="72"/>
        <v/>
      </c>
    </row>
    <row r="110" spans="1:19" x14ac:dyDescent="0.25">
      <c r="A110" s="115">
        <v>37</v>
      </c>
      <c r="B110" s="88" t="str">
        <f>IF('-8G'!B110&lt;&gt;"",'-8G'!B110, "")</f>
        <v/>
      </c>
      <c r="C110" s="22" t="str">
        <f>IF('-8G'!C110&lt;&gt;"",'-8G'!C110,"")</f>
        <v/>
      </c>
      <c r="D110" s="10">
        <v>1</v>
      </c>
      <c r="E110" s="10"/>
      <c r="G110" s="10"/>
      <c r="H110" s="89" t="str">
        <f>IF('-8G'!H110&lt;&gt;"",'-8G'!H110, "")</f>
        <v/>
      </c>
      <c r="I110" s="89" t="str">
        <f>IF('-8G'!I110&lt;&gt;"",'-8G'!I110, "")</f>
        <v/>
      </c>
      <c r="J110" s="89" t="str">
        <f>IF('-8G'!J110&lt;&gt;"",'-8G'!J110, "")</f>
        <v/>
      </c>
      <c r="K110" s="89" t="str">
        <f>IF('-8G'!K110&lt;&gt;"",'-8G'!K110, "")</f>
        <v/>
      </c>
      <c r="L110" s="89" t="str">
        <f>IF('-8G'!L110&lt;&gt;"",'-8G'!L110, "")</f>
        <v/>
      </c>
      <c r="M110" s="5"/>
      <c r="N110" s="78">
        <f t="shared" si="64"/>
        <v>0</v>
      </c>
      <c r="O110" s="78"/>
      <c r="Q110" s="35"/>
      <c r="R110" s="35"/>
      <c r="S110" s="35"/>
    </row>
    <row r="111" spans="1:19" ht="15.75" thickBot="1" x14ac:dyDescent="0.3">
      <c r="A111" s="115"/>
      <c r="B111" s="92"/>
      <c r="C111" s="22"/>
      <c r="D111" s="10">
        <v>2</v>
      </c>
      <c r="E111" s="10"/>
      <c r="G111" s="10"/>
      <c r="H111" s="89" t="str">
        <f>IF('-8G'!H111&lt;&gt;"",'-8G'!H111, "")</f>
        <v/>
      </c>
      <c r="I111" s="89" t="str">
        <f>IF('-8G'!I111&lt;&gt;"",'-8G'!I111, "")</f>
        <v/>
      </c>
      <c r="J111" s="89" t="str">
        <f>IF('-8G'!J111&lt;&gt;"",'-8G'!J111, "")</f>
        <v/>
      </c>
      <c r="K111" s="89" t="str">
        <f>IF('-8G'!K111&lt;&gt;"",'-8G'!K111, "")</f>
        <v/>
      </c>
      <c r="L111" s="89" t="str">
        <f>IF('-8G'!L111&lt;&gt;"",'-8G'!L111, "")</f>
        <v/>
      </c>
      <c r="M111" s="5"/>
      <c r="N111" s="78">
        <f t="shared" si="64"/>
        <v>0</v>
      </c>
      <c r="O111" s="78"/>
      <c r="Q111" s="35"/>
      <c r="R111" s="35"/>
      <c r="S111" s="35"/>
    </row>
    <row r="112" spans="1:19" ht="15.75" thickBot="1" x14ac:dyDescent="0.3">
      <c r="A112" s="115"/>
      <c r="B112" s="92"/>
      <c r="C112" s="22"/>
      <c r="D112" s="10">
        <v>3</v>
      </c>
      <c r="E112" s="10"/>
      <c r="G112" s="10"/>
      <c r="H112" s="89" t="str">
        <f>IF('-8G'!H112&lt;&gt;"",'-8G'!H112, "")</f>
        <v/>
      </c>
      <c r="I112" s="89" t="str">
        <f>IF('-8G'!I112&lt;&gt;"",'-8G'!I112, "")</f>
        <v/>
      </c>
      <c r="J112" s="89" t="str">
        <f>IF('-8G'!J112&lt;&gt;"",'-8G'!J112, "")</f>
        <v/>
      </c>
      <c r="K112" s="89" t="str">
        <f>IF('-8G'!K112&lt;&gt;"",'-8G'!K112, "")</f>
        <v/>
      </c>
      <c r="L112" s="89" t="str">
        <f>IF('-8G'!L112&lt;&gt;"",'-8G'!L112, "")</f>
        <v/>
      </c>
      <c r="M112" s="5"/>
      <c r="N112" s="78">
        <f t="shared" si="64"/>
        <v>0</v>
      </c>
      <c r="O112" s="79">
        <f>SUM(N110:N112)/9</f>
        <v>0</v>
      </c>
      <c r="Q112" s="35">
        <f t="shared" ref="Q112" si="73">IF(O112&lt;&gt;"",O112+A110/10000,0)</f>
        <v>3.7000000000000002E-3</v>
      </c>
      <c r="R112" s="35" t="str">
        <f t="shared" ref="R112:S112" si="74">B110</f>
        <v/>
      </c>
      <c r="S112" s="35" t="str">
        <f t="shared" si="74"/>
        <v/>
      </c>
    </row>
    <row r="113" spans="1:37" x14ac:dyDescent="0.25">
      <c r="A113" s="112">
        <v>38</v>
      </c>
      <c r="B113" s="90" t="str">
        <f>IF('-8G'!B113&lt;&gt;"",'-8G'!B113, "")</f>
        <v/>
      </c>
      <c r="C113" s="87" t="str">
        <f>IF('-8G'!C113&lt;&gt;"",'-8G'!C113,"")</f>
        <v/>
      </c>
      <c r="D113" s="18">
        <v>1</v>
      </c>
      <c r="E113" s="10"/>
      <c r="G113" s="10"/>
      <c r="H113" s="91" t="str">
        <f>IF('-8G'!H113&lt;&gt;"",'-8G'!H113, "")</f>
        <v/>
      </c>
      <c r="I113" s="91" t="str">
        <f>IF('-8G'!I113&lt;&gt;"",'-8G'!I113, "")</f>
        <v/>
      </c>
      <c r="J113" s="91" t="str">
        <f>IF('-8G'!J113&lt;&gt;"",'-8G'!J113, "")</f>
        <v/>
      </c>
      <c r="K113" s="91" t="str">
        <f>IF('-8G'!K113&lt;&gt;"",'-8G'!K113, "")</f>
        <v/>
      </c>
      <c r="L113" s="91" t="str">
        <f>IF('-8G'!L113&lt;&gt;"",'-8G'!L113, "")</f>
        <v/>
      </c>
      <c r="M113" s="19"/>
      <c r="N113" s="80">
        <f t="shared" si="64"/>
        <v>0</v>
      </c>
      <c r="O113" s="80"/>
      <c r="Q113" s="35"/>
      <c r="R113" s="35"/>
      <c r="S113" s="35"/>
    </row>
    <row r="114" spans="1:37" ht="15.75" thickBot="1" x14ac:dyDescent="0.3">
      <c r="A114" s="112"/>
      <c r="B114" s="90"/>
      <c r="C114" s="87"/>
      <c r="D114" s="18">
        <v>2</v>
      </c>
      <c r="E114" s="10"/>
      <c r="G114" s="10"/>
      <c r="H114" s="91" t="str">
        <f>IF('-8G'!H114&lt;&gt;"",'-8G'!H114, "")</f>
        <v/>
      </c>
      <c r="I114" s="91" t="str">
        <f>IF('-8G'!I114&lt;&gt;"",'-8G'!I114, "")</f>
        <v/>
      </c>
      <c r="J114" s="91" t="str">
        <f>IF('-8G'!J114&lt;&gt;"",'-8G'!J114, "")</f>
        <v/>
      </c>
      <c r="K114" s="91" t="str">
        <f>IF('-8G'!K114&lt;&gt;"",'-8G'!K114, "")</f>
        <v/>
      </c>
      <c r="L114" s="91" t="str">
        <f>IF('-8G'!L114&lt;&gt;"",'-8G'!L114, "")</f>
        <v/>
      </c>
      <c r="M114" s="19"/>
      <c r="N114" s="80">
        <f t="shared" si="64"/>
        <v>0</v>
      </c>
      <c r="O114" s="80"/>
      <c r="Q114" s="35"/>
      <c r="R114" s="35"/>
      <c r="S114" s="35"/>
    </row>
    <row r="115" spans="1:37" ht="15.75" thickBot="1" x14ac:dyDescent="0.3">
      <c r="A115" s="112"/>
      <c r="B115" s="90"/>
      <c r="C115" s="87"/>
      <c r="D115" s="18">
        <v>3</v>
      </c>
      <c r="E115" s="10"/>
      <c r="G115" s="10"/>
      <c r="H115" s="91" t="str">
        <f>IF('-8G'!H115&lt;&gt;"",'-8G'!H115, "")</f>
        <v/>
      </c>
      <c r="I115" s="91" t="str">
        <f>IF('-8G'!I115&lt;&gt;"",'-8G'!I115, "")</f>
        <v/>
      </c>
      <c r="J115" s="91" t="str">
        <f>IF('-8G'!J115&lt;&gt;"",'-8G'!J115, "")</f>
        <v/>
      </c>
      <c r="K115" s="91" t="str">
        <f>IF('-8G'!K115&lt;&gt;"",'-8G'!K115, "")</f>
        <v/>
      </c>
      <c r="L115" s="91" t="str">
        <f>IF('-8G'!L115&lt;&gt;"",'-8G'!L115, "")</f>
        <v/>
      </c>
      <c r="M115" s="19"/>
      <c r="N115" s="80">
        <f t="shared" si="64"/>
        <v>0</v>
      </c>
      <c r="O115" s="81">
        <f>SUM(N113:N115)/9</f>
        <v>0</v>
      </c>
      <c r="Q115" s="35">
        <f t="shared" ref="Q115" si="75">IF(O115&lt;&gt;"",O115+A113/10000,0)</f>
        <v>3.8E-3</v>
      </c>
      <c r="R115" s="35" t="str">
        <f t="shared" ref="R115:S115" si="76">B113</f>
        <v/>
      </c>
      <c r="S115" s="35" t="str">
        <f t="shared" si="76"/>
        <v/>
      </c>
    </row>
    <row r="116" spans="1:37" x14ac:dyDescent="0.25">
      <c r="A116" s="115">
        <v>39</v>
      </c>
      <c r="B116" s="88" t="str">
        <f>IF('-8G'!B116&lt;&gt;"",'-8G'!B116, "")</f>
        <v/>
      </c>
      <c r="C116" s="22" t="str">
        <f>IF('-8G'!C116&lt;&gt;"",'-8G'!C116,"")</f>
        <v/>
      </c>
      <c r="D116" s="10">
        <v>1</v>
      </c>
      <c r="E116" s="10"/>
      <c r="G116" s="10"/>
      <c r="H116" s="89" t="str">
        <f>IF('-8G'!H116&lt;&gt;"",'-8G'!H116, "")</f>
        <v/>
      </c>
      <c r="I116" s="89" t="str">
        <f>IF('-8G'!I116&lt;&gt;"",'-8G'!I116, "")</f>
        <v/>
      </c>
      <c r="J116" s="89" t="str">
        <f>IF('-8G'!J116&lt;&gt;"",'-8G'!J116, "")</f>
        <v/>
      </c>
      <c r="K116" s="89" t="str">
        <f>IF('-8G'!K116&lt;&gt;"",'-8G'!K116, "")</f>
        <v/>
      </c>
      <c r="L116" s="89" t="str">
        <f>IF('-8G'!L116&lt;&gt;"",'-8G'!L116, "")</f>
        <v/>
      </c>
      <c r="M116" s="5"/>
      <c r="N116" s="78">
        <f t="shared" si="64"/>
        <v>0</v>
      </c>
      <c r="O116" s="78"/>
      <c r="Q116" s="35"/>
      <c r="R116" s="35"/>
      <c r="S116" s="35"/>
    </row>
    <row r="117" spans="1:37" ht="15.75" thickBot="1" x14ac:dyDescent="0.3">
      <c r="A117" s="115"/>
      <c r="B117" s="92"/>
      <c r="C117" s="22"/>
      <c r="D117" s="10">
        <v>2</v>
      </c>
      <c r="E117" s="10"/>
      <c r="G117" s="10"/>
      <c r="H117" s="89" t="str">
        <f>IF('-8G'!H117&lt;&gt;"",'-8G'!H117, "")</f>
        <v/>
      </c>
      <c r="I117" s="89" t="str">
        <f>IF('-8G'!I117&lt;&gt;"",'-8G'!I117, "")</f>
        <v/>
      </c>
      <c r="J117" s="89" t="str">
        <f>IF('-8G'!J117&lt;&gt;"",'-8G'!J117, "")</f>
        <v/>
      </c>
      <c r="K117" s="89" t="str">
        <f>IF('-8G'!K117&lt;&gt;"",'-8G'!K117, "")</f>
        <v/>
      </c>
      <c r="L117" s="89" t="str">
        <f>IF('-8G'!L117&lt;&gt;"",'-8G'!L117, "")</f>
        <v/>
      </c>
      <c r="M117" s="5"/>
      <c r="N117" s="78">
        <f t="shared" si="64"/>
        <v>0</v>
      </c>
      <c r="O117" s="78"/>
      <c r="Q117" s="35"/>
      <c r="R117" s="35"/>
      <c r="S117" s="35"/>
    </row>
    <row r="118" spans="1:37" ht="15.75" thickBot="1" x14ac:dyDescent="0.3">
      <c r="A118" s="115"/>
      <c r="B118" s="92"/>
      <c r="C118" s="22"/>
      <c r="D118" s="10">
        <v>3</v>
      </c>
      <c r="E118" s="10"/>
      <c r="G118" s="10"/>
      <c r="H118" s="89" t="str">
        <f>IF('-8G'!H118&lt;&gt;"",'-8G'!H118, "")</f>
        <v/>
      </c>
      <c r="I118" s="89" t="str">
        <f>IF('-8G'!I118&lt;&gt;"",'-8G'!I118, "")</f>
        <v/>
      </c>
      <c r="J118" s="89" t="str">
        <f>IF('-8G'!J118&lt;&gt;"",'-8G'!J118, "")</f>
        <v/>
      </c>
      <c r="K118" s="89" t="str">
        <f>IF('-8G'!K118&lt;&gt;"",'-8G'!K118, "")</f>
        <v/>
      </c>
      <c r="L118" s="89" t="str">
        <f>IF('-8G'!L118&lt;&gt;"",'-8G'!L118, "")</f>
        <v/>
      </c>
      <c r="M118" s="5"/>
      <c r="N118" s="78">
        <f t="shared" si="64"/>
        <v>0</v>
      </c>
      <c r="O118" s="79">
        <f>SUM(N116:N118)/9</f>
        <v>0</v>
      </c>
      <c r="Q118" s="35">
        <f t="shared" ref="Q118" si="77">IF(O118&lt;&gt;"",O118+A116/10000,0)</f>
        <v>3.8999999999999998E-3</v>
      </c>
      <c r="R118" s="35" t="str">
        <f t="shared" ref="R118:S118" si="78">B116</f>
        <v/>
      </c>
      <c r="S118" s="35" t="str">
        <f t="shared" si="78"/>
        <v/>
      </c>
    </row>
    <row r="119" spans="1:37" x14ac:dyDescent="0.25">
      <c r="A119" s="112">
        <v>40</v>
      </c>
      <c r="B119" s="90" t="str">
        <f>IF('-8G'!B119&lt;&gt;"",'-8G'!B119, "")</f>
        <v/>
      </c>
      <c r="C119" s="87" t="str">
        <f>IF('-8G'!C119&lt;&gt;"",'-8G'!C119,"")</f>
        <v/>
      </c>
      <c r="D119" s="18">
        <v>1</v>
      </c>
      <c r="E119" s="10"/>
      <c r="G119" s="10"/>
      <c r="H119" s="91" t="str">
        <f>IF('-8G'!H119&lt;&gt;"",'-8G'!H119, "")</f>
        <v/>
      </c>
      <c r="I119" s="91" t="str">
        <f>IF('-8G'!I119&lt;&gt;"",'-8G'!I119, "")</f>
        <v/>
      </c>
      <c r="J119" s="91" t="str">
        <f>IF('-8G'!J119&lt;&gt;"",'-8G'!J119, "")</f>
        <v/>
      </c>
      <c r="K119" s="91" t="str">
        <f>IF('-8G'!K119&lt;&gt;"",'-8G'!K119, "")</f>
        <v/>
      </c>
      <c r="L119" s="91" t="str">
        <f>IF('-8G'!L119&lt;&gt;"",'-8G'!L119, "")</f>
        <v/>
      </c>
      <c r="M119" s="19"/>
      <c r="N119" s="80">
        <f t="shared" si="64"/>
        <v>0</v>
      </c>
      <c r="O119" s="80"/>
      <c r="Q119" s="35"/>
      <c r="R119" s="35"/>
      <c r="S119" s="35"/>
    </row>
    <row r="120" spans="1:37" ht="15.75" thickBot="1" x14ac:dyDescent="0.3">
      <c r="A120" s="112"/>
      <c r="B120" s="90"/>
      <c r="C120" s="87"/>
      <c r="D120" s="18">
        <v>2</v>
      </c>
      <c r="E120" s="10"/>
      <c r="G120" s="10"/>
      <c r="H120" s="91" t="str">
        <f>IF('-8G'!H120&lt;&gt;"",'-8G'!H120, "")</f>
        <v/>
      </c>
      <c r="I120" s="91" t="str">
        <f>IF('-8G'!I120&lt;&gt;"",'-8G'!I120, "")</f>
        <v/>
      </c>
      <c r="J120" s="91" t="str">
        <f>IF('-8G'!J120&lt;&gt;"",'-8G'!J120, "")</f>
        <v/>
      </c>
      <c r="K120" s="91" t="str">
        <f>IF('-8G'!K120&lt;&gt;"",'-8G'!K120, "")</f>
        <v/>
      </c>
      <c r="L120" s="91" t="str">
        <f>IF('-8G'!L120&lt;&gt;"",'-8G'!L120, "")</f>
        <v/>
      </c>
      <c r="M120" s="19"/>
      <c r="N120" s="80">
        <f t="shared" si="64"/>
        <v>0</v>
      </c>
      <c r="O120" s="80"/>
      <c r="Q120" s="35"/>
      <c r="R120" s="35"/>
      <c r="S120" s="35"/>
    </row>
    <row r="121" spans="1:37" ht="15.75" thickBot="1" x14ac:dyDescent="0.3">
      <c r="A121" s="112"/>
      <c r="B121" s="90"/>
      <c r="C121" s="87"/>
      <c r="D121" s="18">
        <v>3</v>
      </c>
      <c r="E121" s="10"/>
      <c r="G121" s="10"/>
      <c r="H121" s="91" t="str">
        <f>IF('-8G'!H121&lt;&gt;"",'-8G'!H121, "")</f>
        <v/>
      </c>
      <c r="I121" s="91" t="str">
        <f>IF('-8G'!I121&lt;&gt;"",'-8G'!I121, "")</f>
        <v/>
      </c>
      <c r="J121" s="91" t="str">
        <f>IF('-8G'!J121&lt;&gt;"",'-8G'!J121, "")</f>
        <v/>
      </c>
      <c r="K121" s="91" t="str">
        <f>IF('-8G'!K121&lt;&gt;"",'-8G'!K121, "")</f>
        <v/>
      </c>
      <c r="L121" s="91" t="str">
        <f>IF('-8G'!L121&lt;&gt;"",'-8G'!L121, "")</f>
        <v/>
      </c>
      <c r="M121" s="19"/>
      <c r="N121" s="80">
        <f t="shared" si="64"/>
        <v>0</v>
      </c>
      <c r="O121" s="81">
        <f>SUM(N119:N121)/9</f>
        <v>0</v>
      </c>
      <c r="Q121" s="35">
        <f t="shared" ref="Q121" si="79">IF(O121&lt;&gt;"",O121+A119/10000,0)</f>
        <v>4.0000000000000001E-3</v>
      </c>
      <c r="R121" s="35" t="str">
        <f t="shared" ref="R121:S121" si="80">B119</f>
        <v/>
      </c>
      <c r="S121" s="35" t="str">
        <f t="shared" si="80"/>
        <v/>
      </c>
    </row>
    <row r="122" spans="1:37" ht="15.75" thickBot="1" x14ac:dyDescent="0.3">
      <c r="B122" s="22"/>
      <c r="C122" s="22"/>
      <c r="D122" s="10"/>
      <c r="E122" s="10"/>
      <c r="G122" s="10"/>
      <c r="H122" s="10"/>
      <c r="I122" s="10"/>
      <c r="J122" s="10"/>
      <c r="K122" s="10"/>
      <c r="L122" s="10"/>
      <c r="M122" s="10"/>
      <c r="Q122" s="36">
        <v>0</v>
      </c>
      <c r="R122" s="36"/>
      <c r="S122" s="36"/>
    </row>
    <row r="123" spans="1:37" x14ac:dyDescent="0.25">
      <c r="C123" s="11" t="s">
        <v>217</v>
      </c>
      <c r="D123" s="28"/>
      <c r="E123" s="12" t="s">
        <v>215</v>
      </c>
      <c r="F123" s="12" t="s">
        <v>184</v>
      </c>
      <c r="G123" s="12" t="s">
        <v>213</v>
      </c>
      <c r="H123" s="12"/>
      <c r="I123" s="13" t="s">
        <v>222</v>
      </c>
      <c r="J123" s="10"/>
      <c r="K123" s="10"/>
      <c r="L123" s="10"/>
      <c r="M123" s="10"/>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62">
        <f>IF(LARGE($Q$2:$Q$122,ROW()-123)&lt;1,0,LARGE($Q$2:$Q$122,ROW()-123))</f>
        <v>0</v>
      </c>
      <c r="F124" s="16">
        <f>VLOOKUP(E124,$Q$2:$S$122,2,FALSE)</f>
        <v>0</v>
      </c>
      <c r="G124" s="15">
        <f>VLOOKUP(E124,$Q$2:$S$122,3,FALSE)</f>
        <v>0</v>
      </c>
      <c r="H124" s="29"/>
      <c r="I124" s="17" t="str">
        <f t="shared" ref="I124:I163" si="81">IF(AND(OR(C124=C123,C124=C125),C124&lt;&gt;0),"TIE","")</f>
        <v/>
      </c>
      <c r="J124" s="10"/>
      <c r="K124" s="10"/>
      <c r="L124" s="10"/>
      <c r="M124" s="10"/>
      <c r="P124" s="16" t="str">
        <f>G124&amp;H124</f>
        <v>0</v>
      </c>
      <c r="Q124" s="61" t="str">
        <f>IF($G124=Q$123,$D124,"")</f>
        <v/>
      </c>
      <c r="R124" s="61" t="str">
        <f t="shared" ref="R124:AG139" si="82">IF($G124=R$123,$D124,"")</f>
        <v/>
      </c>
      <c r="S124" s="61" t="str">
        <f t="shared" si="82"/>
        <v/>
      </c>
      <c r="T124" s="61" t="str">
        <f t="shared" si="82"/>
        <v/>
      </c>
      <c r="U124" s="61" t="str">
        <f t="shared" si="82"/>
        <v/>
      </c>
      <c r="V124" s="61" t="str">
        <f t="shared" si="82"/>
        <v/>
      </c>
      <c r="W124" s="61" t="str">
        <f t="shared" si="82"/>
        <v/>
      </c>
      <c r="X124" s="61" t="str">
        <f t="shared" si="82"/>
        <v/>
      </c>
      <c r="Y124" s="61" t="str">
        <f t="shared" si="82"/>
        <v/>
      </c>
      <c r="Z124" s="61" t="str">
        <f t="shared" si="82"/>
        <v/>
      </c>
      <c r="AA124" s="61" t="str">
        <f t="shared" si="82"/>
        <v/>
      </c>
      <c r="AB124" s="61" t="str">
        <f t="shared" si="82"/>
        <v/>
      </c>
      <c r="AC124" s="61" t="str">
        <f t="shared" si="82"/>
        <v/>
      </c>
      <c r="AD124" s="61" t="str">
        <f t="shared" si="82"/>
        <v/>
      </c>
      <c r="AE124" s="61" t="str">
        <f t="shared" si="82"/>
        <v/>
      </c>
      <c r="AF124" s="61" t="str">
        <f t="shared" si="82"/>
        <v/>
      </c>
      <c r="AG124" s="61" t="str">
        <f t="shared" si="82"/>
        <v/>
      </c>
      <c r="AH124" s="61" t="str">
        <f t="shared" ref="AE124:AK139" si="83">IF($G124=AH$123,$D124,"")</f>
        <v/>
      </c>
      <c r="AI124" s="61" t="str">
        <f t="shared" si="83"/>
        <v/>
      </c>
      <c r="AJ124" s="61" t="str">
        <f t="shared" si="83"/>
        <v/>
      </c>
      <c r="AK124" s="61" t="str">
        <f t="shared" si="83"/>
        <v/>
      </c>
    </row>
    <row r="125" spans="1:37" x14ac:dyDescent="0.25">
      <c r="C125" s="14">
        <f>IF(E125&lt;1,0,IF(INT(E125*100)=INT(E124*100),C124,ROW()-123))</f>
        <v>0</v>
      </c>
      <c r="D125" s="15"/>
      <c r="E125" s="62">
        <f t="shared" ref="E125:E163" si="84">IF(LARGE($Q$2:$Q$122,ROW()-123)&lt;1,0,LARGE($Q$2:$Q$122,ROW()-123))</f>
        <v>0</v>
      </c>
      <c r="F125" s="16">
        <f t="shared" ref="F125:F163" si="85">VLOOKUP(E125,$Q$2:$S$122,2,FALSE)</f>
        <v>0</v>
      </c>
      <c r="G125" s="15">
        <f t="shared" ref="G125:G163" si="86">VLOOKUP(E125,$Q$2:$S$122,3,FALSE)</f>
        <v>0</v>
      </c>
      <c r="H125" s="29"/>
      <c r="I125" s="17" t="str">
        <f t="shared" si="81"/>
        <v/>
      </c>
      <c r="J125" s="10"/>
      <c r="K125" s="10"/>
      <c r="L125" s="10"/>
      <c r="M125" s="10"/>
      <c r="P125" s="16" t="str">
        <f t="shared" ref="P125:P163" si="87">G125&amp;H125</f>
        <v>0</v>
      </c>
      <c r="Q125" s="61" t="str">
        <f t="shared" ref="Q125:AF157" si="88">IF($G125=Q$123,$D125,"")</f>
        <v/>
      </c>
      <c r="R125" s="61" t="str">
        <f t="shared" si="82"/>
        <v/>
      </c>
      <c r="S125" s="61" t="str">
        <f t="shared" si="82"/>
        <v/>
      </c>
      <c r="T125" s="61" t="str">
        <f t="shared" si="82"/>
        <v/>
      </c>
      <c r="U125" s="61" t="str">
        <f t="shared" si="82"/>
        <v/>
      </c>
      <c r="V125" s="61" t="str">
        <f t="shared" si="82"/>
        <v/>
      </c>
      <c r="W125" s="61" t="str">
        <f t="shared" si="82"/>
        <v/>
      </c>
      <c r="X125" s="61" t="str">
        <f t="shared" si="82"/>
        <v/>
      </c>
      <c r="Y125" s="61" t="str">
        <f t="shared" si="82"/>
        <v/>
      </c>
      <c r="Z125" s="61" t="str">
        <f t="shared" si="82"/>
        <v/>
      </c>
      <c r="AA125" s="61" t="str">
        <f t="shared" si="82"/>
        <v/>
      </c>
      <c r="AB125" s="61" t="str">
        <f t="shared" si="82"/>
        <v/>
      </c>
      <c r="AC125" s="61" t="str">
        <f t="shared" si="82"/>
        <v/>
      </c>
      <c r="AD125" s="61" t="str">
        <f t="shared" si="82"/>
        <v/>
      </c>
      <c r="AE125" s="61" t="str">
        <f t="shared" si="83"/>
        <v/>
      </c>
      <c r="AF125" s="61" t="str">
        <f t="shared" si="83"/>
        <v/>
      </c>
      <c r="AG125" s="61" t="str">
        <f t="shared" si="83"/>
        <v/>
      </c>
      <c r="AH125" s="61" t="str">
        <f t="shared" si="83"/>
        <v/>
      </c>
      <c r="AI125" s="61" t="str">
        <f t="shared" si="83"/>
        <v/>
      </c>
      <c r="AJ125" s="61" t="str">
        <f t="shared" si="83"/>
        <v/>
      </c>
      <c r="AK125" s="61" t="str">
        <f t="shared" si="83"/>
        <v/>
      </c>
    </row>
    <row r="126" spans="1:37" x14ac:dyDescent="0.25">
      <c r="C126" s="14">
        <f t="shared" ref="C126:C163" si="89">IF(E126&lt;1,0,IF(INT(E126*100)=INT(E125*100),C125,ROW()-123))</f>
        <v>0</v>
      </c>
      <c r="D126" s="15"/>
      <c r="E126" s="62">
        <f t="shared" si="84"/>
        <v>0</v>
      </c>
      <c r="F126" s="16">
        <f t="shared" si="85"/>
        <v>0</v>
      </c>
      <c r="G126" s="15">
        <f t="shared" si="86"/>
        <v>0</v>
      </c>
      <c r="H126" s="29"/>
      <c r="I126" s="17" t="str">
        <f t="shared" si="81"/>
        <v/>
      </c>
      <c r="J126" s="10"/>
      <c r="K126" s="10"/>
      <c r="L126" s="10"/>
      <c r="M126" s="10"/>
      <c r="P126" s="16" t="str">
        <f t="shared" si="87"/>
        <v>0</v>
      </c>
      <c r="Q126" s="61" t="str">
        <f t="shared" si="88"/>
        <v/>
      </c>
      <c r="R126" s="61" t="str">
        <f t="shared" si="82"/>
        <v/>
      </c>
      <c r="S126" s="61" t="str">
        <f t="shared" si="82"/>
        <v/>
      </c>
      <c r="T126" s="61" t="str">
        <f t="shared" si="82"/>
        <v/>
      </c>
      <c r="U126" s="61" t="str">
        <f t="shared" si="82"/>
        <v/>
      </c>
      <c r="V126" s="61" t="str">
        <f t="shared" si="82"/>
        <v/>
      </c>
      <c r="W126" s="61" t="str">
        <f t="shared" si="82"/>
        <v/>
      </c>
      <c r="X126" s="61" t="str">
        <f t="shared" si="82"/>
        <v/>
      </c>
      <c r="Y126" s="61" t="str">
        <f t="shared" si="82"/>
        <v/>
      </c>
      <c r="Z126" s="61" t="str">
        <f t="shared" si="82"/>
        <v/>
      </c>
      <c r="AA126" s="61" t="str">
        <f t="shared" si="82"/>
        <v/>
      </c>
      <c r="AB126" s="61" t="str">
        <f t="shared" si="82"/>
        <v/>
      </c>
      <c r="AC126" s="61" t="str">
        <f t="shared" si="82"/>
        <v/>
      </c>
      <c r="AD126" s="61" t="str">
        <f t="shared" si="82"/>
        <v/>
      </c>
      <c r="AE126" s="61" t="str">
        <f t="shared" si="83"/>
        <v/>
      </c>
      <c r="AF126" s="61" t="str">
        <f t="shared" si="83"/>
        <v/>
      </c>
      <c r="AG126" s="61" t="str">
        <f t="shared" si="83"/>
        <v/>
      </c>
      <c r="AH126" s="61" t="str">
        <f t="shared" si="83"/>
        <v/>
      </c>
      <c r="AI126" s="61" t="str">
        <f t="shared" si="83"/>
        <v/>
      </c>
      <c r="AJ126" s="61" t="str">
        <f t="shared" si="83"/>
        <v/>
      </c>
      <c r="AK126" s="61" t="str">
        <f t="shared" si="83"/>
        <v/>
      </c>
    </row>
    <row r="127" spans="1:37" x14ac:dyDescent="0.25">
      <c r="C127" s="14">
        <f t="shared" si="89"/>
        <v>0</v>
      </c>
      <c r="D127" s="15"/>
      <c r="E127" s="62">
        <f t="shared" si="84"/>
        <v>0</v>
      </c>
      <c r="F127" s="16">
        <f t="shared" si="85"/>
        <v>0</v>
      </c>
      <c r="G127" s="15">
        <f t="shared" si="86"/>
        <v>0</v>
      </c>
      <c r="H127" s="29"/>
      <c r="I127" s="17" t="str">
        <f t="shared" si="81"/>
        <v/>
      </c>
      <c r="J127" s="10"/>
      <c r="K127" s="10"/>
      <c r="L127" s="10"/>
      <c r="M127" s="10"/>
      <c r="P127" s="16" t="str">
        <f t="shared" si="87"/>
        <v>0</v>
      </c>
      <c r="Q127" s="61" t="str">
        <f t="shared" si="88"/>
        <v/>
      </c>
      <c r="R127" s="61" t="str">
        <f t="shared" si="82"/>
        <v/>
      </c>
      <c r="S127" s="61" t="str">
        <f t="shared" si="82"/>
        <v/>
      </c>
      <c r="T127" s="61" t="str">
        <f t="shared" si="82"/>
        <v/>
      </c>
      <c r="U127" s="61" t="str">
        <f t="shared" si="82"/>
        <v/>
      </c>
      <c r="V127" s="61" t="str">
        <f t="shared" si="82"/>
        <v/>
      </c>
      <c r="W127" s="61" t="str">
        <f t="shared" si="82"/>
        <v/>
      </c>
      <c r="X127" s="61" t="str">
        <f t="shared" si="82"/>
        <v/>
      </c>
      <c r="Y127" s="61" t="str">
        <f t="shared" si="82"/>
        <v/>
      </c>
      <c r="Z127" s="61" t="str">
        <f t="shared" si="82"/>
        <v/>
      </c>
      <c r="AA127" s="61" t="str">
        <f t="shared" si="82"/>
        <v/>
      </c>
      <c r="AB127" s="61" t="str">
        <f t="shared" si="82"/>
        <v/>
      </c>
      <c r="AC127" s="61" t="str">
        <f t="shared" si="82"/>
        <v/>
      </c>
      <c r="AD127" s="61" t="str">
        <f t="shared" si="82"/>
        <v/>
      </c>
      <c r="AE127" s="61" t="str">
        <f t="shared" si="83"/>
        <v/>
      </c>
      <c r="AF127" s="61" t="str">
        <f t="shared" si="83"/>
        <v/>
      </c>
      <c r="AG127" s="61" t="str">
        <f t="shared" si="83"/>
        <v/>
      </c>
      <c r="AH127" s="61" t="str">
        <f t="shared" si="83"/>
        <v/>
      </c>
      <c r="AI127" s="61" t="str">
        <f t="shared" si="83"/>
        <v/>
      </c>
      <c r="AJ127" s="61" t="str">
        <f t="shared" si="83"/>
        <v/>
      </c>
      <c r="AK127" s="61" t="str">
        <f t="shared" si="83"/>
        <v/>
      </c>
    </row>
    <row r="128" spans="1:37" x14ac:dyDescent="0.25">
      <c r="C128" s="14">
        <f t="shared" si="89"/>
        <v>0</v>
      </c>
      <c r="D128" s="15"/>
      <c r="E128" s="62">
        <f t="shared" si="84"/>
        <v>0</v>
      </c>
      <c r="F128" s="16">
        <f t="shared" si="85"/>
        <v>0</v>
      </c>
      <c r="G128" s="15">
        <f t="shared" si="86"/>
        <v>0</v>
      </c>
      <c r="H128" s="29"/>
      <c r="I128" s="17" t="str">
        <f t="shared" si="81"/>
        <v/>
      </c>
      <c r="J128" s="10"/>
      <c r="K128" s="10"/>
      <c r="L128" s="10"/>
      <c r="M128" s="10"/>
      <c r="P128" s="16" t="str">
        <f t="shared" si="87"/>
        <v>0</v>
      </c>
      <c r="Q128" s="61" t="str">
        <f t="shared" si="88"/>
        <v/>
      </c>
      <c r="R128" s="61" t="str">
        <f t="shared" si="82"/>
        <v/>
      </c>
      <c r="S128" s="61" t="str">
        <f t="shared" si="82"/>
        <v/>
      </c>
      <c r="T128" s="61" t="str">
        <f t="shared" si="82"/>
        <v/>
      </c>
      <c r="U128" s="61" t="str">
        <f t="shared" si="82"/>
        <v/>
      </c>
      <c r="V128" s="61" t="str">
        <f t="shared" si="82"/>
        <v/>
      </c>
      <c r="W128" s="61" t="str">
        <f t="shared" si="82"/>
        <v/>
      </c>
      <c r="X128" s="61" t="str">
        <f t="shared" si="82"/>
        <v/>
      </c>
      <c r="Y128" s="61" t="str">
        <f t="shared" si="82"/>
        <v/>
      </c>
      <c r="Z128" s="61" t="str">
        <f t="shared" si="82"/>
        <v/>
      </c>
      <c r="AA128" s="61" t="str">
        <f t="shared" si="82"/>
        <v/>
      </c>
      <c r="AB128" s="61" t="str">
        <f t="shared" si="82"/>
        <v/>
      </c>
      <c r="AC128" s="61" t="str">
        <f t="shared" si="82"/>
        <v/>
      </c>
      <c r="AD128" s="61" t="str">
        <f t="shared" si="82"/>
        <v/>
      </c>
      <c r="AE128" s="61" t="str">
        <f t="shared" si="83"/>
        <v/>
      </c>
      <c r="AF128" s="61" t="str">
        <f t="shared" si="83"/>
        <v/>
      </c>
      <c r="AG128" s="61" t="str">
        <f t="shared" si="83"/>
        <v/>
      </c>
      <c r="AH128" s="61" t="str">
        <f t="shared" si="83"/>
        <v/>
      </c>
      <c r="AI128" s="61" t="str">
        <f t="shared" si="83"/>
        <v/>
      </c>
      <c r="AJ128" s="61" t="str">
        <f t="shared" si="83"/>
        <v/>
      </c>
      <c r="AK128" s="61" t="str">
        <f t="shared" si="83"/>
        <v/>
      </c>
    </row>
    <row r="129" spans="3:37" x14ac:dyDescent="0.25">
      <c r="C129" s="14">
        <f t="shared" si="89"/>
        <v>0</v>
      </c>
      <c r="D129" s="15"/>
      <c r="E129" s="62">
        <f t="shared" si="84"/>
        <v>0</v>
      </c>
      <c r="F129" s="16">
        <f t="shared" si="85"/>
        <v>0</v>
      </c>
      <c r="G129" s="15">
        <f t="shared" si="86"/>
        <v>0</v>
      </c>
      <c r="H129" s="29"/>
      <c r="I129" s="17" t="str">
        <f t="shared" si="81"/>
        <v/>
      </c>
      <c r="J129" s="10"/>
      <c r="K129" s="10"/>
      <c r="L129" s="10"/>
      <c r="M129" s="10"/>
      <c r="P129" s="16" t="str">
        <f t="shared" si="87"/>
        <v>0</v>
      </c>
      <c r="Q129" s="61" t="str">
        <f t="shared" si="88"/>
        <v/>
      </c>
      <c r="R129" s="61" t="str">
        <f t="shared" si="82"/>
        <v/>
      </c>
      <c r="S129" s="61" t="str">
        <f t="shared" si="82"/>
        <v/>
      </c>
      <c r="T129" s="61" t="str">
        <f t="shared" si="82"/>
        <v/>
      </c>
      <c r="U129" s="61" t="str">
        <f t="shared" si="82"/>
        <v/>
      </c>
      <c r="V129" s="61" t="str">
        <f t="shared" si="82"/>
        <v/>
      </c>
      <c r="W129" s="61" t="str">
        <f t="shared" si="82"/>
        <v/>
      </c>
      <c r="X129" s="61" t="str">
        <f t="shared" si="82"/>
        <v/>
      </c>
      <c r="Y129" s="61" t="str">
        <f t="shared" si="82"/>
        <v/>
      </c>
      <c r="Z129" s="61" t="str">
        <f t="shared" si="82"/>
        <v/>
      </c>
      <c r="AA129" s="61" t="str">
        <f t="shared" si="82"/>
        <v/>
      </c>
      <c r="AB129" s="61" t="str">
        <f t="shared" si="82"/>
        <v/>
      </c>
      <c r="AC129" s="61" t="str">
        <f t="shared" si="82"/>
        <v/>
      </c>
      <c r="AD129" s="61" t="str">
        <f t="shared" si="82"/>
        <v/>
      </c>
      <c r="AE129" s="61" t="str">
        <f t="shared" si="83"/>
        <v/>
      </c>
      <c r="AF129" s="61" t="str">
        <f t="shared" si="83"/>
        <v/>
      </c>
      <c r="AG129" s="61" t="str">
        <f t="shared" si="83"/>
        <v/>
      </c>
      <c r="AH129" s="61" t="str">
        <f t="shared" si="83"/>
        <v/>
      </c>
      <c r="AI129" s="61" t="str">
        <f t="shared" si="83"/>
        <v/>
      </c>
      <c r="AJ129" s="61" t="str">
        <f t="shared" si="83"/>
        <v/>
      </c>
      <c r="AK129" s="61" t="str">
        <f t="shared" si="83"/>
        <v/>
      </c>
    </row>
    <row r="130" spans="3:37" x14ac:dyDescent="0.25">
      <c r="C130" s="14">
        <f t="shared" si="89"/>
        <v>0</v>
      </c>
      <c r="D130" s="15"/>
      <c r="E130" s="62">
        <f t="shared" si="84"/>
        <v>0</v>
      </c>
      <c r="F130" s="16">
        <f t="shared" si="85"/>
        <v>0</v>
      </c>
      <c r="G130" s="15">
        <f t="shared" si="86"/>
        <v>0</v>
      </c>
      <c r="H130" s="29"/>
      <c r="I130" s="17" t="str">
        <f t="shared" si="81"/>
        <v/>
      </c>
      <c r="J130" s="10"/>
      <c r="K130" s="10"/>
      <c r="L130" s="10"/>
      <c r="M130" s="10"/>
      <c r="P130" s="16" t="str">
        <f t="shared" si="87"/>
        <v>0</v>
      </c>
      <c r="Q130" s="61" t="str">
        <f t="shared" si="88"/>
        <v/>
      </c>
      <c r="R130" s="61" t="str">
        <f t="shared" si="82"/>
        <v/>
      </c>
      <c r="S130" s="61" t="str">
        <f t="shared" si="82"/>
        <v/>
      </c>
      <c r="T130" s="61" t="str">
        <f t="shared" si="82"/>
        <v/>
      </c>
      <c r="U130" s="61" t="str">
        <f t="shared" si="82"/>
        <v/>
      </c>
      <c r="V130" s="61" t="str">
        <f t="shared" si="82"/>
        <v/>
      </c>
      <c r="W130" s="61" t="str">
        <f t="shared" si="82"/>
        <v/>
      </c>
      <c r="X130" s="61" t="str">
        <f t="shared" si="82"/>
        <v/>
      </c>
      <c r="Y130" s="61" t="str">
        <f t="shared" si="82"/>
        <v/>
      </c>
      <c r="Z130" s="61" t="str">
        <f t="shared" si="82"/>
        <v/>
      </c>
      <c r="AA130" s="61" t="str">
        <f t="shared" si="82"/>
        <v/>
      </c>
      <c r="AB130" s="61" t="str">
        <f t="shared" si="82"/>
        <v/>
      </c>
      <c r="AC130" s="61" t="str">
        <f t="shared" si="82"/>
        <v/>
      </c>
      <c r="AD130" s="61" t="str">
        <f t="shared" si="82"/>
        <v/>
      </c>
      <c r="AE130" s="61" t="str">
        <f t="shared" si="83"/>
        <v/>
      </c>
      <c r="AF130" s="61" t="str">
        <f t="shared" si="83"/>
        <v/>
      </c>
      <c r="AG130" s="61" t="str">
        <f t="shared" si="83"/>
        <v/>
      </c>
      <c r="AH130" s="61" t="str">
        <f t="shared" si="83"/>
        <v/>
      </c>
      <c r="AI130" s="61" t="str">
        <f t="shared" si="83"/>
        <v/>
      </c>
      <c r="AJ130" s="61" t="str">
        <f t="shared" si="83"/>
        <v/>
      </c>
      <c r="AK130" s="61" t="str">
        <f t="shared" si="83"/>
        <v/>
      </c>
    </row>
    <row r="131" spans="3:37" x14ac:dyDescent="0.25">
      <c r="C131" s="14">
        <f t="shared" si="89"/>
        <v>0</v>
      </c>
      <c r="D131" s="15"/>
      <c r="E131" s="62">
        <f t="shared" si="84"/>
        <v>0</v>
      </c>
      <c r="F131" s="16">
        <f t="shared" si="85"/>
        <v>0</v>
      </c>
      <c r="G131" s="15">
        <f t="shared" si="86"/>
        <v>0</v>
      </c>
      <c r="H131" s="29"/>
      <c r="I131" s="17" t="str">
        <f t="shared" si="81"/>
        <v/>
      </c>
      <c r="J131" s="10"/>
      <c r="K131" s="10"/>
      <c r="L131" s="10"/>
      <c r="M131" s="10"/>
      <c r="P131" s="16" t="str">
        <f t="shared" si="87"/>
        <v>0</v>
      </c>
      <c r="Q131" s="61" t="str">
        <f t="shared" si="88"/>
        <v/>
      </c>
      <c r="R131" s="61" t="str">
        <f t="shared" si="82"/>
        <v/>
      </c>
      <c r="S131" s="61" t="str">
        <f t="shared" si="82"/>
        <v/>
      </c>
      <c r="T131" s="61" t="str">
        <f t="shared" si="82"/>
        <v/>
      </c>
      <c r="U131" s="61" t="str">
        <f t="shared" si="82"/>
        <v/>
      </c>
      <c r="V131" s="61" t="str">
        <f t="shared" si="82"/>
        <v/>
      </c>
      <c r="W131" s="61" t="str">
        <f t="shared" si="82"/>
        <v/>
      </c>
      <c r="X131" s="61" t="str">
        <f t="shared" si="82"/>
        <v/>
      </c>
      <c r="Y131" s="61" t="str">
        <f t="shared" si="82"/>
        <v/>
      </c>
      <c r="Z131" s="61" t="str">
        <f t="shared" si="82"/>
        <v/>
      </c>
      <c r="AA131" s="61" t="str">
        <f t="shared" si="82"/>
        <v/>
      </c>
      <c r="AB131" s="61" t="str">
        <f t="shared" si="82"/>
        <v/>
      </c>
      <c r="AC131" s="61" t="str">
        <f t="shared" si="82"/>
        <v/>
      </c>
      <c r="AD131" s="61" t="str">
        <f t="shared" si="82"/>
        <v/>
      </c>
      <c r="AE131" s="61" t="str">
        <f t="shared" si="83"/>
        <v/>
      </c>
      <c r="AF131" s="61" t="str">
        <f t="shared" si="83"/>
        <v/>
      </c>
      <c r="AG131" s="61" t="str">
        <f t="shared" si="83"/>
        <v/>
      </c>
      <c r="AH131" s="61" t="str">
        <f t="shared" si="83"/>
        <v/>
      </c>
      <c r="AI131" s="61" t="str">
        <f t="shared" si="83"/>
        <v/>
      </c>
      <c r="AJ131" s="61" t="str">
        <f t="shared" si="83"/>
        <v/>
      </c>
      <c r="AK131" s="61" t="str">
        <f t="shared" si="83"/>
        <v/>
      </c>
    </row>
    <row r="132" spans="3:37" x14ac:dyDescent="0.25">
      <c r="C132" s="14">
        <f t="shared" si="89"/>
        <v>0</v>
      </c>
      <c r="D132" s="15"/>
      <c r="E132" s="62">
        <f t="shared" si="84"/>
        <v>0</v>
      </c>
      <c r="F132" s="16">
        <f t="shared" si="85"/>
        <v>0</v>
      </c>
      <c r="G132" s="15">
        <f t="shared" si="86"/>
        <v>0</v>
      </c>
      <c r="H132" s="29"/>
      <c r="I132" s="17" t="str">
        <f t="shared" si="81"/>
        <v/>
      </c>
      <c r="J132" s="10"/>
      <c r="K132" s="10"/>
      <c r="L132" s="10"/>
      <c r="M132" s="10"/>
      <c r="P132" s="16" t="str">
        <f t="shared" si="87"/>
        <v>0</v>
      </c>
      <c r="Q132" s="61" t="str">
        <f t="shared" si="88"/>
        <v/>
      </c>
      <c r="R132" s="61" t="str">
        <f t="shared" si="82"/>
        <v/>
      </c>
      <c r="S132" s="61" t="str">
        <f t="shared" si="82"/>
        <v/>
      </c>
      <c r="T132" s="61" t="str">
        <f t="shared" si="82"/>
        <v/>
      </c>
      <c r="U132" s="61" t="str">
        <f t="shared" si="82"/>
        <v/>
      </c>
      <c r="V132" s="61" t="str">
        <f t="shared" si="82"/>
        <v/>
      </c>
      <c r="W132" s="61" t="str">
        <f t="shared" si="82"/>
        <v/>
      </c>
      <c r="X132" s="61" t="str">
        <f t="shared" si="82"/>
        <v/>
      </c>
      <c r="Y132" s="61" t="str">
        <f t="shared" si="82"/>
        <v/>
      </c>
      <c r="Z132" s="61" t="str">
        <f t="shared" si="82"/>
        <v/>
      </c>
      <c r="AA132" s="61" t="str">
        <f t="shared" si="82"/>
        <v/>
      </c>
      <c r="AB132" s="61" t="str">
        <f t="shared" si="82"/>
        <v/>
      </c>
      <c r="AC132" s="61" t="str">
        <f t="shared" si="82"/>
        <v/>
      </c>
      <c r="AD132" s="61" t="str">
        <f t="shared" si="82"/>
        <v/>
      </c>
      <c r="AE132" s="61" t="str">
        <f t="shared" si="83"/>
        <v/>
      </c>
      <c r="AF132" s="61" t="str">
        <f t="shared" si="83"/>
        <v/>
      </c>
      <c r="AG132" s="61" t="str">
        <f t="shared" si="83"/>
        <v/>
      </c>
      <c r="AH132" s="61" t="str">
        <f t="shared" si="83"/>
        <v/>
      </c>
      <c r="AI132" s="61" t="str">
        <f t="shared" si="83"/>
        <v/>
      </c>
      <c r="AJ132" s="61" t="str">
        <f t="shared" si="83"/>
        <v/>
      </c>
      <c r="AK132" s="61" t="str">
        <f t="shared" si="83"/>
        <v/>
      </c>
    </row>
    <row r="133" spans="3:37" x14ac:dyDescent="0.25">
      <c r="C133" s="14">
        <f t="shared" si="89"/>
        <v>0</v>
      </c>
      <c r="D133" s="15"/>
      <c r="E133" s="62">
        <f t="shared" si="84"/>
        <v>0</v>
      </c>
      <c r="F133" s="16">
        <f t="shared" si="85"/>
        <v>0</v>
      </c>
      <c r="G133" s="15">
        <f t="shared" si="86"/>
        <v>0</v>
      </c>
      <c r="H133" s="29"/>
      <c r="I133" s="17" t="str">
        <f t="shared" si="81"/>
        <v/>
      </c>
      <c r="J133" s="10"/>
      <c r="K133" s="10"/>
      <c r="L133" s="10"/>
      <c r="M133" s="10"/>
      <c r="P133" s="16" t="str">
        <f t="shared" si="87"/>
        <v>0</v>
      </c>
      <c r="Q133" s="61" t="str">
        <f t="shared" si="88"/>
        <v/>
      </c>
      <c r="R133" s="61" t="str">
        <f t="shared" si="82"/>
        <v/>
      </c>
      <c r="S133" s="61" t="str">
        <f t="shared" si="82"/>
        <v/>
      </c>
      <c r="T133" s="61" t="str">
        <f t="shared" si="82"/>
        <v/>
      </c>
      <c r="U133" s="61" t="str">
        <f t="shared" si="82"/>
        <v/>
      </c>
      <c r="V133" s="61" t="str">
        <f t="shared" si="82"/>
        <v/>
      </c>
      <c r="W133" s="61" t="str">
        <f t="shared" si="82"/>
        <v/>
      </c>
      <c r="X133" s="61" t="str">
        <f t="shared" si="82"/>
        <v/>
      </c>
      <c r="Y133" s="61" t="str">
        <f t="shared" si="82"/>
        <v/>
      </c>
      <c r="Z133" s="61" t="str">
        <f t="shared" si="82"/>
        <v/>
      </c>
      <c r="AA133" s="61" t="str">
        <f t="shared" si="82"/>
        <v/>
      </c>
      <c r="AB133" s="61" t="str">
        <f t="shared" si="82"/>
        <v/>
      </c>
      <c r="AC133" s="61" t="str">
        <f t="shared" si="82"/>
        <v/>
      </c>
      <c r="AD133" s="61" t="str">
        <f t="shared" si="82"/>
        <v/>
      </c>
      <c r="AE133" s="61" t="str">
        <f t="shared" si="83"/>
        <v/>
      </c>
      <c r="AF133" s="61" t="str">
        <f t="shared" si="83"/>
        <v/>
      </c>
      <c r="AG133" s="61" t="str">
        <f t="shared" si="83"/>
        <v/>
      </c>
      <c r="AH133" s="61" t="str">
        <f t="shared" si="83"/>
        <v/>
      </c>
      <c r="AI133" s="61" t="str">
        <f t="shared" si="83"/>
        <v/>
      </c>
      <c r="AJ133" s="61" t="str">
        <f t="shared" si="83"/>
        <v/>
      </c>
      <c r="AK133" s="61" t="str">
        <f t="shared" si="83"/>
        <v/>
      </c>
    </row>
    <row r="134" spans="3:37" x14ac:dyDescent="0.25">
      <c r="C134" s="14">
        <f t="shared" si="89"/>
        <v>0</v>
      </c>
      <c r="D134" s="15"/>
      <c r="E134" s="62">
        <f t="shared" si="84"/>
        <v>0</v>
      </c>
      <c r="F134" s="16">
        <f t="shared" si="85"/>
        <v>0</v>
      </c>
      <c r="G134" s="15">
        <f t="shared" si="86"/>
        <v>0</v>
      </c>
      <c r="H134" s="29"/>
      <c r="I134" s="17" t="str">
        <f t="shared" si="81"/>
        <v/>
      </c>
      <c r="J134" s="10"/>
      <c r="K134" s="10"/>
      <c r="L134" s="10"/>
      <c r="M134" s="10"/>
      <c r="P134" s="16" t="str">
        <f t="shared" si="87"/>
        <v>0</v>
      </c>
      <c r="Q134" s="61" t="str">
        <f t="shared" si="88"/>
        <v/>
      </c>
      <c r="R134" s="61" t="str">
        <f t="shared" si="82"/>
        <v/>
      </c>
      <c r="S134" s="61" t="str">
        <f t="shared" si="82"/>
        <v/>
      </c>
      <c r="T134" s="61" t="str">
        <f t="shared" si="82"/>
        <v/>
      </c>
      <c r="U134" s="61" t="str">
        <f t="shared" si="82"/>
        <v/>
      </c>
      <c r="V134" s="61" t="str">
        <f t="shared" si="82"/>
        <v/>
      </c>
      <c r="W134" s="61" t="str">
        <f t="shared" si="82"/>
        <v/>
      </c>
      <c r="X134" s="61" t="str">
        <f t="shared" si="82"/>
        <v/>
      </c>
      <c r="Y134" s="61" t="str">
        <f t="shared" si="82"/>
        <v/>
      </c>
      <c r="Z134" s="61" t="str">
        <f t="shared" si="82"/>
        <v/>
      </c>
      <c r="AA134" s="61" t="str">
        <f t="shared" si="82"/>
        <v/>
      </c>
      <c r="AB134" s="61" t="str">
        <f t="shared" si="82"/>
        <v/>
      </c>
      <c r="AC134" s="61" t="str">
        <f t="shared" si="82"/>
        <v/>
      </c>
      <c r="AD134" s="61" t="str">
        <f t="shared" si="82"/>
        <v/>
      </c>
      <c r="AE134" s="61" t="str">
        <f t="shared" si="83"/>
        <v/>
      </c>
      <c r="AF134" s="61" t="str">
        <f t="shared" si="83"/>
        <v/>
      </c>
      <c r="AG134" s="61" t="str">
        <f t="shared" si="83"/>
        <v/>
      </c>
      <c r="AH134" s="61" t="str">
        <f t="shared" si="83"/>
        <v/>
      </c>
      <c r="AI134" s="61" t="str">
        <f t="shared" si="83"/>
        <v/>
      </c>
      <c r="AJ134" s="61" t="str">
        <f t="shared" si="83"/>
        <v/>
      </c>
      <c r="AK134" s="61" t="str">
        <f t="shared" si="83"/>
        <v/>
      </c>
    </row>
    <row r="135" spans="3:37" x14ac:dyDescent="0.25">
      <c r="C135" s="14">
        <f t="shared" si="89"/>
        <v>0</v>
      </c>
      <c r="D135" s="15"/>
      <c r="E135" s="62">
        <f t="shared" si="84"/>
        <v>0</v>
      </c>
      <c r="F135" s="16">
        <f t="shared" si="85"/>
        <v>0</v>
      </c>
      <c r="G135" s="15">
        <f t="shared" si="86"/>
        <v>0</v>
      </c>
      <c r="H135" s="29"/>
      <c r="I135" s="17" t="str">
        <f t="shared" si="81"/>
        <v/>
      </c>
      <c r="J135" s="10"/>
      <c r="K135" s="10"/>
      <c r="L135" s="10"/>
      <c r="M135" s="10"/>
      <c r="P135" s="16" t="str">
        <f t="shared" si="87"/>
        <v>0</v>
      </c>
      <c r="Q135" s="61" t="str">
        <f t="shared" si="88"/>
        <v/>
      </c>
      <c r="R135" s="61" t="str">
        <f t="shared" si="82"/>
        <v/>
      </c>
      <c r="S135" s="61" t="str">
        <f t="shared" si="82"/>
        <v/>
      </c>
      <c r="T135" s="61" t="str">
        <f t="shared" si="82"/>
        <v/>
      </c>
      <c r="U135" s="61" t="str">
        <f t="shared" si="82"/>
        <v/>
      </c>
      <c r="V135" s="61" t="str">
        <f t="shared" si="82"/>
        <v/>
      </c>
      <c r="W135" s="61" t="str">
        <f t="shared" si="82"/>
        <v/>
      </c>
      <c r="X135" s="61" t="str">
        <f t="shared" si="82"/>
        <v/>
      </c>
      <c r="Y135" s="61" t="str">
        <f t="shared" si="82"/>
        <v/>
      </c>
      <c r="Z135" s="61" t="str">
        <f t="shared" si="82"/>
        <v/>
      </c>
      <c r="AA135" s="61" t="str">
        <f t="shared" si="82"/>
        <v/>
      </c>
      <c r="AB135" s="61" t="str">
        <f t="shared" si="82"/>
        <v/>
      </c>
      <c r="AC135" s="61" t="str">
        <f t="shared" si="82"/>
        <v/>
      </c>
      <c r="AD135" s="61" t="str">
        <f t="shared" si="82"/>
        <v/>
      </c>
      <c r="AE135" s="61" t="str">
        <f t="shared" si="83"/>
        <v/>
      </c>
      <c r="AF135" s="61" t="str">
        <f t="shared" si="83"/>
        <v/>
      </c>
      <c r="AG135" s="61" t="str">
        <f t="shared" si="83"/>
        <v/>
      </c>
      <c r="AH135" s="61" t="str">
        <f t="shared" si="83"/>
        <v/>
      </c>
      <c r="AI135" s="61" t="str">
        <f t="shared" si="83"/>
        <v/>
      </c>
      <c r="AJ135" s="61" t="str">
        <f t="shared" si="83"/>
        <v/>
      </c>
      <c r="AK135" s="61" t="str">
        <f t="shared" si="83"/>
        <v/>
      </c>
    </row>
    <row r="136" spans="3:37" x14ac:dyDescent="0.25">
      <c r="C136" s="14">
        <f t="shared" si="89"/>
        <v>0</v>
      </c>
      <c r="D136" s="15"/>
      <c r="E136" s="62">
        <f t="shared" si="84"/>
        <v>0</v>
      </c>
      <c r="F136" s="16">
        <f t="shared" si="85"/>
        <v>0</v>
      </c>
      <c r="G136" s="15">
        <f t="shared" si="86"/>
        <v>0</v>
      </c>
      <c r="H136" s="29"/>
      <c r="I136" s="17" t="str">
        <f t="shared" si="81"/>
        <v/>
      </c>
      <c r="J136" s="10"/>
      <c r="K136" s="10"/>
      <c r="L136" s="10"/>
      <c r="M136" s="10"/>
      <c r="P136" s="16" t="str">
        <f t="shared" si="87"/>
        <v>0</v>
      </c>
      <c r="Q136" s="61" t="str">
        <f t="shared" si="88"/>
        <v/>
      </c>
      <c r="R136" s="61" t="str">
        <f t="shared" si="82"/>
        <v/>
      </c>
      <c r="S136" s="61" t="str">
        <f t="shared" si="82"/>
        <v/>
      </c>
      <c r="T136" s="61" t="str">
        <f t="shared" si="82"/>
        <v/>
      </c>
      <c r="U136" s="61" t="str">
        <f t="shared" si="82"/>
        <v/>
      </c>
      <c r="V136" s="61" t="str">
        <f t="shared" si="82"/>
        <v/>
      </c>
      <c r="W136" s="61" t="str">
        <f t="shared" si="82"/>
        <v/>
      </c>
      <c r="X136" s="61" t="str">
        <f t="shared" si="82"/>
        <v/>
      </c>
      <c r="Y136" s="61" t="str">
        <f t="shared" si="82"/>
        <v/>
      </c>
      <c r="Z136" s="61" t="str">
        <f t="shared" si="82"/>
        <v/>
      </c>
      <c r="AA136" s="61" t="str">
        <f t="shared" si="82"/>
        <v/>
      </c>
      <c r="AB136" s="61" t="str">
        <f t="shared" si="82"/>
        <v/>
      </c>
      <c r="AC136" s="61" t="str">
        <f t="shared" si="82"/>
        <v/>
      </c>
      <c r="AD136" s="61" t="str">
        <f t="shared" si="82"/>
        <v/>
      </c>
      <c r="AE136" s="61" t="str">
        <f t="shared" si="83"/>
        <v/>
      </c>
      <c r="AF136" s="61" t="str">
        <f t="shared" si="83"/>
        <v/>
      </c>
      <c r="AG136" s="61" t="str">
        <f t="shared" si="83"/>
        <v/>
      </c>
      <c r="AH136" s="61" t="str">
        <f t="shared" si="83"/>
        <v/>
      </c>
      <c r="AI136" s="61" t="str">
        <f t="shared" si="83"/>
        <v/>
      </c>
      <c r="AJ136" s="61" t="str">
        <f t="shared" si="83"/>
        <v/>
      </c>
      <c r="AK136" s="61" t="str">
        <f t="shared" si="83"/>
        <v/>
      </c>
    </row>
    <row r="137" spans="3:37" x14ac:dyDescent="0.25">
      <c r="C137" s="14">
        <f t="shared" si="89"/>
        <v>0</v>
      </c>
      <c r="D137" s="15"/>
      <c r="E137" s="62">
        <f t="shared" si="84"/>
        <v>0</v>
      </c>
      <c r="F137" s="16">
        <f t="shared" si="85"/>
        <v>0</v>
      </c>
      <c r="G137" s="15">
        <f t="shared" si="86"/>
        <v>0</v>
      </c>
      <c r="H137" s="29"/>
      <c r="I137" s="17" t="str">
        <f t="shared" si="81"/>
        <v/>
      </c>
      <c r="J137" s="10"/>
      <c r="K137" s="10"/>
      <c r="L137" s="10"/>
      <c r="M137" s="10"/>
      <c r="P137" s="16" t="str">
        <f t="shared" si="87"/>
        <v>0</v>
      </c>
      <c r="Q137" s="61" t="str">
        <f t="shared" si="88"/>
        <v/>
      </c>
      <c r="R137" s="61" t="str">
        <f t="shared" si="82"/>
        <v/>
      </c>
      <c r="S137" s="61" t="str">
        <f t="shared" si="82"/>
        <v/>
      </c>
      <c r="T137" s="61" t="str">
        <f t="shared" si="82"/>
        <v/>
      </c>
      <c r="U137" s="61" t="str">
        <f t="shared" si="82"/>
        <v/>
      </c>
      <c r="V137" s="61" t="str">
        <f t="shared" si="82"/>
        <v/>
      </c>
      <c r="W137" s="61" t="str">
        <f t="shared" si="82"/>
        <v/>
      </c>
      <c r="X137" s="61" t="str">
        <f t="shared" si="82"/>
        <v/>
      </c>
      <c r="Y137" s="61" t="str">
        <f t="shared" si="82"/>
        <v/>
      </c>
      <c r="Z137" s="61" t="str">
        <f t="shared" si="82"/>
        <v/>
      </c>
      <c r="AA137" s="61" t="str">
        <f t="shared" si="82"/>
        <v/>
      </c>
      <c r="AB137" s="61" t="str">
        <f t="shared" si="82"/>
        <v/>
      </c>
      <c r="AC137" s="61" t="str">
        <f t="shared" si="82"/>
        <v/>
      </c>
      <c r="AD137" s="61" t="str">
        <f t="shared" si="82"/>
        <v/>
      </c>
      <c r="AE137" s="61" t="str">
        <f t="shared" si="83"/>
        <v/>
      </c>
      <c r="AF137" s="61" t="str">
        <f t="shared" si="83"/>
        <v/>
      </c>
      <c r="AG137" s="61" t="str">
        <f t="shared" si="83"/>
        <v/>
      </c>
      <c r="AH137" s="61" t="str">
        <f t="shared" si="83"/>
        <v/>
      </c>
      <c r="AI137" s="61" t="str">
        <f t="shared" si="83"/>
        <v/>
      </c>
      <c r="AJ137" s="61" t="str">
        <f t="shared" si="83"/>
        <v/>
      </c>
      <c r="AK137" s="61" t="str">
        <f t="shared" si="83"/>
        <v/>
      </c>
    </row>
    <row r="138" spans="3:37" x14ac:dyDescent="0.25">
      <c r="C138" s="14">
        <f t="shared" si="89"/>
        <v>0</v>
      </c>
      <c r="D138" s="15"/>
      <c r="E138" s="62">
        <f t="shared" si="84"/>
        <v>0</v>
      </c>
      <c r="F138" s="16">
        <f t="shared" si="85"/>
        <v>0</v>
      </c>
      <c r="G138" s="15">
        <f t="shared" si="86"/>
        <v>0</v>
      </c>
      <c r="H138" s="29"/>
      <c r="I138" s="17" t="str">
        <f t="shared" si="81"/>
        <v/>
      </c>
      <c r="J138" s="10"/>
      <c r="K138" s="10"/>
      <c r="L138" s="10"/>
      <c r="M138" s="10"/>
      <c r="P138" s="16" t="str">
        <f t="shared" si="87"/>
        <v>0</v>
      </c>
      <c r="Q138" s="61" t="str">
        <f t="shared" si="88"/>
        <v/>
      </c>
      <c r="R138" s="61" t="str">
        <f t="shared" si="82"/>
        <v/>
      </c>
      <c r="S138" s="61" t="str">
        <f t="shared" si="82"/>
        <v/>
      </c>
      <c r="T138" s="61" t="str">
        <f t="shared" si="82"/>
        <v/>
      </c>
      <c r="U138" s="61" t="str">
        <f t="shared" si="82"/>
        <v/>
      </c>
      <c r="V138" s="61" t="str">
        <f t="shared" si="82"/>
        <v/>
      </c>
      <c r="W138" s="61" t="str">
        <f t="shared" si="82"/>
        <v/>
      </c>
      <c r="X138" s="61" t="str">
        <f t="shared" si="82"/>
        <v/>
      </c>
      <c r="Y138" s="61" t="str">
        <f t="shared" si="82"/>
        <v/>
      </c>
      <c r="Z138" s="61" t="str">
        <f t="shared" si="82"/>
        <v/>
      </c>
      <c r="AA138" s="61" t="str">
        <f t="shared" si="82"/>
        <v/>
      </c>
      <c r="AB138" s="61" t="str">
        <f t="shared" si="82"/>
        <v/>
      </c>
      <c r="AC138" s="61" t="str">
        <f t="shared" si="82"/>
        <v/>
      </c>
      <c r="AD138" s="61" t="str">
        <f t="shared" si="82"/>
        <v/>
      </c>
      <c r="AE138" s="61" t="str">
        <f t="shared" si="83"/>
        <v/>
      </c>
      <c r="AF138" s="61" t="str">
        <f t="shared" si="83"/>
        <v/>
      </c>
      <c r="AG138" s="61" t="str">
        <f t="shared" si="83"/>
        <v/>
      </c>
      <c r="AH138" s="61" t="str">
        <f t="shared" si="83"/>
        <v/>
      </c>
      <c r="AI138" s="61" t="str">
        <f t="shared" si="83"/>
        <v/>
      </c>
      <c r="AJ138" s="61" t="str">
        <f t="shared" si="83"/>
        <v/>
      </c>
      <c r="AK138" s="61" t="str">
        <f t="shared" si="83"/>
        <v/>
      </c>
    </row>
    <row r="139" spans="3:37" x14ac:dyDescent="0.25">
      <c r="C139" s="14">
        <f t="shared" si="89"/>
        <v>0</v>
      </c>
      <c r="D139" s="15"/>
      <c r="E139" s="62">
        <f t="shared" si="84"/>
        <v>0</v>
      </c>
      <c r="F139" s="16">
        <f t="shared" si="85"/>
        <v>0</v>
      </c>
      <c r="G139" s="15">
        <f t="shared" si="86"/>
        <v>0</v>
      </c>
      <c r="H139" s="29"/>
      <c r="I139" s="17" t="str">
        <f t="shared" si="81"/>
        <v/>
      </c>
      <c r="J139" s="10"/>
      <c r="K139" s="10"/>
      <c r="L139" s="10"/>
      <c r="M139" s="10"/>
      <c r="P139" s="16" t="str">
        <f t="shared" si="87"/>
        <v>0</v>
      </c>
      <c r="Q139" s="61" t="str">
        <f t="shared" si="88"/>
        <v/>
      </c>
      <c r="R139" s="61" t="str">
        <f t="shared" si="82"/>
        <v/>
      </c>
      <c r="S139" s="61" t="str">
        <f t="shared" si="82"/>
        <v/>
      </c>
      <c r="T139" s="61" t="str">
        <f t="shared" si="82"/>
        <v/>
      </c>
      <c r="U139" s="61" t="str">
        <f t="shared" si="82"/>
        <v/>
      </c>
      <c r="V139" s="61" t="str">
        <f t="shared" si="82"/>
        <v/>
      </c>
      <c r="W139" s="61" t="str">
        <f t="shared" si="82"/>
        <v/>
      </c>
      <c r="X139" s="61" t="str">
        <f t="shared" si="82"/>
        <v/>
      </c>
      <c r="Y139" s="61" t="str">
        <f t="shared" si="82"/>
        <v/>
      </c>
      <c r="Z139" s="61" t="str">
        <f t="shared" si="82"/>
        <v/>
      </c>
      <c r="AA139" s="61" t="str">
        <f t="shared" si="82"/>
        <v/>
      </c>
      <c r="AB139" s="61" t="str">
        <f t="shared" si="82"/>
        <v/>
      </c>
      <c r="AC139" s="61" t="str">
        <f t="shared" si="82"/>
        <v/>
      </c>
      <c r="AD139" s="61" t="str">
        <f t="shared" si="82"/>
        <v/>
      </c>
      <c r="AE139" s="61" t="str">
        <f t="shared" si="83"/>
        <v/>
      </c>
      <c r="AF139" s="61" t="str">
        <f t="shared" si="83"/>
        <v/>
      </c>
      <c r="AG139" s="61" t="str">
        <f t="shared" si="83"/>
        <v/>
      </c>
      <c r="AH139" s="61" t="str">
        <f t="shared" si="83"/>
        <v/>
      </c>
      <c r="AI139" s="61" t="str">
        <f t="shared" si="83"/>
        <v/>
      </c>
      <c r="AJ139" s="61" t="str">
        <f t="shared" si="83"/>
        <v/>
      </c>
      <c r="AK139" s="61" t="str">
        <f t="shared" si="83"/>
        <v/>
      </c>
    </row>
    <row r="140" spans="3:37" x14ac:dyDescent="0.25">
      <c r="C140" s="14">
        <f t="shared" si="89"/>
        <v>0</v>
      </c>
      <c r="D140" s="15"/>
      <c r="E140" s="62">
        <f t="shared" si="84"/>
        <v>0</v>
      </c>
      <c r="F140" s="16">
        <f t="shared" si="85"/>
        <v>0</v>
      </c>
      <c r="G140" s="15">
        <f t="shared" si="86"/>
        <v>0</v>
      </c>
      <c r="H140" s="29"/>
      <c r="I140" s="17" t="str">
        <f t="shared" si="81"/>
        <v/>
      </c>
      <c r="J140" s="10"/>
      <c r="K140" s="10"/>
      <c r="L140" s="10"/>
      <c r="M140" s="10"/>
      <c r="P140" s="16" t="str">
        <f t="shared" si="87"/>
        <v>0</v>
      </c>
      <c r="Q140" s="61" t="str">
        <f t="shared" si="88"/>
        <v/>
      </c>
      <c r="R140" s="61" t="str">
        <f t="shared" si="88"/>
        <v/>
      </c>
      <c r="S140" s="61" t="str">
        <f t="shared" si="88"/>
        <v/>
      </c>
      <c r="T140" s="61" t="str">
        <f t="shared" si="88"/>
        <v/>
      </c>
      <c r="U140" s="61" t="str">
        <f t="shared" si="88"/>
        <v/>
      </c>
      <c r="V140" s="61" t="str">
        <f t="shared" si="88"/>
        <v/>
      </c>
      <c r="W140" s="61" t="str">
        <f t="shared" si="88"/>
        <v/>
      </c>
      <c r="X140" s="61" t="str">
        <f t="shared" si="88"/>
        <v/>
      </c>
      <c r="Y140" s="61" t="str">
        <f t="shared" si="88"/>
        <v/>
      </c>
      <c r="Z140" s="61" t="str">
        <f t="shared" si="88"/>
        <v/>
      </c>
      <c r="AA140" s="61" t="str">
        <f t="shared" si="88"/>
        <v/>
      </c>
      <c r="AB140" s="61" t="str">
        <f t="shared" si="88"/>
        <v/>
      </c>
      <c r="AC140" s="61" t="str">
        <f t="shared" si="88"/>
        <v/>
      </c>
      <c r="AD140" s="61" t="str">
        <f t="shared" si="88"/>
        <v/>
      </c>
      <c r="AE140" s="61" t="str">
        <f t="shared" si="88"/>
        <v/>
      </c>
      <c r="AF140" s="61" t="str">
        <f t="shared" si="88"/>
        <v/>
      </c>
      <c r="AG140" s="61" t="str">
        <f t="shared" ref="AD140:AK155" si="90">IF($G140=AG$123,$D140,"")</f>
        <v/>
      </c>
      <c r="AH140" s="61" t="str">
        <f t="shared" si="90"/>
        <v/>
      </c>
      <c r="AI140" s="61" t="str">
        <f t="shared" si="90"/>
        <v/>
      </c>
      <c r="AJ140" s="61" t="str">
        <f t="shared" si="90"/>
        <v/>
      </c>
      <c r="AK140" s="61" t="str">
        <f t="shared" si="90"/>
        <v/>
      </c>
    </row>
    <row r="141" spans="3:37" x14ac:dyDescent="0.25">
      <c r="C141" s="14">
        <f t="shared" si="89"/>
        <v>0</v>
      </c>
      <c r="D141" s="15"/>
      <c r="E141" s="62">
        <f t="shared" si="84"/>
        <v>0</v>
      </c>
      <c r="F141" s="16">
        <f t="shared" si="85"/>
        <v>0</v>
      </c>
      <c r="G141" s="15">
        <f t="shared" si="86"/>
        <v>0</v>
      </c>
      <c r="H141" s="29"/>
      <c r="I141" s="17" t="str">
        <f t="shared" si="81"/>
        <v/>
      </c>
      <c r="J141" s="10"/>
      <c r="K141" s="10"/>
      <c r="L141" s="10"/>
      <c r="M141" s="10"/>
      <c r="P141" s="16" t="str">
        <f t="shared" si="87"/>
        <v>0</v>
      </c>
      <c r="Q141" s="61" t="str">
        <f t="shared" si="88"/>
        <v/>
      </c>
      <c r="R141" s="61" t="str">
        <f t="shared" si="88"/>
        <v/>
      </c>
      <c r="S141" s="61" t="str">
        <f t="shared" si="88"/>
        <v/>
      </c>
      <c r="T141" s="61" t="str">
        <f t="shared" si="88"/>
        <v/>
      </c>
      <c r="U141" s="61" t="str">
        <f t="shared" si="88"/>
        <v/>
      </c>
      <c r="V141" s="61" t="str">
        <f t="shared" si="88"/>
        <v/>
      </c>
      <c r="W141" s="61" t="str">
        <f t="shared" si="88"/>
        <v/>
      </c>
      <c r="X141" s="61" t="str">
        <f t="shared" si="88"/>
        <v/>
      </c>
      <c r="Y141" s="61" t="str">
        <f t="shared" si="88"/>
        <v/>
      </c>
      <c r="Z141" s="61" t="str">
        <f t="shared" si="88"/>
        <v/>
      </c>
      <c r="AA141" s="61" t="str">
        <f t="shared" si="88"/>
        <v/>
      </c>
      <c r="AB141" s="61" t="str">
        <f t="shared" si="88"/>
        <v/>
      </c>
      <c r="AC141" s="61" t="str">
        <f t="shared" si="88"/>
        <v/>
      </c>
      <c r="AD141" s="61" t="str">
        <f t="shared" si="90"/>
        <v/>
      </c>
      <c r="AE141" s="61" t="str">
        <f t="shared" si="90"/>
        <v/>
      </c>
      <c r="AF141" s="61" t="str">
        <f t="shared" si="90"/>
        <v/>
      </c>
      <c r="AG141" s="61" t="str">
        <f t="shared" si="90"/>
        <v/>
      </c>
      <c r="AH141" s="61" t="str">
        <f t="shared" si="90"/>
        <v/>
      </c>
      <c r="AI141" s="61" t="str">
        <f t="shared" si="90"/>
        <v/>
      </c>
      <c r="AJ141" s="61" t="str">
        <f t="shared" si="90"/>
        <v/>
      </c>
      <c r="AK141" s="61" t="str">
        <f t="shared" si="90"/>
        <v/>
      </c>
    </row>
    <row r="142" spans="3:37" x14ac:dyDescent="0.25">
      <c r="C142" s="14">
        <f t="shared" si="89"/>
        <v>0</v>
      </c>
      <c r="D142" s="15"/>
      <c r="E142" s="62">
        <f t="shared" si="84"/>
        <v>0</v>
      </c>
      <c r="F142" s="16">
        <f t="shared" si="85"/>
        <v>0</v>
      </c>
      <c r="G142" s="15">
        <f t="shared" si="86"/>
        <v>0</v>
      </c>
      <c r="H142" s="29"/>
      <c r="I142" s="17" t="str">
        <f t="shared" si="81"/>
        <v/>
      </c>
      <c r="J142" s="10"/>
      <c r="K142" s="10"/>
      <c r="L142" s="10"/>
      <c r="M142" s="10"/>
      <c r="P142" s="16" t="str">
        <f t="shared" si="87"/>
        <v>0</v>
      </c>
      <c r="Q142" s="61" t="str">
        <f t="shared" si="88"/>
        <v/>
      </c>
      <c r="R142" s="61" t="str">
        <f t="shared" si="88"/>
        <v/>
      </c>
      <c r="S142" s="61" t="str">
        <f t="shared" si="88"/>
        <v/>
      </c>
      <c r="T142" s="61" t="str">
        <f t="shared" si="88"/>
        <v/>
      </c>
      <c r="U142" s="61" t="str">
        <f t="shared" si="88"/>
        <v/>
      </c>
      <c r="V142" s="61" t="str">
        <f t="shared" si="88"/>
        <v/>
      </c>
      <c r="W142" s="61" t="str">
        <f t="shared" si="88"/>
        <v/>
      </c>
      <c r="X142" s="61" t="str">
        <f t="shared" si="88"/>
        <v/>
      </c>
      <c r="Y142" s="61" t="str">
        <f t="shared" si="88"/>
        <v/>
      </c>
      <c r="Z142" s="61" t="str">
        <f t="shared" si="88"/>
        <v/>
      </c>
      <c r="AA142" s="61" t="str">
        <f t="shared" si="88"/>
        <v/>
      </c>
      <c r="AB142" s="61" t="str">
        <f t="shared" si="88"/>
        <v/>
      </c>
      <c r="AC142" s="61" t="str">
        <f t="shared" si="88"/>
        <v/>
      </c>
      <c r="AD142" s="61" t="str">
        <f t="shared" si="90"/>
        <v/>
      </c>
      <c r="AE142" s="61" t="str">
        <f t="shared" si="90"/>
        <v/>
      </c>
      <c r="AF142" s="61" t="str">
        <f t="shared" si="90"/>
        <v/>
      </c>
      <c r="AG142" s="61" t="str">
        <f t="shared" si="90"/>
        <v/>
      </c>
      <c r="AH142" s="61" t="str">
        <f t="shared" si="90"/>
        <v/>
      </c>
      <c r="AI142" s="61" t="str">
        <f t="shared" si="90"/>
        <v/>
      </c>
      <c r="AJ142" s="61" t="str">
        <f t="shared" si="90"/>
        <v/>
      </c>
      <c r="AK142" s="61" t="str">
        <f t="shared" si="90"/>
        <v/>
      </c>
    </row>
    <row r="143" spans="3:37" x14ac:dyDescent="0.25">
      <c r="C143" s="14">
        <f t="shared" si="89"/>
        <v>0</v>
      </c>
      <c r="D143" s="15"/>
      <c r="E143" s="62">
        <f t="shared" si="84"/>
        <v>0</v>
      </c>
      <c r="F143" s="16">
        <f t="shared" si="85"/>
        <v>0</v>
      </c>
      <c r="G143" s="15">
        <f t="shared" si="86"/>
        <v>0</v>
      </c>
      <c r="H143" s="29"/>
      <c r="I143" s="17" t="str">
        <f t="shared" si="81"/>
        <v/>
      </c>
      <c r="J143" s="10"/>
      <c r="K143" s="10"/>
      <c r="L143" s="10"/>
      <c r="M143" s="10"/>
      <c r="P143" s="16" t="str">
        <f t="shared" si="87"/>
        <v>0</v>
      </c>
      <c r="Q143" s="61" t="str">
        <f t="shared" si="88"/>
        <v/>
      </c>
      <c r="R143" s="61" t="str">
        <f t="shared" si="88"/>
        <v/>
      </c>
      <c r="S143" s="61" t="str">
        <f t="shared" si="88"/>
        <v/>
      </c>
      <c r="T143" s="61" t="str">
        <f t="shared" si="88"/>
        <v/>
      </c>
      <c r="U143" s="61" t="str">
        <f t="shared" si="88"/>
        <v/>
      </c>
      <c r="V143" s="61" t="str">
        <f t="shared" si="88"/>
        <v/>
      </c>
      <c r="W143" s="61" t="str">
        <f t="shared" si="88"/>
        <v/>
      </c>
      <c r="X143" s="61" t="str">
        <f t="shared" si="88"/>
        <v/>
      </c>
      <c r="Y143" s="61" t="str">
        <f t="shared" si="88"/>
        <v/>
      </c>
      <c r="Z143" s="61" t="str">
        <f t="shared" si="88"/>
        <v/>
      </c>
      <c r="AA143" s="61" t="str">
        <f t="shared" si="88"/>
        <v/>
      </c>
      <c r="AB143" s="61" t="str">
        <f t="shared" si="88"/>
        <v/>
      </c>
      <c r="AC143" s="61" t="str">
        <f t="shared" si="88"/>
        <v/>
      </c>
      <c r="AD143" s="61" t="str">
        <f t="shared" si="90"/>
        <v/>
      </c>
      <c r="AE143" s="61" t="str">
        <f t="shared" si="90"/>
        <v/>
      </c>
      <c r="AF143" s="61" t="str">
        <f t="shared" si="90"/>
        <v/>
      </c>
      <c r="AG143" s="61" t="str">
        <f t="shared" si="90"/>
        <v/>
      </c>
      <c r="AH143" s="61" t="str">
        <f t="shared" si="90"/>
        <v/>
      </c>
      <c r="AI143" s="61" t="str">
        <f t="shared" si="90"/>
        <v/>
      </c>
      <c r="AJ143" s="61" t="str">
        <f t="shared" si="90"/>
        <v/>
      </c>
      <c r="AK143" s="61" t="str">
        <f t="shared" si="90"/>
        <v/>
      </c>
    </row>
    <row r="144" spans="3:37" x14ac:dyDescent="0.25">
      <c r="C144" s="14">
        <f t="shared" si="89"/>
        <v>0</v>
      </c>
      <c r="D144" s="15"/>
      <c r="E144" s="62">
        <f t="shared" si="84"/>
        <v>0</v>
      </c>
      <c r="F144" s="16">
        <f t="shared" si="85"/>
        <v>0</v>
      </c>
      <c r="G144" s="15">
        <f t="shared" si="86"/>
        <v>0</v>
      </c>
      <c r="H144" s="29"/>
      <c r="I144" s="17" t="str">
        <f t="shared" si="81"/>
        <v/>
      </c>
      <c r="J144" s="10"/>
      <c r="K144" s="10"/>
      <c r="L144" s="10"/>
      <c r="M144" s="10"/>
      <c r="P144" s="16" t="str">
        <f t="shared" si="87"/>
        <v>0</v>
      </c>
      <c r="Q144" s="61" t="str">
        <f t="shared" si="88"/>
        <v/>
      </c>
      <c r="R144" s="61" t="str">
        <f t="shared" si="88"/>
        <v/>
      </c>
      <c r="S144" s="61" t="str">
        <f t="shared" si="88"/>
        <v/>
      </c>
      <c r="T144" s="61" t="str">
        <f t="shared" si="88"/>
        <v/>
      </c>
      <c r="U144" s="61" t="str">
        <f t="shared" si="88"/>
        <v/>
      </c>
      <c r="V144" s="61" t="str">
        <f t="shared" si="88"/>
        <v/>
      </c>
      <c r="W144" s="61" t="str">
        <f t="shared" si="88"/>
        <v/>
      </c>
      <c r="X144" s="61" t="str">
        <f t="shared" si="88"/>
        <v/>
      </c>
      <c r="Y144" s="61" t="str">
        <f t="shared" si="88"/>
        <v/>
      </c>
      <c r="Z144" s="61" t="str">
        <f t="shared" si="88"/>
        <v/>
      </c>
      <c r="AA144" s="61" t="str">
        <f t="shared" si="88"/>
        <v/>
      </c>
      <c r="AB144" s="61" t="str">
        <f t="shared" si="88"/>
        <v/>
      </c>
      <c r="AC144" s="61" t="str">
        <f t="shared" si="88"/>
        <v/>
      </c>
      <c r="AD144" s="61" t="str">
        <f t="shared" si="90"/>
        <v/>
      </c>
      <c r="AE144" s="61" t="str">
        <f t="shared" si="90"/>
        <v/>
      </c>
      <c r="AF144" s="61" t="str">
        <f t="shared" si="90"/>
        <v/>
      </c>
      <c r="AG144" s="61" t="str">
        <f t="shared" si="90"/>
        <v/>
      </c>
      <c r="AH144" s="61" t="str">
        <f t="shared" si="90"/>
        <v/>
      </c>
      <c r="AI144" s="61" t="str">
        <f t="shared" si="90"/>
        <v/>
      </c>
      <c r="AJ144" s="61" t="str">
        <f t="shared" si="90"/>
        <v/>
      </c>
      <c r="AK144" s="61" t="str">
        <f t="shared" si="90"/>
        <v/>
      </c>
    </row>
    <row r="145" spans="3:37" x14ac:dyDescent="0.25">
      <c r="C145" s="14">
        <f t="shared" si="89"/>
        <v>0</v>
      </c>
      <c r="D145" s="15"/>
      <c r="E145" s="62">
        <f t="shared" si="84"/>
        <v>0</v>
      </c>
      <c r="F145" s="16">
        <f t="shared" si="85"/>
        <v>0</v>
      </c>
      <c r="G145" s="15">
        <f t="shared" si="86"/>
        <v>0</v>
      </c>
      <c r="H145" s="29"/>
      <c r="I145" s="17" t="str">
        <f t="shared" si="81"/>
        <v/>
      </c>
      <c r="J145" s="10"/>
      <c r="K145" s="10"/>
      <c r="L145" s="10"/>
      <c r="M145" s="10"/>
      <c r="P145" s="16" t="str">
        <f t="shared" si="87"/>
        <v>0</v>
      </c>
      <c r="Q145" s="61" t="str">
        <f t="shared" si="88"/>
        <v/>
      </c>
      <c r="R145" s="61" t="str">
        <f t="shared" si="88"/>
        <v/>
      </c>
      <c r="S145" s="61" t="str">
        <f t="shared" si="88"/>
        <v/>
      </c>
      <c r="T145" s="61" t="str">
        <f t="shared" si="88"/>
        <v/>
      </c>
      <c r="U145" s="61" t="str">
        <f t="shared" si="88"/>
        <v/>
      </c>
      <c r="V145" s="61" t="str">
        <f t="shared" si="88"/>
        <v/>
      </c>
      <c r="W145" s="61" t="str">
        <f t="shared" si="88"/>
        <v/>
      </c>
      <c r="X145" s="61" t="str">
        <f t="shared" si="88"/>
        <v/>
      </c>
      <c r="Y145" s="61" t="str">
        <f t="shared" si="88"/>
        <v/>
      </c>
      <c r="Z145" s="61" t="str">
        <f t="shared" si="88"/>
        <v/>
      </c>
      <c r="AA145" s="61" t="str">
        <f t="shared" si="88"/>
        <v/>
      </c>
      <c r="AB145" s="61" t="str">
        <f t="shared" si="88"/>
        <v/>
      </c>
      <c r="AC145" s="61" t="str">
        <f t="shared" si="88"/>
        <v/>
      </c>
      <c r="AD145" s="61" t="str">
        <f t="shared" si="90"/>
        <v/>
      </c>
      <c r="AE145" s="61" t="str">
        <f t="shared" si="90"/>
        <v/>
      </c>
      <c r="AF145" s="61" t="str">
        <f t="shared" si="90"/>
        <v/>
      </c>
      <c r="AG145" s="61" t="str">
        <f t="shared" si="90"/>
        <v/>
      </c>
      <c r="AH145" s="61" t="str">
        <f t="shared" si="90"/>
        <v/>
      </c>
      <c r="AI145" s="61" t="str">
        <f t="shared" si="90"/>
        <v/>
      </c>
      <c r="AJ145" s="61" t="str">
        <f t="shared" si="90"/>
        <v/>
      </c>
      <c r="AK145" s="61" t="str">
        <f t="shared" si="90"/>
        <v/>
      </c>
    </row>
    <row r="146" spans="3:37" x14ac:dyDescent="0.25">
      <c r="C146" s="14">
        <f t="shared" si="89"/>
        <v>0</v>
      </c>
      <c r="D146" s="15"/>
      <c r="E146" s="62">
        <f t="shared" si="84"/>
        <v>0</v>
      </c>
      <c r="F146" s="16">
        <f t="shared" si="85"/>
        <v>0</v>
      </c>
      <c r="G146" s="15">
        <f t="shared" si="86"/>
        <v>0</v>
      </c>
      <c r="H146" s="29"/>
      <c r="I146" s="17" t="str">
        <f t="shared" si="81"/>
        <v/>
      </c>
      <c r="J146" s="10"/>
      <c r="K146" s="10"/>
      <c r="L146" s="10"/>
      <c r="M146" s="10"/>
      <c r="P146" s="16" t="str">
        <f t="shared" si="87"/>
        <v>0</v>
      </c>
      <c r="Q146" s="61" t="str">
        <f t="shared" si="88"/>
        <v/>
      </c>
      <c r="R146" s="61" t="str">
        <f t="shared" si="88"/>
        <v/>
      </c>
      <c r="S146" s="61" t="str">
        <f t="shared" si="88"/>
        <v/>
      </c>
      <c r="T146" s="61" t="str">
        <f t="shared" si="88"/>
        <v/>
      </c>
      <c r="U146" s="61" t="str">
        <f t="shared" si="88"/>
        <v/>
      </c>
      <c r="V146" s="61" t="str">
        <f t="shared" si="88"/>
        <v/>
      </c>
      <c r="W146" s="61" t="str">
        <f t="shared" si="88"/>
        <v/>
      </c>
      <c r="X146" s="61" t="str">
        <f t="shared" si="88"/>
        <v/>
      </c>
      <c r="Y146" s="61" t="str">
        <f t="shared" si="88"/>
        <v/>
      </c>
      <c r="Z146" s="61" t="str">
        <f t="shared" si="88"/>
        <v/>
      </c>
      <c r="AA146" s="61" t="str">
        <f t="shared" si="88"/>
        <v/>
      </c>
      <c r="AB146" s="61" t="str">
        <f t="shared" si="88"/>
        <v/>
      </c>
      <c r="AC146" s="61" t="str">
        <f t="shared" si="88"/>
        <v/>
      </c>
      <c r="AD146" s="61" t="str">
        <f t="shared" si="90"/>
        <v/>
      </c>
      <c r="AE146" s="61" t="str">
        <f t="shared" si="90"/>
        <v/>
      </c>
      <c r="AF146" s="61" t="str">
        <f t="shared" si="90"/>
        <v/>
      </c>
      <c r="AG146" s="61" t="str">
        <f t="shared" si="90"/>
        <v/>
      </c>
      <c r="AH146" s="61" t="str">
        <f t="shared" si="90"/>
        <v/>
      </c>
      <c r="AI146" s="61" t="str">
        <f t="shared" si="90"/>
        <v/>
      </c>
      <c r="AJ146" s="61" t="str">
        <f t="shared" si="90"/>
        <v/>
      </c>
      <c r="AK146" s="61" t="str">
        <f t="shared" si="90"/>
        <v/>
      </c>
    </row>
    <row r="147" spans="3:37" x14ac:dyDescent="0.25">
      <c r="C147" s="14">
        <f t="shared" si="89"/>
        <v>0</v>
      </c>
      <c r="D147" s="15"/>
      <c r="E147" s="62">
        <f t="shared" si="84"/>
        <v>0</v>
      </c>
      <c r="F147" s="16">
        <f t="shared" si="85"/>
        <v>0</v>
      </c>
      <c r="G147" s="15">
        <f t="shared" si="86"/>
        <v>0</v>
      </c>
      <c r="H147" s="29"/>
      <c r="I147" s="17" t="str">
        <f t="shared" si="81"/>
        <v/>
      </c>
      <c r="J147" s="10"/>
      <c r="K147" s="10"/>
      <c r="L147" s="10"/>
      <c r="M147" s="10"/>
      <c r="P147" s="16" t="str">
        <f t="shared" si="87"/>
        <v>0</v>
      </c>
      <c r="Q147" s="61" t="str">
        <f t="shared" si="88"/>
        <v/>
      </c>
      <c r="R147" s="61" t="str">
        <f t="shared" si="88"/>
        <v/>
      </c>
      <c r="S147" s="61" t="str">
        <f t="shared" si="88"/>
        <v/>
      </c>
      <c r="T147" s="61" t="str">
        <f t="shared" si="88"/>
        <v/>
      </c>
      <c r="U147" s="61" t="str">
        <f t="shared" si="88"/>
        <v/>
      </c>
      <c r="V147" s="61" t="str">
        <f t="shared" si="88"/>
        <v/>
      </c>
      <c r="W147" s="61" t="str">
        <f t="shared" si="88"/>
        <v/>
      </c>
      <c r="X147" s="61" t="str">
        <f t="shared" si="88"/>
        <v/>
      </c>
      <c r="Y147" s="61" t="str">
        <f t="shared" si="88"/>
        <v/>
      </c>
      <c r="Z147" s="61" t="str">
        <f t="shared" si="88"/>
        <v/>
      </c>
      <c r="AA147" s="61" t="str">
        <f t="shared" si="88"/>
        <v/>
      </c>
      <c r="AB147" s="61" t="str">
        <f t="shared" si="88"/>
        <v/>
      </c>
      <c r="AC147" s="61" t="str">
        <f t="shared" si="88"/>
        <v/>
      </c>
      <c r="AD147" s="61" t="str">
        <f t="shared" si="90"/>
        <v/>
      </c>
      <c r="AE147" s="61" t="str">
        <f t="shared" si="90"/>
        <v/>
      </c>
      <c r="AF147" s="61" t="str">
        <f t="shared" si="90"/>
        <v/>
      </c>
      <c r="AG147" s="61" t="str">
        <f t="shared" si="90"/>
        <v/>
      </c>
      <c r="AH147" s="61" t="str">
        <f t="shared" si="90"/>
        <v/>
      </c>
      <c r="AI147" s="61" t="str">
        <f t="shared" si="90"/>
        <v/>
      </c>
      <c r="AJ147" s="61" t="str">
        <f t="shared" si="90"/>
        <v/>
      </c>
      <c r="AK147" s="61" t="str">
        <f t="shared" si="90"/>
        <v/>
      </c>
    </row>
    <row r="148" spans="3:37" x14ac:dyDescent="0.25">
      <c r="C148" s="14">
        <f t="shared" si="89"/>
        <v>0</v>
      </c>
      <c r="D148" s="15"/>
      <c r="E148" s="62">
        <f t="shared" si="84"/>
        <v>0</v>
      </c>
      <c r="F148" s="16">
        <f t="shared" si="85"/>
        <v>0</v>
      </c>
      <c r="G148" s="15">
        <f t="shared" si="86"/>
        <v>0</v>
      </c>
      <c r="H148" s="29"/>
      <c r="I148" s="17" t="str">
        <f t="shared" si="81"/>
        <v/>
      </c>
      <c r="J148" s="10"/>
      <c r="K148" s="10"/>
      <c r="L148" s="10"/>
      <c r="M148" s="10"/>
      <c r="P148" s="16" t="str">
        <f t="shared" si="87"/>
        <v>0</v>
      </c>
      <c r="Q148" s="61" t="str">
        <f t="shared" si="88"/>
        <v/>
      </c>
      <c r="R148" s="61" t="str">
        <f t="shared" si="88"/>
        <v/>
      </c>
      <c r="S148" s="61" t="str">
        <f t="shared" si="88"/>
        <v/>
      </c>
      <c r="T148" s="61" t="str">
        <f t="shared" si="88"/>
        <v/>
      </c>
      <c r="U148" s="61" t="str">
        <f t="shared" si="88"/>
        <v/>
      </c>
      <c r="V148" s="61" t="str">
        <f t="shared" si="88"/>
        <v/>
      </c>
      <c r="W148" s="61" t="str">
        <f t="shared" si="88"/>
        <v/>
      </c>
      <c r="X148" s="61" t="str">
        <f t="shared" si="88"/>
        <v/>
      </c>
      <c r="Y148" s="61" t="str">
        <f t="shared" si="88"/>
        <v/>
      </c>
      <c r="Z148" s="61" t="str">
        <f t="shared" si="88"/>
        <v/>
      </c>
      <c r="AA148" s="61" t="str">
        <f t="shared" si="88"/>
        <v/>
      </c>
      <c r="AB148" s="61" t="str">
        <f t="shared" si="88"/>
        <v/>
      </c>
      <c r="AC148" s="61" t="str">
        <f t="shared" si="88"/>
        <v/>
      </c>
      <c r="AD148" s="61" t="str">
        <f t="shared" si="90"/>
        <v/>
      </c>
      <c r="AE148" s="61" t="str">
        <f t="shared" si="90"/>
        <v/>
      </c>
      <c r="AF148" s="61" t="str">
        <f t="shared" si="90"/>
        <v/>
      </c>
      <c r="AG148" s="61" t="str">
        <f t="shared" si="90"/>
        <v/>
      </c>
      <c r="AH148" s="61" t="str">
        <f t="shared" si="90"/>
        <v/>
      </c>
      <c r="AI148" s="61" t="str">
        <f t="shared" si="90"/>
        <v/>
      </c>
      <c r="AJ148" s="61" t="str">
        <f t="shared" si="90"/>
        <v/>
      </c>
      <c r="AK148" s="61" t="str">
        <f t="shared" si="90"/>
        <v/>
      </c>
    </row>
    <row r="149" spans="3:37" x14ac:dyDescent="0.25">
      <c r="C149" s="14">
        <f t="shared" si="89"/>
        <v>0</v>
      </c>
      <c r="D149" s="15"/>
      <c r="E149" s="62">
        <f t="shared" si="84"/>
        <v>0</v>
      </c>
      <c r="F149" s="16">
        <f t="shared" si="85"/>
        <v>0</v>
      </c>
      <c r="G149" s="15">
        <f t="shared" si="86"/>
        <v>0</v>
      </c>
      <c r="H149" s="29"/>
      <c r="I149" s="17" t="str">
        <f t="shared" si="81"/>
        <v/>
      </c>
      <c r="J149" s="10"/>
      <c r="K149" s="10"/>
      <c r="L149" s="10"/>
      <c r="M149" s="10"/>
      <c r="P149" s="16" t="str">
        <f t="shared" si="87"/>
        <v>0</v>
      </c>
      <c r="Q149" s="61" t="str">
        <f t="shared" si="88"/>
        <v/>
      </c>
      <c r="R149" s="61" t="str">
        <f t="shared" si="88"/>
        <v/>
      </c>
      <c r="S149" s="61" t="str">
        <f t="shared" si="88"/>
        <v/>
      </c>
      <c r="T149" s="61" t="str">
        <f t="shared" si="88"/>
        <v/>
      </c>
      <c r="U149" s="61" t="str">
        <f t="shared" si="88"/>
        <v/>
      </c>
      <c r="V149" s="61" t="str">
        <f t="shared" si="88"/>
        <v/>
      </c>
      <c r="W149" s="61" t="str">
        <f t="shared" si="88"/>
        <v/>
      </c>
      <c r="X149" s="61" t="str">
        <f t="shared" si="88"/>
        <v/>
      </c>
      <c r="Y149" s="61" t="str">
        <f t="shared" si="88"/>
        <v/>
      </c>
      <c r="Z149" s="61" t="str">
        <f t="shared" si="88"/>
        <v/>
      </c>
      <c r="AA149" s="61" t="str">
        <f t="shared" si="88"/>
        <v/>
      </c>
      <c r="AB149" s="61" t="str">
        <f t="shared" si="88"/>
        <v/>
      </c>
      <c r="AC149" s="61" t="str">
        <f t="shared" si="88"/>
        <v/>
      </c>
      <c r="AD149" s="61" t="str">
        <f t="shared" si="90"/>
        <v/>
      </c>
      <c r="AE149" s="61" t="str">
        <f t="shared" si="90"/>
        <v/>
      </c>
      <c r="AF149" s="61" t="str">
        <f t="shared" si="90"/>
        <v/>
      </c>
      <c r="AG149" s="61" t="str">
        <f t="shared" si="90"/>
        <v/>
      </c>
      <c r="AH149" s="61" t="str">
        <f t="shared" si="90"/>
        <v/>
      </c>
      <c r="AI149" s="61" t="str">
        <f t="shared" si="90"/>
        <v/>
      </c>
      <c r="AJ149" s="61" t="str">
        <f t="shared" si="90"/>
        <v/>
      </c>
      <c r="AK149" s="61" t="str">
        <f t="shared" si="90"/>
        <v/>
      </c>
    </row>
    <row r="150" spans="3:37" x14ac:dyDescent="0.25">
      <c r="C150" s="14">
        <f t="shared" si="89"/>
        <v>0</v>
      </c>
      <c r="D150" s="15"/>
      <c r="E150" s="62">
        <f t="shared" si="84"/>
        <v>0</v>
      </c>
      <c r="F150" s="16">
        <f t="shared" si="85"/>
        <v>0</v>
      </c>
      <c r="G150" s="15">
        <f t="shared" si="86"/>
        <v>0</v>
      </c>
      <c r="H150" s="29"/>
      <c r="I150" s="17" t="str">
        <f t="shared" si="81"/>
        <v/>
      </c>
      <c r="J150" s="10"/>
      <c r="K150" s="10"/>
      <c r="L150" s="10"/>
      <c r="M150" s="10"/>
      <c r="P150" s="16" t="str">
        <f t="shared" si="87"/>
        <v>0</v>
      </c>
      <c r="Q150" s="61" t="str">
        <f t="shared" si="88"/>
        <v/>
      </c>
      <c r="R150" s="61" t="str">
        <f t="shared" si="88"/>
        <v/>
      </c>
      <c r="S150" s="61" t="str">
        <f t="shared" si="88"/>
        <v/>
      </c>
      <c r="T150" s="61" t="str">
        <f t="shared" si="88"/>
        <v/>
      </c>
      <c r="U150" s="61" t="str">
        <f t="shared" si="88"/>
        <v/>
      </c>
      <c r="V150" s="61" t="str">
        <f t="shared" si="88"/>
        <v/>
      </c>
      <c r="W150" s="61" t="str">
        <f t="shared" si="88"/>
        <v/>
      </c>
      <c r="X150" s="61" t="str">
        <f t="shared" si="88"/>
        <v/>
      </c>
      <c r="Y150" s="61" t="str">
        <f t="shared" si="88"/>
        <v/>
      </c>
      <c r="Z150" s="61" t="str">
        <f t="shared" si="88"/>
        <v/>
      </c>
      <c r="AA150" s="61" t="str">
        <f t="shared" si="88"/>
        <v/>
      </c>
      <c r="AB150" s="61" t="str">
        <f t="shared" si="88"/>
        <v/>
      </c>
      <c r="AC150" s="61" t="str">
        <f t="shared" si="88"/>
        <v/>
      </c>
      <c r="AD150" s="61" t="str">
        <f t="shared" si="90"/>
        <v/>
      </c>
      <c r="AE150" s="61" t="str">
        <f t="shared" si="90"/>
        <v/>
      </c>
      <c r="AF150" s="61" t="str">
        <f t="shared" si="90"/>
        <v/>
      </c>
      <c r="AG150" s="61" t="str">
        <f t="shared" si="90"/>
        <v/>
      </c>
      <c r="AH150" s="61" t="str">
        <f t="shared" si="90"/>
        <v/>
      </c>
      <c r="AI150" s="61" t="str">
        <f t="shared" si="90"/>
        <v/>
      </c>
      <c r="AJ150" s="61" t="str">
        <f t="shared" si="90"/>
        <v/>
      </c>
      <c r="AK150" s="61" t="str">
        <f t="shared" si="90"/>
        <v/>
      </c>
    </row>
    <row r="151" spans="3:37" x14ac:dyDescent="0.25">
      <c r="C151" s="14">
        <f t="shared" si="89"/>
        <v>0</v>
      </c>
      <c r="D151" s="15"/>
      <c r="E151" s="62">
        <f t="shared" si="84"/>
        <v>0</v>
      </c>
      <c r="F151" s="16">
        <f t="shared" si="85"/>
        <v>0</v>
      </c>
      <c r="G151" s="15">
        <f t="shared" si="86"/>
        <v>0</v>
      </c>
      <c r="H151" s="29"/>
      <c r="I151" s="17" t="str">
        <f t="shared" si="81"/>
        <v/>
      </c>
      <c r="J151" s="10"/>
      <c r="K151" s="10"/>
      <c r="L151" s="10"/>
      <c r="M151" s="10"/>
      <c r="P151" s="16" t="str">
        <f t="shared" si="87"/>
        <v>0</v>
      </c>
      <c r="Q151" s="61" t="str">
        <f t="shared" si="88"/>
        <v/>
      </c>
      <c r="R151" s="61" t="str">
        <f t="shared" si="88"/>
        <v/>
      </c>
      <c r="S151" s="61" t="str">
        <f t="shared" si="88"/>
        <v/>
      </c>
      <c r="T151" s="61" t="str">
        <f t="shared" si="88"/>
        <v/>
      </c>
      <c r="U151" s="61" t="str">
        <f t="shared" si="88"/>
        <v/>
      </c>
      <c r="V151" s="61" t="str">
        <f t="shared" si="88"/>
        <v/>
      </c>
      <c r="W151" s="61" t="str">
        <f t="shared" si="88"/>
        <v/>
      </c>
      <c r="X151" s="61" t="str">
        <f t="shared" si="88"/>
        <v/>
      </c>
      <c r="Y151" s="61" t="str">
        <f t="shared" si="88"/>
        <v/>
      </c>
      <c r="Z151" s="61" t="str">
        <f t="shared" si="88"/>
        <v/>
      </c>
      <c r="AA151" s="61" t="str">
        <f t="shared" si="88"/>
        <v/>
      </c>
      <c r="AB151" s="61" t="str">
        <f t="shared" si="88"/>
        <v/>
      </c>
      <c r="AC151" s="61" t="str">
        <f t="shared" si="88"/>
        <v/>
      </c>
      <c r="AD151" s="61" t="str">
        <f t="shared" si="88"/>
        <v/>
      </c>
      <c r="AE151" s="61" t="str">
        <f t="shared" si="88"/>
        <v/>
      </c>
      <c r="AF151" s="61" t="str">
        <f t="shared" si="88"/>
        <v/>
      </c>
      <c r="AG151" s="61" t="str">
        <f t="shared" si="90"/>
        <v/>
      </c>
      <c r="AH151" s="61" t="str">
        <f t="shared" si="90"/>
        <v/>
      </c>
      <c r="AI151" s="61" t="str">
        <f t="shared" si="90"/>
        <v/>
      </c>
      <c r="AJ151" s="61" t="str">
        <f t="shared" si="90"/>
        <v/>
      </c>
      <c r="AK151" s="61" t="str">
        <f t="shared" si="90"/>
        <v/>
      </c>
    </row>
    <row r="152" spans="3:37" x14ac:dyDescent="0.25">
      <c r="C152" s="14">
        <f t="shared" si="89"/>
        <v>0</v>
      </c>
      <c r="D152" s="15"/>
      <c r="E152" s="62">
        <f t="shared" si="84"/>
        <v>0</v>
      </c>
      <c r="F152" s="16">
        <f t="shared" si="85"/>
        <v>0</v>
      </c>
      <c r="G152" s="15">
        <f t="shared" si="86"/>
        <v>0</v>
      </c>
      <c r="H152" s="29"/>
      <c r="I152" s="17" t="str">
        <f t="shared" si="81"/>
        <v/>
      </c>
      <c r="J152" s="10"/>
      <c r="K152" s="10"/>
      <c r="L152" s="10"/>
      <c r="M152" s="10"/>
      <c r="P152" s="16" t="str">
        <f t="shared" si="87"/>
        <v>0</v>
      </c>
      <c r="Q152" s="61" t="str">
        <f t="shared" si="88"/>
        <v/>
      </c>
      <c r="R152" s="61" t="str">
        <f t="shared" si="88"/>
        <v/>
      </c>
      <c r="S152" s="61" t="str">
        <f t="shared" si="88"/>
        <v/>
      </c>
      <c r="T152" s="61" t="str">
        <f t="shared" si="88"/>
        <v/>
      </c>
      <c r="U152" s="61" t="str">
        <f t="shared" si="88"/>
        <v/>
      </c>
      <c r="V152" s="61" t="str">
        <f t="shared" si="88"/>
        <v/>
      </c>
      <c r="W152" s="61" t="str">
        <f t="shared" si="88"/>
        <v/>
      </c>
      <c r="X152" s="61" t="str">
        <f t="shared" si="88"/>
        <v/>
      </c>
      <c r="Y152" s="61" t="str">
        <f t="shared" si="88"/>
        <v/>
      </c>
      <c r="Z152" s="61" t="str">
        <f t="shared" si="88"/>
        <v/>
      </c>
      <c r="AA152" s="61" t="str">
        <f t="shared" si="88"/>
        <v/>
      </c>
      <c r="AB152" s="61" t="str">
        <f t="shared" si="88"/>
        <v/>
      </c>
      <c r="AC152" s="61" t="str">
        <f t="shared" si="88"/>
        <v/>
      </c>
      <c r="AD152" s="61" t="str">
        <f t="shared" si="88"/>
        <v/>
      </c>
      <c r="AE152" s="61" t="str">
        <f t="shared" si="90"/>
        <v/>
      </c>
      <c r="AF152" s="61" t="str">
        <f t="shared" si="90"/>
        <v/>
      </c>
      <c r="AG152" s="61" t="str">
        <f t="shared" si="90"/>
        <v/>
      </c>
      <c r="AH152" s="61" t="str">
        <f t="shared" si="90"/>
        <v/>
      </c>
      <c r="AI152" s="61" t="str">
        <f t="shared" si="90"/>
        <v/>
      </c>
      <c r="AJ152" s="61" t="str">
        <f t="shared" si="90"/>
        <v/>
      </c>
      <c r="AK152" s="61" t="str">
        <f t="shared" si="90"/>
        <v/>
      </c>
    </row>
    <row r="153" spans="3:37" x14ac:dyDescent="0.25">
      <c r="C153" s="14">
        <f t="shared" si="89"/>
        <v>0</v>
      </c>
      <c r="D153" s="15"/>
      <c r="E153" s="62">
        <f t="shared" si="84"/>
        <v>0</v>
      </c>
      <c r="F153" s="16">
        <f t="shared" si="85"/>
        <v>0</v>
      </c>
      <c r="G153" s="15">
        <f t="shared" si="86"/>
        <v>0</v>
      </c>
      <c r="H153" s="29"/>
      <c r="I153" s="17" t="str">
        <f t="shared" si="81"/>
        <v/>
      </c>
      <c r="J153" s="10"/>
      <c r="K153" s="10"/>
      <c r="L153" s="10"/>
      <c r="M153" s="10"/>
      <c r="P153" s="16" t="str">
        <f t="shared" si="87"/>
        <v>0</v>
      </c>
      <c r="Q153" s="61" t="str">
        <f t="shared" si="88"/>
        <v/>
      </c>
      <c r="R153" s="61" t="str">
        <f t="shared" si="88"/>
        <v/>
      </c>
      <c r="S153" s="61" t="str">
        <f t="shared" si="88"/>
        <v/>
      </c>
      <c r="T153" s="61" t="str">
        <f t="shared" si="88"/>
        <v/>
      </c>
      <c r="U153" s="61" t="str">
        <f t="shared" si="88"/>
        <v/>
      </c>
      <c r="V153" s="61" t="str">
        <f t="shared" si="88"/>
        <v/>
      </c>
      <c r="W153" s="61" t="str">
        <f t="shared" si="88"/>
        <v/>
      </c>
      <c r="X153" s="61" t="str">
        <f t="shared" si="88"/>
        <v/>
      </c>
      <c r="Y153" s="61" t="str">
        <f t="shared" si="88"/>
        <v/>
      </c>
      <c r="Z153" s="61" t="str">
        <f t="shared" si="88"/>
        <v/>
      </c>
      <c r="AA153" s="61" t="str">
        <f t="shared" si="88"/>
        <v/>
      </c>
      <c r="AB153" s="61" t="str">
        <f t="shared" si="88"/>
        <v/>
      </c>
      <c r="AC153" s="61" t="str">
        <f t="shared" si="88"/>
        <v/>
      </c>
      <c r="AD153" s="61" t="str">
        <f t="shared" si="88"/>
        <v/>
      </c>
      <c r="AE153" s="61" t="str">
        <f t="shared" si="90"/>
        <v/>
      </c>
      <c r="AF153" s="61" t="str">
        <f t="shared" si="90"/>
        <v/>
      </c>
      <c r="AG153" s="61" t="str">
        <f t="shared" si="90"/>
        <v/>
      </c>
      <c r="AH153" s="61" t="str">
        <f t="shared" si="90"/>
        <v/>
      </c>
      <c r="AI153" s="61" t="str">
        <f t="shared" si="90"/>
        <v/>
      </c>
      <c r="AJ153" s="61" t="str">
        <f t="shared" si="90"/>
        <v/>
      </c>
      <c r="AK153" s="61" t="str">
        <f t="shared" si="90"/>
        <v/>
      </c>
    </row>
    <row r="154" spans="3:37" x14ac:dyDescent="0.25">
      <c r="C154" s="14">
        <f t="shared" si="89"/>
        <v>0</v>
      </c>
      <c r="D154" s="15"/>
      <c r="E154" s="62">
        <f t="shared" si="84"/>
        <v>0</v>
      </c>
      <c r="F154" s="16">
        <f t="shared" si="85"/>
        <v>0</v>
      </c>
      <c r="G154" s="15">
        <f t="shared" si="86"/>
        <v>0</v>
      </c>
      <c r="H154" s="29"/>
      <c r="I154" s="17" t="str">
        <f t="shared" si="81"/>
        <v/>
      </c>
      <c r="J154" s="10"/>
      <c r="K154" s="10"/>
      <c r="L154" s="10"/>
      <c r="M154" s="10"/>
      <c r="P154" s="16" t="str">
        <f t="shared" si="87"/>
        <v>0</v>
      </c>
      <c r="Q154" s="61" t="str">
        <f t="shared" si="88"/>
        <v/>
      </c>
      <c r="R154" s="61" t="str">
        <f t="shared" si="88"/>
        <v/>
      </c>
      <c r="S154" s="61" t="str">
        <f t="shared" si="88"/>
        <v/>
      </c>
      <c r="T154" s="61" t="str">
        <f t="shared" si="88"/>
        <v/>
      </c>
      <c r="U154" s="61" t="str">
        <f t="shared" si="88"/>
        <v/>
      </c>
      <c r="V154" s="61" t="str">
        <f t="shared" si="88"/>
        <v/>
      </c>
      <c r="W154" s="61" t="str">
        <f t="shared" si="88"/>
        <v/>
      </c>
      <c r="X154" s="61" t="str">
        <f t="shared" si="88"/>
        <v/>
      </c>
      <c r="Y154" s="61" t="str">
        <f t="shared" si="88"/>
        <v/>
      </c>
      <c r="Z154" s="61" t="str">
        <f t="shared" si="88"/>
        <v/>
      </c>
      <c r="AA154" s="61" t="str">
        <f t="shared" si="88"/>
        <v/>
      </c>
      <c r="AB154" s="61" t="str">
        <f t="shared" si="88"/>
        <v/>
      </c>
      <c r="AC154" s="61" t="str">
        <f t="shared" si="88"/>
        <v/>
      </c>
      <c r="AD154" s="61" t="str">
        <f t="shared" si="88"/>
        <v/>
      </c>
      <c r="AE154" s="61" t="str">
        <f t="shared" si="90"/>
        <v/>
      </c>
      <c r="AF154" s="61" t="str">
        <f t="shared" si="90"/>
        <v/>
      </c>
      <c r="AG154" s="61" t="str">
        <f t="shared" si="90"/>
        <v/>
      </c>
      <c r="AH154" s="61" t="str">
        <f t="shared" si="90"/>
        <v/>
      </c>
      <c r="AI154" s="61" t="str">
        <f t="shared" si="90"/>
        <v/>
      </c>
      <c r="AJ154" s="61" t="str">
        <f t="shared" si="90"/>
        <v/>
      </c>
      <c r="AK154" s="61" t="str">
        <f t="shared" si="90"/>
        <v/>
      </c>
    </row>
    <row r="155" spans="3:37" x14ac:dyDescent="0.25">
      <c r="C155" s="14">
        <f t="shared" si="89"/>
        <v>0</v>
      </c>
      <c r="D155" s="15"/>
      <c r="E155" s="62">
        <f t="shared" si="84"/>
        <v>0</v>
      </c>
      <c r="F155" s="16">
        <f t="shared" si="85"/>
        <v>0</v>
      </c>
      <c r="G155" s="15">
        <f t="shared" si="86"/>
        <v>0</v>
      </c>
      <c r="H155" s="29"/>
      <c r="I155" s="17" t="str">
        <f t="shared" si="81"/>
        <v/>
      </c>
      <c r="J155" s="10"/>
      <c r="K155" s="10"/>
      <c r="L155" s="10"/>
      <c r="M155" s="10"/>
      <c r="P155" s="16" t="str">
        <f t="shared" si="87"/>
        <v>0</v>
      </c>
      <c r="Q155" s="61" t="str">
        <f t="shared" si="88"/>
        <v/>
      </c>
      <c r="R155" s="61" t="str">
        <f t="shared" si="88"/>
        <v/>
      </c>
      <c r="S155" s="61" t="str">
        <f t="shared" si="88"/>
        <v/>
      </c>
      <c r="T155" s="61" t="str">
        <f t="shared" si="88"/>
        <v/>
      </c>
      <c r="U155" s="61" t="str">
        <f t="shared" si="88"/>
        <v/>
      </c>
      <c r="V155" s="61" t="str">
        <f t="shared" si="88"/>
        <v/>
      </c>
      <c r="W155" s="61" t="str">
        <f t="shared" si="88"/>
        <v/>
      </c>
      <c r="X155" s="61" t="str">
        <f t="shared" si="88"/>
        <v/>
      </c>
      <c r="Y155" s="61" t="str">
        <f t="shared" si="88"/>
        <v/>
      </c>
      <c r="Z155" s="61" t="str">
        <f t="shared" si="88"/>
        <v/>
      </c>
      <c r="AA155" s="61" t="str">
        <f t="shared" si="88"/>
        <v/>
      </c>
      <c r="AB155" s="61" t="str">
        <f t="shared" si="88"/>
        <v/>
      </c>
      <c r="AC155" s="61" t="str">
        <f t="shared" si="88"/>
        <v/>
      </c>
      <c r="AD155" s="61" t="str">
        <f t="shared" si="88"/>
        <v/>
      </c>
      <c r="AE155" s="61" t="str">
        <f t="shared" si="90"/>
        <v/>
      </c>
      <c r="AF155" s="61" t="str">
        <f t="shared" si="90"/>
        <v/>
      </c>
      <c r="AG155" s="61" t="str">
        <f t="shared" si="90"/>
        <v/>
      </c>
      <c r="AH155" s="61" t="str">
        <f t="shared" si="90"/>
        <v/>
      </c>
      <c r="AI155" s="61" t="str">
        <f t="shared" si="90"/>
        <v/>
      </c>
      <c r="AJ155" s="61" t="str">
        <f t="shared" si="90"/>
        <v/>
      </c>
      <c r="AK155" s="61" t="str">
        <f t="shared" si="90"/>
        <v/>
      </c>
    </row>
    <row r="156" spans="3:37" x14ac:dyDescent="0.25">
      <c r="C156" s="14">
        <f t="shared" si="89"/>
        <v>0</v>
      </c>
      <c r="D156" s="15"/>
      <c r="E156" s="62">
        <f t="shared" si="84"/>
        <v>0</v>
      </c>
      <c r="F156" s="16">
        <f t="shared" si="85"/>
        <v>0</v>
      </c>
      <c r="G156" s="15">
        <f t="shared" si="86"/>
        <v>0</v>
      </c>
      <c r="H156" s="29"/>
      <c r="I156" s="17" t="str">
        <f t="shared" si="81"/>
        <v/>
      </c>
      <c r="J156" s="10"/>
      <c r="K156" s="10"/>
      <c r="L156" s="10"/>
      <c r="M156" s="10"/>
      <c r="P156" s="16" t="str">
        <f t="shared" si="87"/>
        <v>0</v>
      </c>
      <c r="Q156" s="61" t="str">
        <f t="shared" si="88"/>
        <v/>
      </c>
      <c r="R156" s="61" t="str">
        <f t="shared" si="88"/>
        <v/>
      </c>
      <c r="S156" s="61" t="str">
        <f t="shared" si="88"/>
        <v/>
      </c>
      <c r="T156" s="61" t="str">
        <f t="shared" si="88"/>
        <v/>
      </c>
      <c r="U156" s="61" t="str">
        <f t="shared" si="88"/>
        <v/>
      </c>
      <c r="V156" s="61" t="str">
        <f t="shared" si="88"/>
        <v/>
      </c>
      <c r="W156" s="61" t="str">
        <f t="shared" si="88"/>
        <v/>
      </c>
      <c r="X156" s="61" t="str">
        <f t="shared" si="88"/>
        <v/>
      </c>
      <c r="Y156" s="61" t="str">
        <f t="shared" si="88"/>
        <v/>
      </c>
      <c r="Z156" s="61" t="str">
        <f t="shared" si="88"/>
        <v/>
      </c>
      <c r="AA156" s="61" t="str">
        <f t="shared" si="88"/>
        <v/>
      </c>
      <c r="AB156" s="61" t="str">
        <f t="shared" si="88"/>
        <v/>
      </c>
      <c r="AC156" s="61" t="str">
        <f t="shared" si="88"/>
        <v/>
      </c>
      <c r="AD156" s="61" t="str">
        <f t="shared" si="88"/>
        <v/>
      </c>
      <c r="AE156" s="61" t="str">
        <f t="shared" si="88"/>
        <v/>
      </c>
      <c r="AF156" s="61" t="str">
        <f t="shared" si="88"/>
        <v/>
      </c>
      <c r="AG156" s="61" t="str">
        <f t="shared" ref="AE156:AK163" si="91">IF($G156=AG$123,$D156,"")</f>
        <v/>
      </c>
      <c r="AH156" s="61" t="str">
        <f t="shared" si="91"/>
        <v/>
      </c>
      <c r="AI156" s="61" t="str">
        <f t="shared" si="91"/>
        <v/>
      </c>
      <c r="AJ156" s="61" t="str">
        <f t="shared" si="91"/>
        <v/>
      </c>
      <c r="AK156" s="61" t="str">
        <f t="shared" si="91"/>
        <v/>
      </c>
    </row>
    <row r="157" spans="3:37" x14ac:dyDescent="0.25">
      <c r="C157" s="14">
        <f t="shared" si="89"/>
        <v>0</v>
      </c>
      <c r="D157" s="15"/>
      <c r="E157" s="62">
        <f t="shared" si="84"/>
        <v>0</v>
      </c>
      <c r="F157" s="16">
        <f t="shared" si="85"/>
        <v>0</v>
      </c>
      <c r="G157" s="15">
        <f t="shared" si="86"/>
        <v>0</v>
      </c>
      <c r="H157" s="29"/>
      <c r="I157" s="17" t="str">
        <f t="shared" si="81"/>
        <v/>
      </c>
      <c r="J157" s="10"/>
      <c r="K157" s="10"/>
      <c r="L157" s="10"/>
      <c r="M157" s="10"/>
      <c r="P157" s="16" t="str">
        <f t="shared" si="87"/>
        <v>0</v>
      </c>
      <c r="Q157" s="61" t="str">
        <f t="shared" si="88"/>
        <v/>
      </c>
      <c r="R157" s="61" t="str">
        <f t="shared" si="88"/>
        <v/>
      </c>
      <c r="S157" s="61" t="str">
        <f t="shared" si="88"/>
        <v/>
      </c>
      <c r="T157" s="61" t="str">
        <f t="shared" si="88"/>
        <v/>
      </c>
      <c r="U157" s="61" t="str">
        <f t="shared" si="88"/>
        <v/>
      </c>
      <c r="V157" s="61" t="str">
        <f t="shared" si="88"/>
        <v/>
      </c>
      <c r="W157" s="61" t="str">
        <f t="shared" ref="W157:AD157" si="92">IF($G157=W$123,$D157,"")</f>
        <v/>
      </c>
      <c r="X157" s="61" t="str">
        <f t="shared" si="92"/>
        <v/>
      </c>
      <c r="Y157" s="61" t="str">
        <f t="shared" si="92"/>
        <v/>
      </c>
      <c r="Z157" s="61" t="str">
        <f t="shared" si="92"/>
        <v/>
      </c>
      <c r="AA157" s="61" t="str">
        <f t="shared" si="92"/>
        <v/>
      </c>
      <c r="AB157" s="61" t="str">
        <f t="shared" si="92"/>
        <v/>
      </c>
      <c r="AC157" s="61" t="str">
        <f t="shared" si="92"/>
        <v/>
      </c>
      <c r="AD157" s="61" t="str">
        <f t="shared" si="92"/>
        <v/>
      </c>
      <c r="AE157" s="61" t="str">
        <f t="shared" si="91"/>
        <v/>
      </c>
      <c r="AF157" s="61" t="str">
        <f t="shared" si="91"/>
        <v/>
      </c>
      <c r="AG157" s="61" t="str">
        <f t="shared" si="91"/>
        <v/>
      </c>
      <c r="AH157" s="61" t="str">
        <f t="shared" si="91"/>
        <v/>
      </c>
      <c r="AI157" s="61" t="str">
        <f t="shared" si="91"/>
        <v/>
      </c>
      <c r="AJ157" s="61" t="str">
        <f t="shared" si="91"/>
        <v/>
      </c>
      <c r="AK157" s="61" t="str">
        <f t="shared" si="91"/>
        <v/>
      </c>
    </row>
    <row r="158" spans="3:37" x14ac:dyDescent="0.25">
      <c r="C158" s="14">
        <f t="shared" si="89"/>
        <v>0</v>
      </c>
      <c r="D158" s="15"/>
      <c r="E158" s="62">
        <f t="shared" si="84"/>
        <v>0</v>
      </c>
      <c r="F158" s="16">
        <f t="shared" si="85"/>
        <v>0</v>
      </c>
      <c r="G158" s="15">
        <f t="shared" si="86"/>
        <v>0</v>
      </c>
      <c r="H158" s="29"/>
      <c r="I158" s="17" t="str">
        <f t="shared" si="81"/>
        <v/>
      </c>
      <c r="J158" s="10"/>
      <c r="K158" s="10"/>
      <c r="L158" s="10"/>
      <c r="M158" s="10"/>
      <c r="P158" s="16" t="str">
        <f t="shared" si="87"/>
        <v>0</v>
      </c>
      <c r="Q158" s="61" t="str">
        <f t="shared" ref="Q158:AD163" si="93">IF($G158=Q$123,$D158,"")</f>
        <v/>
      </c>
      <c r="R158" s="61" t="str">
        <f t="shared" si="93"/>
        <v/>
      </c>
      <c r="S158" s="61" t="str">
        <f t="shared" si="93"/>
        <v/>
      </c>
      <c r="T158" s="61" t="str">
        <f t="shared" si="93"/>
        <v/>
      </c>
      <c r="U158" s="61" t="str">
        <f t="shared" si="93"/>
        <v/>
      </c>
      <c r="V158" s="61" t="str">
        <f t="shared" si="93"/>
        <v/>
      </c>
      <c r="W158" s="61" t="str">
        <f t="shared" si="93"/>
        <v/>
      </c>
      <c r="X158" s="61" t="str">
        <f t="shared" si="93"/>
        <v/>
      </c>
      <c r="Y158" s="61" t="str">
        <f t="shared" si="93"/>
        <v/>
      </c>
      <c r="Z158" s="61" t="str">
        <f t="shared" si="93"/>
        <v/>
      </c>
      <c r="AA158" s="61" t="str">
        <f t="shared" si="93"/>
        <v/>
      </c>
      <c r="AB158" s="61" t="str">
        <f t="shared" si="93"/>
        <v/>
      </c>
      <c r="AC158" s="61" t="str">
        <f t="shared" si="93"/>
        <v/>
      </c>
      <c r="AD158" s="61" t="str">
        <f t="shared" si="93"/>
        <v/>
      </c>
      <c r="AE158" s="61" t="str">
        <f t="shared" si="91"/>
        <v/>
      </c>
      <c r="AF158" s="61" t="str">
        <f t="shared" si="91"/>
        <v/>
      </c>
      <c r="AG158" s="61" t="str">
        <f t="shared" si="91"/>
        <v/>
      </c>
      <c r="AH158" s="61" t="str">
        <f t="shared" si="91"/>
        <v/>
      </c>
      <c r="AI158" s="61" t="str">
        <f t="shared" si="91"/>
        <v/>
      </c>
      <c r="AJ158" s="61" t="str">
        <f t="shared" si="91"/>
        <v/>
      </c>
      <c r="AK158" s="61" t="str">
        <f t="shared" si="91"/>
        <v/>
      </c>
    </row>
    <row r="159" spans="3:37" x14ac:dyDescent="0.25">
      <c r="C159" s="14">
        <f t="shared" si="89"/>
        <v>0</v>
      </c>
      <c r="D159" s="15"/>
      <c r="E159" s="62">
        <f t="shared" si="84"/>
        <v>0</v>
      </c>
      <c r="F159" s="16">
        <f t="shared" si="85"/>
        <v>0</v>
      </c>
      <c r="G159" s="15">
        <f t="shared" si="86"/>
        <v>0</v>
      </c>
      <c r="H159" s="29"/>
      <c r="I159" s="17" t="str">
        <f t="shared" si="81"/>
        <v/>
      </c>
      <c r="J159" s="10"/>
      <c r="K159" s="10"/>
      <c r="L159" s="10"/>
      <c r="M159" s="10"/>
      <c r="P159" s="16" t="str">
        <f t="shared" si="87"/>
        <v>0</v>
      </c>
      <c r="Q159" s="61" t="str">
        <f t="shared" si="93"/>
        <v/>
      </c>
      <c r="R159" s="61" t="str">
        <f t="shared" si="93"/>
        <v/>
      </c>
      <c r="S159" s="61" t="str">
        <f t="shared" si="93"/>
        <v/>
      </c>
      <c r="T159" s="61" t="str">
        <f t="shared" si="93"/>
        <v/>
      </c>
      <c r="U159" s="61" t="str">
        <f t="shared" si="93"/>
        <v/>
      </c>
      <c r="V159" s="61" t="str">
        <f t="shared" si="93"/>
        <v/>
      </c>
      <c r="W159" s="61" t="str">
        <f t="shared" si="93"/>
        <v/>
      </c>
      <c r="X159" s="61" t="str">
        <f t="shared" si="93"/>
        <v/>
      </c>
      <c r="Y159" s="61" t="str">
        <f t="shared" si="93"/>
        <v/>
      </c>
      <c r="Z159" s="61" t="str">
        <f t="shared" si="93"/>
        <v/>
      </c>
      <c r="AA159" s="61" t="str">
        <f t="shared" si="93"/>
        <v/>
      </c>
      <c r="AB159" s="61" t="str">
        <f t="shared" si="93"/>
        <v/>
      </c>
      <c r="AC159" s="61" t="str">
        <f t="shared" si="93"/>
        <v/>
      </c>
      <c r="AD159" s="61" t="str">
        <f t="shared" si="93"/>
        <v/>
      </c>
      <c r="AE159" s="61" t="str">
        <f t="shared" si="91"/>
        <v/>
      </c>
      <c r="AF159" s="61" t="str">
        <f t="shared" si="91"/>
        <v/>
      </c>
      <c r="AG159" s="61" t="str">
        <f t="shared" si="91"/>
        <v/>
      </c>
      <c r="AH159" s="61" t="str">
        <f t="shared" si="91"/>
        <v/>
      </c>
      <c r="AI159" s="61" t="str">
        <f t="shared" si="91"/>
        <v/>
      </c>
      <c r="AJ159" s="61" t="str">
        <f t="shared" si="91"/>
        <v/>
      </c>
      <c r="AK159" s="61" t="str">
        <f t="shared" si="91"/>
        <v/>
      </c>
    </row>
    <row r="160" spans="3:37" x14ac:dyDescent="0.25">
      <c r="C160" s="14">
        <f t="shared" si="89"/>
        <v>0</v>
      </c>
      <c r="D160" s="15"/>
      <c r="E160" s="62">
        <f t="shared" si="84"/>
        <v>0</v>
      </c>
      <c r="F160" s="16">
        <f t="shared" si="85"/>
        <v>0</v>
      </c>
      <c r="G160" s="15">
        <f t="shared" si="86"/>
        <v>0</v>
      </c>
      <c r="H160" s="29"/>
      <c r="I160" s="17" t="str">
        <f t="shared" si="81"/>
        <v/>
      </c>
      <c r="J160" s="10"/>
      <c r="K160" s="10"/>
      <c r="L160" s="10"/>
      <c r="M160" s="10"/>
      <c r="P160" s="16" t="str">
        <f t="shared" si="87"/>
        <v>0</v>
      </c>
      <c r="Q160" s="61" t="str">
        <f t="shared" si="93"/>
        <v/>
      </c>
      <c r="R160" s="61" t="str">
        <f t="shared" si="93"/>
        <v/>
      </c>
      <c r="S160" s="61" t="str">
        <f t="shared" si="93"/>
        <v/>
      </c>
      <c r="T160" s="61" t="str">
        <f t="shared" si="93"/>
        <v/>
      </c>
      <c r="U160" s="61" t="str">
        <f t="shared" si="93"/>
        <v/>
      </c>
      <c r="V160" s="61" t="str">
        <f t="shared" si="93"/>
        <v/>
      </c>
      <c r="W160" s="61" t="str">
        <f t="shared" si="93"/>
        <v/>
      </c>
      <c r="X160" s="61" t="str">
        <f t="shared" si="93"/>
        <v/>
      </c>
      <c r="Y160" s="61" t="str">
        <f t="shared" si="93"/>
        <v/>
      </c>
      <c r="Z160" s="61" t="str">
        <f t="shared" si="93"/>
        <v/>
      </c>
      <c r="AA160" s="61" t="str">
        <f t="shared" si="93"/>
        <v/>
      </c>
      <c r="AB160" s="61" t="str">
        <f t="shared" si="93"/>
        <v/>
      </c>
      <c r="AC160" s="61" t="str">
        <f t="shared" si="93"/>
        <v/>
      </c>
      <c r="AD160" s="61" t="str">
        <f t="shared" si="93"/>
        <v/>
      </c>
      <c r="AE160" s="61" t="str">
        <f t="shared" si="91"/>
        <v/>
      </c>
      <c r="AF160" s="61" t="str">
        <f t="shared" si="91"/>
        <v/>
      </c>
      <c r="AG160" s="61" t="str">
        <f t="shared" si="91"/>
        <v/>
      </c>
      <c r="AH160" s="61" t="str">
        <f t="shared" si="91"/>
        <v/>
      </c>
      <c r="AI160" s="61" t="str">
        <f t="shared" si="91"/>
        <v/>
      </c>
      <c r="AJ160" s="61" t="str">
        <f t="shared" si="91"/>
        <v/>
      </c>
      <c r="AK160" s="61" t="str">
        <f t="shared" si="91"/>
        <v/>
      </c>
    </row>
    <row r="161" spans="3:37" x14ac:dyDescent="0.25">
      <c r="C161" s="14">
        <f t="shared" si="89"/>
        <v>0</v>
      </c>
      <c r="D161" s="15"/>
      <c r="E161" s="62">
        <f t="shared" si="84"/>
        <v>0</v>
      </c>
      <c r="F161" s="16">
        <f t="shared" si="85"/>
        <v>0</v>
      </c>
      <c r="G161" s="15">
        <f t="shared" si="86"/>
        <v>0</v>
      </c>
      <c r="H161" s="29"/>
      <c r="I161" s="17" t="str">
        <f t="shared" si="81"/>
        <v/>
      </c>
      <c r="J161" s="10"/>
      <c r="K161" s="10"/>
      <c r="L161" s="10"/>
      <c r="M161" s="10"/>
      <c r="P161" s="16" t="str">
        <f t="shared" si="87"/>
        <v>0</v>
      </c>
      <c r="Q161" s="61" t="str">
        <f t="shared" si="93"/>
        <v/>
      </c>
      <c r="R161" s="61" t="str">
        <f t="shared" si="93"/>
        <v/>
      </c>
      <c r="S161" s="61" t="str">
        <f t="shared" si="93"/>
        <v/>
      </c>
      <c r="T161" s="61" t="str">
        <f t="shared" si="93"/>
        <v/>
      </c>
      <c r="U161" s="61" t="str">
        <f t="shared" si="93"/>
        <v/>
      </c>
      <c r="V161" s="61" t="str">
        <f t="shared" si="93"/>
        <v/>
      </c>
      <c r="W161" s="61" t="str">
        <f t="shared" si="93"/>
        <v/>
      </c>
      <c r="X161" s="61" t="str">
        <f t="shared" si="93"/>
        <v/>
      </c>
      <c r="Y161" s="61" t="str">
        <f t="shared" si="93"/>
        <v/>
      </c>
      <c r="Z161" s="61" t="str">
        <f t="shared" si="93"/>
        <v/>
      </c>
      <c r="AA161" s="61" t="str">
        <f t="shared" si="93"/>
        <v/>
      </c>
      <c r="AB161" s="61" t="str">
        <f t="shared" si="93"/>
        <v/>
      </c>
      <c r="AC161" s="61" t="str">
        <f t="shared" si="93"/>
        <v/>
      </c>
      <c r="AD161" s="61" t="str">
        <f t="shared" si="93"/>
        <v/>
      </c>
      <c r="AE161" s="61" t="str">
        <f t="shared" si="91"/>
        <v/>
      </c>
      <c r="AF161" s="61" t="str">
        <f t="shared" si="91"/>
        <v/>
      </c>
      <c r="AG161" s="61" t="str">
        <f t="shared" si="91"/>
        <v/>
      </c>
      <c r="AH161" s="61" t="str">
        <f t="shared" si="91"/>
        <v/>
      </c>
      <c r="AI161" s="61" t="str">
        <f t="shared" si="91"/>
        <v/>
      </c>
      <c r="AJ161" s="61" t="str">
        <f t="shared" si="91"/>
        <v/>
      </c>
      <c r="AK161" s="61" t="str">
        <f t="shared" si="91"/>
        <v/>
      </c>
    </row>
    <row r="162" spans="3:37" x14ac:dyDescent="0.25">
      <c r="C162" s="14">
        <f t="shared" si="89"/>
        <v>0</v>
      </c>
      <c r="D162" s="15"/>
      <c r="E162" s="62">
        <f t="shared" si="84"/>
        <v>0</v>
      </c>
      <c r="F162" s="16">
        <f t="shared" si="85"/>
        <v>0</v>
      </c>
      <c r="G162" s="15">
        <f t="shared" si="86"/>
        <v>0</v>
      </c>
      <c r="H162" s="29"/>
      <c r="I162" s="17" t="str">
        <f t="shared" si="81"/>
        <v/>
      </c>
      <c r="J162" s="10"/>
      <c r="K162" s="10"/>
      <c r="L162" s="10"/>
      <c r="M162" s="10"/>
      <c r="P162" s="16" t="str">
        <f t="shared" si="87"/>
        <v>0</v>
      </c>
      <c r="Q162" s="61" t="str">
        <f t="shared" si="93"/>
        <v/>
      </c>
      <c r="R162" s="61" t="str">
        <f t="shared" si="93"/>
        <v/>
      </c>
      <c r="S162" s="61" t="str">
        <f t="shared" si="93"/>
        <v/>
      </c>
      <c r="T162" s="61" t="str">
        <f t="shared" si="93"/>
        <v/>
      </c>
      <c r="U162" s="61" t="str">
        <f t="shared" si="93"/>
        <v/>
      </c>
      <c r="V162" s="61" t="str">
        <f t="shared" si="93"/>
        <v/>
      </c>
      <c r="W162" s="61" t="str">
        <f t="shared" si="93"/>
        <v/>
      </c>
      <c r="X162" s="61" t="str">
        <f t="shared" si="93"/>
        <v/>
      </c>
      <c r="Y162" s="61" t="str">
        <f t="shared" si="93"/>
        <v/>
      </c>
      <c r="Z162" s="61" t="str">
        <f t="shared" si="93"/>
        <v/>
      </c>
      <c r="AA162" s="61" t="str">
        <f t="shared" si="93"/>
        <v/>
      </c>
      <c r="AB162" s="61" t="str">
        <f t="shared" si="93"/>
        <v/>
      </c>
      <c r="AC162" s="61" t="str">
        <f t="shared" si="93"/>
        <v/>
      </c>
      <c r="AD162" s="61" t="str">
        <f t="shared" si="93"/>
        <v/>
      </c>
      <c r="AE162" s="61" t="str">
        <f t="shared" si="91"/>
        <v/>
      </c>
      <c r="AF162" s="61" t="str">
        <f t="shared" si="91"/>
        <v/>
      </c>
      <c r="AG162" s="61" t="str">
        <f t="shared" si="91"/>
        <v/>
      </c>
      <c r="AH162" s="61" t="str">
        <f t="shared" si="91"/>
        <v/>
      </c>
      <c r="AI162" s="61" t="str">
        <f t="shared" si="91"/>
        <v/>
      </c>
      <c r="AJ162" s="61" t="str">
        <f t="shared" si="91"/>
        <v/>
      </c>
      <c r="AK162" s="61" t="str">
        <f t="shared" si="91"/>
        <v/>
      </c>
    </row>
    <row r="163" spans="3:37" ht="15.75" thickBot="1" x14ac:dyDescent="0.3">
      <c r="C163" s="30">
        <f t="shared" si="89"/>
        <v>0</v>
      </c>
      <c r="D163" s="15"/>
      <c r="E163" s="77">
        <f t="shared" si="84"/>
        <v>0</v>
      </c>
      <c r="F163" s="32">
        <f t="shared" si="85"/>
        <v>0</v>
      </c>
      <c r="G163" s="31">
        <f t="shared" si="86"/>
        <v>0</v>
      </c>
      <c r="H163" s="33"/>
      <c r="I163" s="34" t="str">
        <f t="shared" si="81"/>
        <v/>
      </c>
      <c r="J163" s="10"/>
      <c r="K163" s="10"/>
      <c r="L163" s="10"/>
      <c r="M163" s="10"/>
      <c r="P163" s="16" t="str">
        <f t="shared" si="87"/>
        <v>0</v>
      </c>
      <c r="Q163" s="61" t="str">
        <f t="shared" si="93"/>
        <v/>
      </c>
      <c r="R163" s="61" t="str">
        <f t="shared" si="93"/>
        <v/>
      </c>
      <c r="S163" s="61" t="str">
        <f t="shared" si="93"/>
        <v/>
      </c>
      <c r="T163" s="61" t="str">
        <f t="shared" si="93"/>
        <v/>
      </c>
      <c r="U163" s="61" t="str">
        <f t="shared" si="93"/>
        <v/>
      </c>
      <c r="V163" s="61" t="str">
        <f t="shared" si="93"/>
        <v/>
      </c>
      <c r="W163" s="61" t="str">
        <f t="shared" si="93"/>
        <v/>
      </c>
      <c r="X163" s="61" t="str">
        <f t="shared" si="93"/>
        <v/>
      </c>
      <c r="Y163" s="61" t="str">
        <f t="shared" si="93"/>
        <v/>
      </c>
      <c r="Z163" s="61" t="str">
        <f t="shared" si="93"/>
        <v/>
      </c>
      <c r="AA163" s="61" t="str">
        <f t="shared" si="93"/>
        <v/>
      </c>
      <c r="AB163" s="61" t="str">
        <f t="shared" si="93"/>
        <v/>
      </c>
      <c r="AC163" s="61" t="str">
        <f t="shared" si="93"/>
        <v/>
      </c>
      <c r="AD163" s="61" t="str">
        <f t="shared" si="93"/>
        <v/>
      </c>
      <c r="AE163" s="61" t="str">
        <f t="shared" si="91"/>
        <v/>
      </c>
      <c r="AF163" s="61" t="str">
        <f t="shared" si="91"/>
        <v/>
      </c>
      <c r="AG163" s="61" t="str">
        <f t="shared" si="91"/>
        <v/>
      </c>
      <c r="AH163" s="61" t="str">
        <f t="shared" si="91"/>
        <v/>
      </c>
      <c r="AI163" s="61" t="str">
        <f t="shared" si="91"/>
        <v/>
      </c>
      <c r="AJ163" s="61" t="str">
        <f t="shared" si="91"/>
        <v/>
      </c>
      <c r="AK163" s="61" t="str">
        <f t="shared" si="91"/>
        <v/>
      </c>
    </row>
    <row r="164" spans="3:37" x14ac:dyDescent="0.25">
      <c r="C164" s="10"/>
      <c r="D164" s="10"/>
      <c r="E164" s="10"/>
      <c r="G164" s="10"/>
      <c r="H164" s="10"/>
      <c r="I164" s="10"/>
      <c r="J164" s="10"/>
      <c r="K164" s="10"/>
      <c r="L164" s="10"/>
    </row>
    <row r="165" spans="3:37" x14ac:dyDescent="0.25">
      <c r="C165" s="10"/>
      <c r="D165" s="10"/>
      <c r="E165" s="10"/>
      <c r="G165" s="10"/>
      <c r="H165" s="10"/>
      <c r="I165" s="10"/>
      <c r="J165" s="10"/>
      <c r="K165" s="10"/>
      <c r="L165" s="10"/>
      <c r="M165" s="10"/>
    </row>
    <row r="166" spans="3:37" x14ac:dyDescent="0.25">
      <c r="C166" s="10"/>
      <c r="D166" s="10"/>
      <c r="E166" s="10"/>
      <c r="G166" s="10"/>
      <c r="H166" s="10"/>
      <c r="I166" s="10"/>
      <c r="J166" s="10"/>
      <c r="K166" s="10"/>
      <c r="L166" s="10"/>
      <c r="M166" s="10"/>
    </row>
  </sheetData>
  <sheetProtection algorithmName="SHA-512" hashValue="icAbdxR0D3TK8dg1HVBfyPoC7zzbwUWw0g8EQzdbvBSOjrSYjx+iRp6zxdpf6pFj5WtmvNcUFC5RY9vsse2wWg==" saltValue="1yqDoQlndFgIWxNeLoDsew==" spinCount="100000" sheet="1" objects="1" scenarios="1"/>
  <mergeCells count="46">
    <mergeCell ref="A17:A19"/>
    <mergeCell ref="A2:A4"/>
    <mergeCell ref="B2:B4"/>
    <mergeCell ref="C2:C4"/>
    <mergeCell ref="A5:A7"/>
    <mergeCell ref="B5:B7"/>
    <mergeCell ref="C5:C7"/>
    <mergeCell ref="A8:A10"/>
    <mergeCell ref="B8:B10"/>
    <mergeCell ref="C8:C10"/>
    <mergeCell ref="A11:A13"/>
    <mergeCell ref="A14:A16"/>
    <mergeCell ref="A53:A55"/>
    <mergeCell ref="A20:A22"/>
    <mergeCell ref="A23:A25"/>
    <mergeCell ref="A26:A28"/>
    <mergeCell ref="A29:A31"/>
    <mergeCell ref="A32:A34"/>
    <mergeCell ref="A35:A37"/>
    <mergeCell ref="A38:A40"/>
    <mergeCell ref="A41:A43"/>
    <mergeCell ref="A44:A46"/>
    <mergeCell ref="A47:A49"/>
    <mergeCell ref="A50:A52"/>
    <mergeCell ref="A89:A91"/>
    <mergeCell ref="A56:A58"/>
    <mergeCell ref="A59:A61"/>
    <mergeCell ref="A62:A64"/>
    <mergeCell ref="A65:A67"/>
    <mergeCell ref="A68:A70"/>
    <mergeCell ref="A71:A73"/>
    <mergeCell ref="A74:A76"/>
    <mergeCell ref="A77:A79"/>
    <mergeCell ref="A80:A82"/>
    <mergeCell ref="A83:A85"/>
    <mergeCell ref="A86:A88"/>
    <mergeCell ref="A110:A112"/>
    <mergeCell ref="A113:A115"/>
    <mergeCell ref="A116:A118"/>
    <mergeCell ref="A119:A121"/>
    <mergeCell ref="A92:A94"/>
    <mergeCell ref="A95:A97"/>
    <mergeCell ref="A98:A100"/>
    <mergeCell ref="A101:A103"/>
    <mergeCell ref="A104:A106"/>
    <mergeCell ref="A107:A109"/>
  </mergeCells>
  <conditionalFormatting sqref="E3">
    <cfRule type="expression" dxfId="1451" priority="153">
      <formula>IF(E3="",FALSE,IF(LEFT(E3,1)=LEFT(E2,1),TRUE,FALSE))</formula>
    </cfRule>
  </conditionalFormatting>
  <conditionalFormatting sqref="E4">
    <cfRule type="expression" dxfId="1450" priority="152">
      <formula>IF(E4="",FALSE,IF(OR(LEFT(E4,LEN(E4)-1)=LEFT(E3,LEN(E3)-1),LEFT(E4,LEN(E4)-1)=LEFT(E2,LEN(E2)-1)),TRUE,FALSE))</formula>
    </cfRule>
  </conditionalFormatting>
  <conditionalFormatting sqref="E6">
    <cfRule type="expression" dxfId="1449" priority="149">
      <formula>IF(E6="",FALSE,IF(LEFT(E6,1)=LEFT(E5,1),TRUE,FALSE))</formula>
    </cfRule>
  </conditionalFormatting>
  <conditionalFormatting sqref="E7">
    <cfRule type="expression" dxfId="1448" priority="148">
      <formula>IF(E7="",FALSE,IF(OR(LEFT(E7,LEN(E7)-1)=LEFT(E6,LEN(E6)-1),LEFT(E7,LEN(E7)-1)=LEFT(E5,LEN(E5)-1)),TRUE,FALSE))</formula>
    </cfRule>
  </conditionalFormatting>
  <conditionalFormatting sqref="E9">
    <cfRule type="expression" dxfId="1447" priority="145">
      <formula>IF(E9="",FALSE,IF(LEFT(E9,1)=LEFT(E8,1),TRUE,FALSE))</formula>
    </cfRule>
  </conditionalFormatting>
  <conditionalFormatting sqref="E10">
    <cfRule type="expression" dxfId="1446" priority="144">
      <formula>IF(E10="",FALSE,IF(OR(LEFT(E10,LEN(E10)-1)=LEFT(E9,LEN(E9)-1),LEFT(E10,LEN(E10)-1)=LEFT(E8,LEN(E8)-1)),TRUE,FALSE))</formula>
    </cfRule>
  </conditionalFormatting>
  <conditionalFormatting sqref="E12">
    <cfRule type="expression" dxfId="1445" priority="141">
      <formula>IF(E12="",FALSE,IF(LEFT(E12,1)=LEFT(E11,1),TRUE,FALSE))</formula>
    </cfRule>
  </conditionalFormatting>
  <conditionalFormatting sqref="E13">
    <cfRule type="expression" dxfId="1444" priority="140">
      <formula>IF(E13="",FALSE,IF(OR(LEFT(E13,LEN(E13)-1)=LEFT(E12,LEN(E12)-1),LEFT(E13,LEN(E13)-1)=LEFT(E11,LEN(E11)-1)),TRUE,FALSE))</formula>
    </cfRule>
  </conditionalFormatting>
  <conditionalFormatting sqref="E15">
    <cfRule type="expression" dxfId="1443" priority="137">
      <formula>IF(E15="",FALSE,IF(LEFT(E15,1)=LEFT(E14,1),TRUE,FALSE))</formula>
    </cfRule>
  </conditionalFormatting>
  <conditionalFormatting sqref="E16">
    <cfRule type="expression" dxfId="1442" priority="136">
      <formula>IF(E16="",FALSE,IF(OR(LEFT(E16,LEN(E16)-1)=LEFT(E15,LEN(E15)-1),LEFT(E16,LEN(E16)-1)=LEFT(E14,LEN(E14)-1)),TRUE,FALSE))</formula>
    </cfRule>
  </conditionalFormatting>
  <conditionalFormatting sqref="E18">
    <cfRule type="expression" dxfId="1441" priority="133">
      <formula>IF(E18="",FALSE,IF(LEFT(E18,1)=LEFT(E17,1),TRUE,FALSE))</formula>
    </cfRule>
  </conditionalFormatting>
  <conditionalFormatting sqref="E19">
    <cfRule type="expression" dxfId="1440" priority="132">
      <formula>IF(E19="",FALSE,IF(OR(LEFT(E19,LEN(E19)-1)=LEFT(E18,LEN(E18)-1),LEFT(E19,LEN(E19)-1)=LEFT(E17,LEN(E17)-1)),TRUE,FALSE))</formula>
    </cfRule>
  </conditionalFormatting>
  <conditionalFormatting sqref="E21">
    <cfRule type="expression" dxfId="1439" priority="129">
      <formula>IF(E21="",FALSE,IF(LEFT(E21,1)=LEFT(E20,1),TRUE,FALSE))</formula>
    </cfRule>
  </conditionalFormatting>
  <conditionalFormatting sqref="E22">
    <cfRule type="expression" dxfId="1438" priority="128">
      <formula>IF(E22="",FALSE,IF(OR(LEFT(E22,LEN(E22)-1)=LEFT(E21,LEN(E21)-1),LEFT(E22,LEN(E22)-1)=LEFT(E20,LEN(E20)-1)),TRUE,FALSE))</formula>
    </cfRule>
  </conditionalFormatting>
  <conditionalFormatting sqref="E24">
    <cfRule type="expression" dxfId="1437" priority="125">
      <formula>IF(E24="",FALSE,IF(LEFT(E24,1)=LEFT(E23,1),TRUE,FALSE))</formula>
    </cfRule>
  </conditionalFormatting>
  <conditionalFormatting sqref="E25">
    <cfRule type="expression" dxfId="1436" priority="124">
      <formula>IF(E25="",FALSE,IF(OR(LEFT(E25,LEN(E25)-1)=LEFT(E24,LEN(E24)-1),LEFT(E25,LEN(E25)-1)=LEFT(E23,LEN(E23)-1)),TRUE,FALSE))</formula>
    </cfRule>
  </conditionalFormatting>
  <conditionalFormatting sqref="E27">
    <cfRule type="expression" dxfId="1435" priority="121">
      <formula>IF(E27="",FALSE,IF(LEFT(E27,1)=LEFT(E26,1),TRUE,FALSE))</formula>
    </cfRule>
  </conditionalFormatting>
  <conditionalFormatting sqref="E28">
    <cfRule type="expression" dxfId="1434" priority="120">
      <formula>IF(E28="",FALSE,IF(OR(LEFT(E28,LEN(E28)-1)=LEFT(E27,LEN(E27)-1),LEFT(E28,LEN(E28)-1)=LEFT(E26,LEN(E26)-1)),TRUE,FALSE))</formula>
    </cfRule>
  </conditionalFormatting>
  <conditionalFormatting sqref="E30">
    <cfRule type="expression" dxfId="1433" priority="117">
      <formula>IF(E30="",FALSE,IF(LEFT(E30,1)=LEFT(E29,1),TRUE,FALSE))</formula>
    </cfRule>
  </conditionalFormatting>
  <conditionalFormatting sqref="E31">
    <cfRule type="expression" dxfId="1432" priority="116">
      <formula>IF(E31="",FALSE,IF(OR(LEFT(E31,LEN(E31)-1)=LEFT(E30,LEN(E30)-1),LEFT(E31,LEN(E31)-1)=LEFT(E29,LEN(E29)-1)),TRUE,FALSE))</formula>
    </cfRule>
  </conditionalFormatting>
  <conditionalFormatting sqref="E33">
    <cfRule type="expression" dxfId="1431" priority="113">
      <formula>IF(E33="",FALSE,IF(LEFT(E33,1)=LEFT(E32,1),TRUE,FALSE))</formula>
    </cfRule>
  </conditionalFormatting>
  <conditionalFormatting sqref="E34">
    <cfRule type="expression" dxfId="1430" priority="112">
      <formula>IF(E34="",FALSE,IF(OR(LEFT(E34,LEN(E34)-1)=LEFT(E33,LEN(E33)-1),LEFT(E34,LEN(E34)-1)=LEFT(E32,LEN(E32)-1)),TRUE,FALSE))</formula>
    </cfRule>
  </conditionalFormatting>
  <conditionalFormatting sqref="E36">
    <cfRule type="expression" dxfId="1429" priority="109">
      <formula>IF(E36="",FALSE,IF(LEFT(E36,1)=LEFT(E35,1),TRUE,FALSE))</formula>
    </cfRule>
  </conditionalFormatting>
  <conditionalFormatting sqref="E37">
    <cfRule type="expression" dxfId="1428" priority="108">
      <formula>IF(E37="",FALSE,IF(OR(LEFT(E37,LEN(E37)-1)=LEFT(E36,LEN(E36)-1),LEFT(E37,LEN(E37)-1)=LEFT(E35,LEN(E35)-1)),TRUE,FALSE))</formula>
    </cfRule>
  </conditionalFormatting>
  <conditionalFormatting sqref="E39">
    <cfRule type="expression" dxfId="1427" priority="105">
      <formula>IF(E39="",FALSE,IF(LEFT(E39,1)=LEFT(E38,1),TRUE,FALSE))</formula>
    </cfRule>
  </conditionalFormatting>
  <conditionalFormatting sqref="E40">
    <cfRule type="expression" dxfId="1426" priority="104">
      <formula>IF(E40="",FALSE,IF(OR(LEFT(E40,LEN(E40)-1)=LEFT(E39,LEN(E39)-1),LEFT(E40,LEN(E40)-1)=LEFT(E38,LEN(E38)-1)),TRUE,FALSE))</formula>
    </cfRule>
  </conditionalFormatting>
  <conditionalFormatting sqref="E42">
    <cfRule type="expression" dxfId="1425" priority="101">
      <formula>IF(E42="",FALSE,IF(LEFT(E42,1)=LEFT(E41,1),TRUE,FALSE))</formula>
    </cfRule>
  </conditionalFormatting>
  <conditionalFormatting sqref="E43">
    <cfRule type="expression" dxfId="1424" priority="100">
      <formula>IF(E43="",FALSE,IF(OR(LEFT(E43,LEN(E43)-1)=LEFT(E42,LEN(E42)-1),LEFT(E43,LEN(E43)-1)=LEFT(E41,LEN(E41)-1)),TRUE,FALSE))</formula>
    </cfRule>
  </conditionalFormatting>
  <conditionalFormatting sqref="E45">
    <cfRule type="expression" dxfId="1423" priority="97">
      <formula>IF(E45="",FALSE,IF(LEFT(E45,1)=LEFT(E44,1),TRUE,FALSE))</formula>
    </cfRule>
  </conditionalFormatting>
  <conditionalFormatting sqref="E46">
    <cfRule type="expression" dxfId="1422" priority="96">
      <formula>IF(E46="",FALSE,IF(OR(LEFT(E46,LEN(E46)-1)=LEFT(E45,LEN(E45)-1),LEFT(E46,LEN(E46)-1)=LEFT(E44,LEN(E44)-1)),TRUE,FALSE))</formula>
    </cfRule>
  </conditionalFormatting>
  <conditionalFormatting sqref="E48">
    <cfRule type="expression" dxfId="1421" priority="93">
      <formula>IF(E48="",FALSE,IF(LEFT(E48,1)=LEFT(E47,1),TRUE,FALSE))</formula>
    </cfRule>
  </conditionalFormatting>
  <conditionalFormatting sqref="E49">
    <cfRule type="expression" dxfId="1420" priority="92">
      <formula>IF(E49="",FALSE,IF(OR(LEFT(E49,LEN(E49)-1)=LEFT(E48,LEN(E48)-1),LEFT(E49,LEN(E49)-1)=LEFT(E47,LEN(E47)-1)),TRUE,FALSE))</formula>
    </cfRule>
  </conditionalFormatting>
  <conditionalFormatting sqref="E51">
    <cfRule type="expression" dxfId="1419" priority="89">
      <formula>IF(E51="",FALSE,IF(LEFT(E51,1)=LEFT(E50,1),TRUE,FALSE))</formula>
    </cfRule>
  </conditionalFormatting>
  <conditionalFormatting sqref="E52">
    <cfRule type="expression" dxfId="1418" priority="88">
      <formula>IF(E52="",FALSE,IF(OR(LEFT(E52,LEN(E52)-1)=LEFT(E51,LEN(E51)-1),LEFT(E52,LEN(E52)-1)=LEFT(E50,LEN(E50)-1)),TRUE,FALSE))</formula>
    </cfRule>
  </conditionalFormatting>
  <conditionalFormatting sqref="E54">
    <cfRule type="expression" dxfId="1417" priority="85">
      <formula>IF(E54="",FALSE,IF(LEFT(E54,1)=LEFT(E53,1),TRUE,FALSE))</formula>
    </cfRule>
  </conditionalFormatting>
  <conditionalFormatting sqref="E55">
    <cfRule type="expression" dxfId="1416" priority="84">
      <formula>IF(E55="",FALSE,IF(OR(LEFT(E55,LEN(E55)-1)=LEFT(E54,LEN(E54)-1),LEFT(E55,LEN(E55)-1)=LEFT(E53,LEN(E53)-1)),TRUE,FALSE))</formula>
    </cfRule>
  </conditionalFormatting>
  <conditionalFormatting sqref="E57">
    <cfRule type="expression" dxfId="1415" priority="81">
      <formula>IF(E57="",FALSE,IF(LEFT(E57,1)=LEFT(E56,1),TRUE,FALSE))</formula>
    </cfRule>
  </conditionalFormatting>
  <conditionalFormatting sqref="E58">
    <cfRule type="expression" dxfId="1414" priority="80">
      <formula>IF(E58="",FALSE,IF(OR(LEFT(E58,LEN(E58)-1)=LEFT(E57,LEN(E57)-1),LEFT(E58,LEN(E58)-1)=LEFT(E56,LEN(E56)-1)),TRUE,FALSE))</formula>
    </cfRule>
  </conditionalFormatting>
  <conditionalFormatting sqref="E60">
    <cfRule type="expression" dxfId="1413" priority="77">
      <formula>IF(E60="",FALSE,IF(LEFT(E60,1)=LEFT(E59,1),TRUE,FALSE))</formula>
    </cfRule>
  </conditionalFormatting>
  <conditionalFormatting sqref="E61">
    <cfRule type="expression" dxfId="1412" priority="76">
      <formula>IF(E61="",FALSE,IF(OR(LEFT(E61,LEN(E61)-1)=LEFT(E60,LEN(E60)-1),LEFT(E61,LEN(E61)-1)=LEFT(E59,LEN(E59)-1)),TRUE,FALSE))</formula>
    </cfRule>
  </conditionalFormatting>
  <conditionalFormatting sqref="E63">
    <cfRule type="expression" dxfId="1411" priority="73">
      <formula>IF(E63="",FALSE,IF(LEFT(E63,1)=LEFT(E62,1),TRUE,FALSE))</formula>
    </cfRule>
  </conditionalFormatting>
  <conditionalFormatting sqref="E64">
    <cfRule type="expression" dxfId="1410" priority="72">
      <formula>IF(E64="",FALSE,IF(OR(LEFT(E64,LEN(E64)-1)=LEFT(E63,LEN(E63)-1),LEFT(E64,LEN(E64)-1)=LEFT(E62,LEN(E62)-1)),TRUE,FALSE))</formula>
    </cfRule>
  </conditionalFormatting>
  <conditionalFormatting sqref="E66">
    <cfRule type="expression" dxfId="1409" priority="69">
      <formula>IF(E66="",FALSE,IF(LEFT(E66,1)=LEFT(E65,1),TRUE,FALSE))</formula>
    </cfRule>
  </conditionalFormatting>
  <conditionalFormatting sqref="E67">
    <cfRule type="expression" dxfId="1408" priority="68">
      <formula>IF(E67="",FALSE,IF(OR(LEFT(E67,LEN(E67)-1)=LEFT(E66,LEN(E66)-1),LEFT(E67,LEN(E67)-1)=LEFT(E65,LEN(E65)-1)),TRUE,FALSE))</formula>
    </cfRule>
  </conditionalFormatting>
  <conditionalFormatting sqref="E69">
    <cfRule type="expression" dxfId="1407" priority="65">
      <formula>IF(E69="",FALSE,IF(LEFT(E69,1)=LEFT(E68,1),TRUE,FALSE))</formula>
    </cfRule>
  </conditionalFormatting>
  <conditionalFormatting sqref="E70">
    <cfRule type="expression" dxfId="1406" priority="64">
      <formula>IF(E70="",FALSE,IF(OR(LEFT(E70,LEN(E70)-1)=LEFT(E69,LEN(E69)-1),LEFT(E70,LEN(E70)-1)=LEFT(E68,LEN(E68)-1)),TRUE,FALSE))</formula>
    </cfRule>
  </conditionalFormatting>
  <conditionalFormatting sqref="E72">
    <cfRule type="expression" dxfId="1405" priority="61">
      <formula>IF(E72="",FALSE,IF(LEFT(E72,1)=LEFT(E71,1),TRUE,FALSE))</formula>
    </cfRule>
  </conditionalFormatting>
  <conditionalFormatting sqref="E73 E79 E85 E109 E115 E121">
    <cfRule type="expression" dxfId="1404" priority="60">
      <formula>IF(E73="",FALSE,IF(OR(LEFT(E73,LEN(E73)-1)=LEFT(E72,LEN(E72)-1),LEFT(E73,LEN(E73)-1)=LEFT(E71,LEN(E71)-1)),TRUE,FALSE))</formula>
    </cfRule>
  </conditionalFormatting>
  <conditionalFormatting sqref="E75">
    <cfRule type="expression" dxfId="1403" priority="57">
      <formula>IF(E75="",FALSE,IF(LEFT(E75,1)=LEFT(E74,1),TRUE,FALSE))</formula>
    </cfRule>
  </conditionalFormatting>
  <conditionalFormatting sqref="E76">
    <cfRule type="expression" dxfId="1402" priority="56">
      <formula>IF(E76="",FALSE,IF(OR(LEFT(E76,LEN(E76)-1)=LEFT(E75,LEN(E75)-1),LEFT(E76,LEN(E76)-1)=LEFT(E74,LEN(E74)-1)),TRUE,FALSE))</formula>
    </cfRule>
  </conditionalFormatting>
  <conditionalFormatting sqref="E78">
    <cfRule type="expression" dxfId="1401" priority="53">
      <formula>IF(E78="",FALSE,IF(LEFT(E78,1)=LEFT(E77,1),TRUE,FALSE))</formula>
    </cfRule>
  </conditionalFormatting>
  <conditionalFormatting sqref="E81">
    <cfRule type="expression" dxfId="1400" priority="50">
      <formula>IF(E81="",FALSE,IF(LEFT(E81,1)=LEFT(E80,1),TRUE,FALSE))</formula>
    </cfRule>
  </conditionalFormatting>
  <conditionalFormatting sqref="E82">
    <cfRule type="expression" dxfId="1399" priority="49">
      <formula>IF(E82="",FALSE,IF(OR(LEFT(E82,LEN(E82)-1)=LEFT(E81,LEN(E81)-1),LEFT(E82,LEN(E82)-1)=LEFT(E80,LEN(E80)-1)),TRUE,FALSE))</formula>
    </cfRule>
  </conditionalFormatting>
  <conditionalFormatting sqref="E84">
    <cfRule type="expression" dxfId="1398" priority="46">
      <formula>IF(E84="",FALSE,IF(LEFT(E84,1)=LEFT(E83,1),TRUE,FALSE))</formula>
    </cfRule>
  </conditionalFormatting>
  <conditionalFormatting sqref="E87">
    <cfRule type="expression" dxfId="1397" priority="43">
      <formula>IF(E87="",FALSE,IF(LEFT(E87,1)=LEFT(E86,1),TRUE,FALSE))</formula>
    </cfRule>
  </conditionalFormatting>
  <conditionalFormatting sqref="E88">
    <cfRule type="expression" dxfId="1396" priority="42">
      <formula>IF(E88="",FALSE,IF(OR(LEFT(E88,LEN(E88)-1)=LEFT(E87,LEN(E87)-1),LEFT(E88,LEN(E88)-1)=LEFT(E86,LEN(E86)-1)),TRUE,FALSE))</formula>
    </cfRule>
  </conditionalFormatting>
  <conditionalFormatting sqref="E90">
    <cfRule type="expression" dxfId="1395" priority="39">
      <formula>IF(E90="",FALSE,IF(LEFT(E90,1)=LEFT(E89,1),TRUE,FALSE))</formula>
    </cfRule>
  </conditionalFormatting>
  <conditionalFormatting sqref="E91">
    <cfRule type="expression" dxfId="1394" priority="38">
      <formula>IF(E91="",FALSE,IF(OR(LEFT(E91,LEN(E91)-1)=LEFT(E90,LEN(E90)-1),LEFT(E91,LEN(E91)-1)=LEFT(E89,LEN(E89)-1)),TRUE,FALSE))</formula>
    </cfRule>
  </conditionalFormatting>
  <conditionalFormatting sqref="E93">
    <cfRule type="expression" dxfId="1393" priority="35">
      <formula>IF(E93="",FALSE,IF(LEFT(E93,1)=LEFT(E92,1),TRUE,FALSE))</formula>
    </cfRule>
  </conditionalFormatting>
  <conditionalFormatting sqref="E94">
    <cfRule type="expression" dxfId="1392" priority="34">
      <formula>IF(E94="",FALSE,IF(OR(LEFT(E94,LEN(E94)-1)=LEFT(E93,LEN(E93)-1),LEFT(E94,LEN(E94)-1)=LEFT(E92,LEN(E92)-1)),TRUE,FALSE))</formula>
    </cfRule>
  </conditionalFormatting>
  <conditionalFormatting sqref="E96">
    <cfRule type="expression" dxfId="1391" priority="31">
      <formula>IF(E96="",FALSE,IF(LEFT(E96,1)=LEFT(E95,1),TRUE,FALSE))</formula>
    </cfRule>
  </conditionalFormatting>
  <conditionalFormatting sqref="E97">
    <cfRule type="expression" dxfId="1390" priority="30">
      <formula>IF(E97="",FALSE,IF(OR(LEFT(E97,LEN(E97)-1)=LEFT(E96,LEN(E96)-1),LEFT(E97,LEN(E97)-1)=LEFT(E95,LEN(E95)-1)),TRUE,FALSE))</formula>
    </cfRule>
  </conditionalFormatting>
  <conditionalFormatting sqref="E99">
    <cfRule type="expression" dxfId="1389" priority="27">
      <formula>IF(E99="",FALSE,IF(LEFT(E99,1)=LEFT(E98,1),TRUE,FALSE))</formula>
    </cfRule>
  </conditionalFormatting>
  <conditionalFormatting sqref="E100">
    <cfRule type="expression" dxfId="1388" priority="26">
      <formula>IF(E100="",FALSE,IF(OR(LEFT(E100,LEN(E100)-1)=LEFT(E99,LEN(E99)-1),LEFT(E100,LEN(E100)-1)=LEFT(E98,LEN(E98)-1)),TRUE,FALSE))</formula>
    </cfRule>
  </conditionalFormatting>
  <conditionalFormatting sqref="E102">
    <cfRule type="expression" dxfId="1387" priority="23">
      <formula>IF(E102="",FALSE,IF(LEFT(E102,1)=LEFT(E101,1),TRUE,FALSE))</formula>
    </cfRule>
  </conditionalFormatting>
  <conditionalFormatting sqref="E103">
    <cfRule type="expression" dxfId="1386" priority="22">
      <formula>IF(E103="",FALSE,IF(OR(LEFT(E103,LEN(E103)-1)=LEFT(E102,LEN(E102)-1),LEFT(E103,LEN(E103)-1)=LEFT(E101,LEN(E101)-1)),TRUE,FALSE))</formula>
    </cfRule>
  </conditionalFormatting>
  <conditionalFormatting sqref="E105">
    <cfRule type="expression" dxfId="1385" priority="19">
      <formula>IF(E105="",FALSE,IF(LEFT(E105,1)=LEFT(E104,1),TRUE,FALSE))</formula>
    </cfRule>
  </conditionalFormatting>
  <conditionalFormatting sqref="E106">
    <cfRule type="expression" dxfId="1384" priority="18">
      <formula>IF(E106="",FALSE,IF(OR(LEFT(E106,LEN(E106)-1)=LEFT(E105,LEN(E105)-1),LEFT(E106,LEN(E106)-1)=LEFT(E104,LEN(E104)-1)),TRUE,FALSE))</formula>
    </cfRule>
  </conditionalFormatting>
  <conditionalFormatting sqref="E108">
    <cfRule type="expression" dxfId="1383" priority="15">
      <formula>IF(E108="",FALSE,IF(LEFT(E108,1)=LEFT(E107,1),TRUE,FALSE))</formula>
    </cfRule>
  </conditionalFormatting>
  <conditionalFormatting sqref="E111">
    <cfRule type="expression" dxfId="1382" priority="12">
      <formula>IF(E111="",FALSE,IF(LEFT(E111,1)=LEFT(E110,1),TRUE,FALSE))</formula>
    </cfRule>
  </conditionalFormatting>
  <conditionalFormatting sqref="E112">
    <cfRule type="expression" dxfId="1381" priority="11">
      <formula>IF(E112="",FALSE,IF(OR(LEFT(E112,LEN(E112)-1)=LEFT(E111,LEN(E111)-1),LEFT(E112,LEN(E112)-1)=LEFT(E110,LEN(E110)-1)),TRUE,FALSE))</formula>
    </cfRule>
  </conditionalFormatting>
  <conditionalFormatting sqref="E114">
    <cfRule type="expression" dxfId="1380" priority="8">
      <formula>IF(E114="",FALSE,IF(LEFT(E114,1)=LEFT(E113,1),TRUE,FALSE))</formula>
    </cfRule>
  </conditionalFormatting>
  <conditionalFormatting sqref="E117">
    <cfRule type="expression" dxfId="1379" priority="5">
      <formula>IF(E117="",FALSE,IF(LEFT(E117,1)=LEFT(E116,1),TRUE,FALSE))</formula>
    </cfRule>
  </conditionalFormatting>
  <conditionalFormatting sqref="E118">
    <cfRule type="expression" dxfId="1378" priority="4">
      <formula>IF(E118="",FALSE,IF(OR(LEFT(E118,LEN(E118)-1)=LEFT(E117,LEN(E117)-1),LEFT(E118,LEN(E118)-1)=LEFT(E116,LEN(E116)-1)),TRUE,FALSE))</formula>
    </cfRule>
  </conditionalFormatting>
  <conditionalFormatting sqref="E120">
    <cfRule type="expression" dxfId="1377" priority="1">
      <formula>IF(E120="",FALSE,IF(LEFT(E120,1)=LEFT(E119,1),TRUE,FALSE))</formula>
    </cfRule>
  </conditionalFormatting>
  <conditionalFormatting sqref="G2">
    <cfRule type="expression" dxfId="1376" priority="154">
      <formula>IF(SUM(G2:G3)&gt;3.7,TRUE,FALSE)</formula>
    </cfRule>
  </conditionalFormatting>
  <conditionalFormatting sqref="G3">
    <cfRule type="expression" dxfId="1375" priority="155">
      <formula>IF(SUM(G2:G3)&gt;3.7,TRUE,FALSE)</formula>
    </cfRule>
  </conditionalFormatting>
  <conditionalFormatting sqref="G5">
    <cfRule type="expression" dxfId="1374" priority="150">
      <formula>IF(SUM(G5:G6)&gt;3.7,TRUE,FALSE)</formula>
    </cfRule>
  </conditionalFormatting>
  <conditionalFormatting sqref="G6">
    <cfRule type="expression" dxfId="1373" priority="151">
      <formula>IF(SUM(G5:G6)&gt;3.7,TRUE,FALSE)</formula>
    </cfRule>
  </conditionalFormatting>
  <conditionalFormatting sqref="G8">
    <cfRule type="expression" dxfId="1372" priority="146">
      <formula>IF(SUM(G8:G9)&gt;3.7,TRUE,FALSE)</formula>
    </cfRule>
  </conditionalFormatting>
  <conditionalFormatting sqref="G9">
    <cfRule type="expression" dxfId="1371" priority="147">
      <formula>IF(SUM(G8:G9)&gt;3.7,TRUE,FALSE)</formula>
    </cfRule>
  </conditionalFormatting>
  <conditionalFormatting sqref="G11">
    <cfRule type="expression" dxfId="1370" priority="142">
      <formula>IF(SUM(G11:G12)&gt;3.7,TRUE,FALSE)</formula>
    </cfRule>
  </conditionalFormatting>
  <conditionalFormatting sqref="G12">
    <cfRule type="expression" dxfId="1369" priority="143">
      <formula>IF(SUM(G11:G12)&gt;3.7,TRUE,FALSE)</formula>
    </cfRule>
  </conditionalFormatting>
  <conditionalFormatting sqref="G14">
    <cfRule type="expression" dxfId="1368" priority="138">
      <formula>IF(SUM(G14:G15)&gt;3.7,TRUE,FALSE)</formula>
    </cfRule>
  </conditionalFormatting>
  <conditionalFormatting sqref="G15">
    <cfRule type="expression" dxfId="1367" priority="139">
      <formula>IF(SUM(G14:G15)&gt;3.7,TRUE,FALSE)</formula>
    </cfRule>
  </conditionalFormatting>
  <conditionalFormatting sqref="G17">
    <cfRule type="expression" dxfId="1366" priority="134">
      <formula>IF(SUM(G17:G18)&gt;3.7,TRUE,FALSE)</formula>
    </cfRule>
  </conditionalFormatting>
  <conditionalFormatting sqref="G18">
    <cfRule type="expression" dxfId="1365" priority="135">
      <formula>IF(SUM(G17:G18)&gt;3.7,TRUE,FALSE)</formula>
    </cfRule>
  </conditionalFormatting>
  <conditionalFormatting sqref="G20">
    <cfRule type="expression" dxfId="1364" priority="130">
      <formula>IF(SUM(G20:G21)&gt;3.7,TRUE,FALSE)</formula>
    </cfRule>
  </conditionalFormatting>
  <conditionalFormatting sqref="G21">
    <cfRule type="expression" dxfId="1363" priority="131">
      <formula>IF(SUM(G20:G21)&gt;3.7,TRUE,FALSE)</formula>
    </cfRule>
  </conditionalFormatting>
  <conditionalFormatting sqref="G23">
    <cfRule type="expression" dxfId="1362" priority="126">
      <formula>IF(SUM(G23:G24)&gt;3.7,TRUE,FALSE)</formula>
    </cfRule>
  </conditionalFormatting>
  <conditionalFormatting sqref="G24">
    <cfRule type="expression" dxfId="1361" priority="127">
      <formula>IF(SUM(G23:G24)&gt;3.7,TRUE,FALSE)</formula>
    </cfRule>
  </conditionalFormatting>
  <conditionalFormatting sqref="G26">
    <cfRule type="expression" dxfId="1360" priority="122">
      <formula>IF(SUM(G26:G27)&gt;3.7,TRUE,FALSE)</formula>
    </cfRule>
  </conditionalFormatting>
  <conditionalFormatting sqref="G27">
    <cfRule type="expression" dxfId="1359" priority="123">
      <formula>IF(SUM(G26:G27)&gt;3.7,TRUE,FALSE)</formula>
    </cfRule>
  </conditionalFormatting>
  <conditionalFormatting sqref="G29">
    <cfRule type="expression" dxfId="1358" priority="118">
      <formula>IF(SUM(G29:G30)&gt;3.7,TRUE,FALSE)</formula>
    </cfRule>
  </conditionalFormatting>
  <conditionalFormatting sqref="G30">
    <cfRule type="expression" dxfId="1357" priority="119">
      <formula>IF(SUM(G29:G30)&gt;3.7,TRUE,FALSE)</formula>
    </cfRule>
  </conditionalFormatting>
  <conditionalFormatting sqref="G32">
    <cfRule type="expression" dxfId="1356" priority="114">
      <formula>IF(SUM(G32:G33)&gt;3.7,TRUE,FALSE)</formula>
    </cfRule>
  </conditionalFormatting>
  <conditionalFormatting sqref="G33">
    <cfRule type="expression" dxfId="1355" priority="115">
      <formula>IF(SUM(G32:G33)&gt;3.7,TRUE,FALSE)</formula>
    </cfRule>
  </conditionalFormatting>
  <conditionalFormatting sqref="G35">
    <cfRule type="expression" dxfId="1354" priority="110">
      <formula>IF(SUM(G35:G36)&gt;3.7,TRUE,FALSE)</formula>
    </cfRule>
  </conditionalFormatting>
  <conditionalFormatting sqref="G36">
    <cfRule type="expression" dxfId="1353" priority="111">
      <formula>IF(SUM(G35:G36)&gt;3.7,TRUE,FALSE)</formula>
    </cfRule>
  </conditionalFormatting>
  <conditionalFormatting sqref="G38">
    <cfRule type="expression" dxfId="1352" priority="106">
      <formula>IF(SUM(G38:G39)&gt;3.7,TRUE,FALSE)</formula>
    </cfRule>
  </conditionalFormatting>
  <conditionalFormatting sqref="G39">
    <cfRule type="expression" dxfId="1351" priority="107">
      <formula>IF(SUM(G38:G39)&gt;3.7,TRUE,FALSE)</formula>
    </cfRule>
  </conditionalFormatting>
  <conditionalFormatting sqref="G41">
    <cfRule type="expression" dxfId="1350" priority="102">
      <formula>IF(SUM(G41:G42)&gt;3.7,TRUE,FALSE)</formula>
    </cfRule>
  </conditionalFormatting>
  <conditionalFormatting sqref="G42">
    <cfRule type="expression" dxfId="1349" priority="103">
      <formula>IF(SUM(G41:G42)&gt;3.7,TRUE,FALSE)</formula>
    </cfRule>
  </conditionalFormatting>
  <conditionalFormatting sqref="G44">
    <cfRule type="expression" dxfId="1348" priority="98">
      <formula>IF(SUM(G44:G45)&gt;3.7,TRUE,FALSE)</formula>
    </cfRule>
  </conditionalFormatting>
  <conditionalFormatting sqref="G45">
    <cfRule type="expression" dxfId="1347" priority="99">
      <formula>IF(SUM(G44:G45)&gt;3.7,TRUE,FALSE)</formula>
    </cfRule>
  </conditionalFormatting>
  <conditionalFormatting sqref="G47">
    <cfRule type="expression" dxfId="1346" priority="94">
      <formula>IF(SUM(G47:G48)&gt;3.7,TRUE,FALSE)</formula>
    </cfRule>
  </conditionalFormatting>
  <conditionalFormatting sqref="G48">
    <cfRule type="expression" dxfId="1345" priority="95">
      <formula>IF(SUM(G47:G48)&gt;3.7,TRUE,FALSE)</formula>
    </cfRule>
  </conditionalFormatting>
  <conditionalFormatting sqref="G50">
    <cfRule type="expression" dxfId="1344" priority="90">
      <formula>IF(SUM(G50:G51)&gt;3.7,TRUE,FALSE)</formula>
    </cfRule>
  </conditionalFormatting>
  <conditionalFormatting sqref="G51">
    <cfRule type="expression" dxfId="1343" priority="91">
      <formula>IF(SUM(G50:G51)&gt;3.7,TRUE,FALSE)</formula>
    </cfRule>
  </conditionalFormatting>
  <conditionalFormatting sqref="G53">
    <cfRule type="expression" dxfId="1342" priority="86">
      <formula>IF(SUM(G53:G54)&gt;3.7,TRUE,FALSE)</formula>
    </cfRule>
  </conditionalFormatting>
  <conditionalFormatting sqref="G54">
    <cfRule type="expression" dxfId="1341" priority="87">
      <formula>IF(SUM(G53:G54)&gt;3.7,TRUE,FALSE)</formula>
    </cfRule>
  </conditionalFormatting>
  <conditionalFormatting sqref="G56">
    <cfRule type="expression" dxfId="1340" priority="82">
      <formula>IF(SUM(G56:G57)&gt;3.7,TRUE,FALSE)</formula>
    </cfRule>
  </conditionalFormatting>
  <conditionalFormatting sqref="G57">
    <cfRule type="expression" dxfId="1339" priority="83">
      <formula>IF(SUM(G56:G57)&gt;3.7,TRUE,FALSE)</formula>
    </cfRule>
  </conditionalFormatting>
  <conditionalFormatting sqref="G59">
    <cfRule type="expression" dxfId="1338" priority="78">
      <formula>IF(SUM(G59:G60)&gt;3.7,TRUE,FALSE)</formula>
    </cfRule>
  </conditionalFormatting>
  <conditionalFormatting sqref="G60">
    <cfRule type="expression" dxfId="1337" priority="79">
      <formula>IF(SUM(G59:G60)&gt;3.7,TRUE,FALSE)</formula>
    </cfRule>
  </conditionalFormatting>
  <conditionalFormatting sqref="G62">
    <cfRule type="expression" dxfId="1336" priority="74">
      <formula>IF(SUM(G62:G63)&gt;3.7,TRUE,FALSE)</formula>
    </cfRule>
  </conditionalFormatting>
  <conditionalFormatting sqref="G63">
    <cfRule type="expression" dxfId="1335" priority="75">
      <formula>IF(SUM(G62:G63)&gt;3.7,TRUE,FALSE)</formula>
    </cfRule>
  </conditionalFormatting>
  <conditionalFormatting sqref="G65">
    <cfRule type="expression" dxfId="1334" priority="70">
      <formula>IF(SUM(G65:G66)&gt;3.7,TRUE,FALSE)</formula>
    </cfRule>
  </conditionalFormatting>
  <conditionalFormatting sqref="G66">
    <cfRule type="expression" dxfId="1333" priority="71">
      <formula>IF(SUM(G65:G66)&gt;3.7,TRUE,FALSE)</formula>
    </cfRule>
  </conditionalFormatting>
  <conditionalFormatting sqref="G68">
    <cfRule type="expression" dxfId="1332" priority="66">
      <formula>IF(SUM(G68:G69)&gt;3.7,TRUE,FALSE)</formula>
    </cfRule>
  </conditionalFormatting>
  <conditionalFormatting sqref="G69">
    <cfRule type="expression" dxfId="1331" priority="67">
      <formula>IF(SUM(G68:G69)&gt;3.7,TRUE,FALSE)</formula>
    </cfRule>
  </conditionalFormatting>
  <conditionalFormatting sqref="G71">
    <cfRule type="expression" dxfId="1330" priority="62">
      <formula>IF(SUM(G71:G72)&gt;3.7,TRUE,FALSE)</formula>
    </cfRule>
  </conditionalFormatting>
  <conditionalFormatting sqref="G72">
    <cfRule type="expression" dxfId="1329" priority="63">
      <formula>IF(SUM(G71:G72)&gt;3.7,TRUE,FALSE)</formula>
    </cfRule>
  </conditionalFormatting>
  <conditionalFormatting sqref="G74">
    <cfRule type="expression" dxfId="1328" priority="58">
      <formula>IF(SUM(G74:G75)&gt;3.7,TRUE,FALSE)</formula>
    </cfRule>
  </conditionalFormatting>
  <conditionalFormatting sqref="G75">
    <cfRule type="expression" dxfId="1327" priority="59">
      <formula>IF(SUM(G74:G75)&gt;3.7,TRUE,FALSE)</formula>
    </cfRule>
  </conditionalFormatting>
  <conditionalFormatting sqref="G77">
    <cfRule type="expression" dxfId="1326" priority="54">
      <formula>IF(SUM(G77:G78)&gt;3.7,TRUE,FALSE)</formula>
    </cfRule>
  </conditionalFormatting>
  <conditionalFormatting sqref="G78">
    <cfRule type="expression" dxfId="1325" priority="55">
      <formula>IF(SUM(G77:G78)&gt;3.7,TRUE,FALSE)</formula>
    </cfRule>
  </conditionalFormatting>
  <conditionalFormatting sqref="G80">
    <cfRule type="expression" dxfId="1324" priority="51">
      <formula>IF(SUM(G80:G81)&gt;3.7,TRUE,FALSE)</formula>
    </cfRule>
  </conditionalFormatting>
  <conditionalFormatting sqref="G81">
    <cfRule type="expression" dxfId="1323" priority="52">
      <formula>IF(SUM(G80:G81)&gt;3.7,TRUE,FALSE)</formula>
    </cfRule>
  </conditionalFormatting>
  <conditionalFormatting sqref="G83">
    <cfRule type="expression" dxfId="1322" priority="47">
      <formula>IF(SUM(G83:G84)&gt;3.7,TRUE,FALSE)</formula>
    </cfRule>
  </conditionalFormatting>
  <conditionalFormatting sqref="G84">
    <cfRule type="expression" dxfId="1321" priority="48">
      <formula>IF(SUM(G83:G84)&gt;3.7,TRUE,FALSE)</formula>
    </cfRule>
  </conditionalFormatting>
  <conditionalFormatting sqref="G86">
    <cfRule type="expression" dxfId="1320" priority="44">
      <formula>IF(SUM(G86:G87)&gt;3.7,TRUE,FALSE)</formula>
    </cfRule>
  </conditionalFormatting>
  <conditionalFormatting sqref="G87">
    <cfRule type="expression" dxfId="1319" priority="45">
      <formula>IF(SUM(G86:G87)&gt;3.7,TRUE,FALSE)</formula>
    </cfRule>
  </conditionalFormatting>
  <conditionalFormatting sqref="G89">
    <cfRule type="expression" dxfId="1318" priority="40">
      <formula>IF(SUM(G89:G90)&gt;3.7,TRUE,FALSE)</formula>
    </cfRule>
  </conditionalFormatting>
  <conditionalFormatting sqref="G90">
    <cfRule type="expression" dxfId="1317" priority="41">
      <formula>IF(SUM(G89:G90)&gt;3.7,TRUE,FALSE)</formula>
    </cfRule>
  </conditionalFormatting>
  <conditionalFormatting sqref="G92">
    <cfRule type="expression" dxfId="1316" priority="36">
      <formula>IF(SUM(G92:G93)&gt;3.7,TRUE,FALSE)</formula>
    </cfRule>
  </conditionalFormatting>
  <conditionalFormatting sqref="G93">
    <cfRule type="expression" dxfId="1315" priority="37">
      <formula>IF(SUM(G92:G93)&gt;3.7,TRUE,FALSE)</formula>
    </cfRule>
  </conditionalFormatting>
  <conditionalFormatting sqref="G95">
    <cfRule type="expression" dxfId="1314" priority="32">
      <formula>IF(SUM(G95:G96)&gt;3.7,TRUE,FALSE)</formula>
    </cfRule>
  </conditionalFormatting>
  <conditionalFormatting sqref="G96">
    <cfRule type="expression" dxfId="1313" priority="33">
      <formula>IF(SUM(G95:G96)&gt;3.7,TRUE,FALSE)</formula>
    </cfRule>
  </conditionalFormatting>
  <conditionalFormatting sqref="G98">
    <cfRule type="expression" dxfId="1312" priority="28">
      <formula>IF(SUM(G98:G99)&gt;3.7,TRUE,FALSE)</formula>
    </cfRule>
  </conditionalFormatting>
  <conditionalFormatting sqref="G99">
    <cfRule type="expression" dxfId="1311" priority="29">
      <formula>IF(SUM(G98:G99)&gt;3.7,TRUE,FALSE)</formula>
    </cfRule>
  </conditionalFormatting>
  <conditionalFormatting sqref="G101">
    <cfRule type="expression" dxfId="1310" priority="24">
      <formula>IF(SUM(G101:G102)&gt;3.7,TRUE,FALSE)</formula>
    </cfRule>
  </conditionalFormatting>
  <conditionalFormatting sqref="G102">
    <cfRule type="expression" dxfId="1309" priority="25">
      <formula>IF(SUM(G101:G102)&gt;3.7,TRUE,FALSE)</formula>
    </cfRule>
  </conditionalFormatting>
  <conditionalFormatting sqref="G104">
    <cfRule type="expression" dxfId="1308" priority="20">
      <formula>IF(SUM(G104:G105)&gt;3.7,TRUE,FALSE)</formula>
    </cfRule>
  </conditionalFormatting>
  <conditionalFormatting sqref="G105">
    <cfRule type="expression" dxfId="1307" priority="21">
      <formula>IF(SUM(G104:G105)&gt;3.7,TRUE,FALSE)</formula>
    </cfRule>
  </conditionalFormatting>
  <conditionalFormatting sqref="G107">
    <cfRule type="expression" dxfId="1306" priority="16">
      <formula>IF(SUM(G107:G108)&gt;3.7,TRUE,FALSE)</formula>
    </cfRule>
  </conditionalFormatting>
  <conditionalFormatting sqref="G108">
    <cfRule type="expression" dxfId="1305" priority="17">
      <formula>IF(SUM(G107:G108)&gt;3.7,TRUE,FALSE)</formula>
    </cfRule>
  </conditionalFormatting>
  <conditionalFormatting sqref="G110">
    <cfRule type="expression" dxfId="1304" priority="13">
      <formula>IF(SUM(G110:G111)&gt;3.7,TRUE,FALSE)</formula>
    </cfRule>
  </conditionalFormatting>
  <conditionalFormatting sqref="G111">
    <cfRule type="expression" dxfId="1303" priority="14">
      <formula>IF(SUM(G110:G111)&gt;3.7,TRUE,FALSE)</formula>
    </cfRule>
  </conditionalFormatting>
  <conditionalFormatting sqref="G113">
    <cfRule type="expression" dxfId="1302" priority="9">
      <formula>IF(SUM(G113:G114)&gt;3.7,TRUE,FALSE)</formula>
    </cfRule>
  </conditionalFormatting>
  <conditionalFormatting sqref="G114">
    <cfRule type="expression" dxfId="1301" priority="10">
      <formula>IF(SUM(G113:G114)&gt;3.7,TRUE,FALSE)</formula>
    </cfRule>
  </conditionalFormatting>
  <conditionalFormatting sqref="G116">
    <cfRule type="expression" dxfId="1300" priority="6">
      <formula>IF(SUM(G116:G117)&gt;3.7,TRUE,FALSE)</formula>
    </cfRule>
  </conditionalFormatting>
  <conditionalFormatting sqref="G117">
    <cfRule type="expression" dxfId="1299" priority="7">
      <formula>IF(SUM(G116:G117)&gt;3.7,TRUE,FALSE)</formula>
    </cfRule>
  </conditionalFormatting>
  <conditionalFormatting sqref="G119">
    <cfRule type="expression" dxfId="1298" priority="2">
      <formula>IF(SUM(G119:G120)&gt;3.7,TRUE,FALSE)</formula>
    </cfRule>
  </conditionalFormatting>
  <conditionalFormatting sqref="G120">
    <cfRule type="expression" dxfId="1297" priority="3">
      <formula>IF(SUM(G119:G120)&gt;3.7,TRUE,FALSE)</formula>
    </cfRule>
  </conditionalFormatting>
  <dataValidations disablePrompts="1" count="1">
    <dataValidation type="custom" showErrorMessage="1" error="Please enter the diver's CLUB" sqref="E2 E5 E8 E11 E14 E17 E20 E23 E26 E29 E32 E35 E38 E41 E44 E47 E50 E53 E56 E59 E62 E65 E68 E71 E74 E77 E80 E83 E86 E89 E92 E95 E98 E101 E104 E107 E110 E113 E116 E119" xr:uid="{14B0F9DB-1771-4F32-A04C-E6B78C0DDA2A}">
      <formula1>IF(C2&lt;&gt;"",TRUE,FALSE)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A9F5-AC42-435F-B440-74876A3BA06B}">
  <dimension ref="A1:AL166"/>
  <sheetViews>
    <sheetView workbookViewId="0">
      <selection activeCell="O4" sqref="O4"/>
    </sheetView>
  </sheetViews>
  <sheetFormatPr defaultRowHeight="15" x14ac:dyDescent="0.25"/>
  <cols>
    <col min="1" max="1" width="4.7109375" customWidth="1"/>
    <col min="2" max="2" width="26.28515625" customWidth="1"/>
    <col min="6" max="6" width="27.140625" customWidth="1"/>
    <col min="16" max="37" width="0" hidden="1" customWidth="1"/>
  </cols>
  <sheetData>
    <row r="1" spans="1:38" x14ac:dyDescent="0.25">
      <c r="A1" s="6" t="s">
        <v>218</v>
      </c>
      <c r="B1" s="6" t="s">
        <v>241</v>
      </c>
      <c r="C1" s="6" t="s">
        <v>213</v>
      </c>
      <c r="D1" s="6"/>
      <c r="E1" s="6"/>
      <c r="F1" s="6"/>
      <c r="G1" s="6"/>
      <c r="H1" s="6" t="s">
        <v>206</v>
      </c>
      <c r="I1" s="6" t="s">
        <v>207</v>
      </c>
      <c r="J1" s="6" t="s">
        <v>208</v>
      </c>
      <c r="K1" s="6" t="s">
        <v>209</v>
      </c>
      <c r="L1" s="6" t="s">
        <v>210</v>
      </c>
      <c r="M1" s="6" t="s">
        <v>211</v>
      </c>
      <c r="N1" s="6" t="s">
        <v>212</v>
      </c>
      <c r="O1" s="6" t="s">
        <v>287</v>
      </c>
      <c r="P1" s="7"/>
      <c r="Q1" s="7"/>
      <c r="R1" s="7"/>
      <c r="S1" s="7"/>
      <c r="T1" s="7"/>
      <c r="U1" s="22"/>
      <c r="V1" s="22"/>
      <c r="W1" s="7"/>
      <c r="X1" s="7"/>
      <c r="Y1" s="7"/>
      <c r="Z1" s="7"/>
      <c r="AA1" s="7"/>
      <c r="AB1" s="7"/>
      <c r="AC1" s="7"/>
      <c r="AD1" s="7"/>
      <c r="AE1" s="7"/>
      <c r="AF1" s="7"/>
      <c r="AG1" s="7"/>
      <c r="AH1" s="7"/>
      <c r="AI1" s="7"/>
      <c r="AJ1" s="7"/>
      <c r="AK1" s="7"/>
      <c r="AL1" s="7"/>
    </row>
    <row r="2" spans="1:38" x14ac:dyDescent="0.25">
      <c r="A2" s="115">
        <v>1</v>
      </c>
      <c r="B2" s="121" t="str">
        <f>IF('-8B'!B2&lt;&gt;"",'-8B'!B2, "")</f>
        <v/>
      </c>
      <c r="C2" s="115" t="str">
        <f>IF('-8B'!C2&lt;&gt;"",'-8B'!C2,"")</f>
        <v/>
      </c>
      <c r="D2" s="10">
        <v>1</v>
      </c>
      <c r="E2" s="10"/>
      <c r="G2" s="10"/>
      <c r="H2" s="89" t="str">
        <f>IF('-8B'!H2&lt;&gt;"",'-8B'!H2, "")</f>
        <v/>
      </c>
      <c r="I2" s="89" t="str">
        <f>IF('-8B'!I2&lt;&gt;"",'-8B'!I2, "")</f>
        <v/>
      </c>
      <c r="J2" s="89" t="str">
        <f>IF('-8B'!J2&lt;&gt;"",'-8B'!J2, "")</f>
        <v/>
      </c>
      <c r="K2" s="89" t="str">
        <f>IF('-8B'!K2&lt;&gt;"",'-8B'!K2, "")</f>
        <v/>
      </c>
      <c r="L2" s="89" t="str">
        <f>IF('-8B'!L2&lt;&gt;"",'-8B'!L2, "")</f>
        <v/>
      </c>
      <c r="M2" s="5"/>
      <c r="N2" s="78">
        <f t="shared" ref="N2:N33" si="0">IF(COUNT(H2:L2)=3,IF(M2&lt;&gt;"",(SUM(H2:J2)-6),SUM(H2:J2)),IF(M2&lt;&gt;"",(SUM(H2:L2)-MAX(H2:L2)-MIN(H2:L2)-6),(SUM(H2:L2)-MAX(H2:L2)-MIN(H2:L2))))</f>
        <v>0</v>
      </c>
      <c r="O2" s="78"/>
      <c r="Q2" s="35"/>
      <c r="R2" s="35"/>
      <c r="S2" s="35"/>
    </row>
    <row r="3" spans="1:38" ht="15.75" thickBot="1" x14ac:dyDescent="0.3">
      <c r="A3" s="115"/>
      <c r="B3" s="121"/>
      <c r="C3" s="115"/>
      <c r="D3" s="10">
        <v>2</v>
      </c>
      <c r="E3" s="10"/>
      <c r="G3" s="10" t="s">
        <v>289</v>
      </c>
      <c r="H3" s="89" t="str">
        <f>IF('-8B'!H3&lt;&gt;"",'-8B'!H3, "")</f>
        <v/>
      </c>
      <c r="I3" s="89" t="str">
        <f>IF('-8B'!I3&lt;&gt;"",'-8B'!I3, "")</f>
        <v/>
      </c>
      <c r="J3" s="89" t="str">
        <f>IF('-8B'!J3&lt;&gt;"",'-8B'!J3, "")</f>
        <v/>
      </c>
      <c r="K3" s="89" t="str">
        <f>IF('-8B'!K3&lt;&gt;"",'-8B'!K3, "")</f>
        <v/>
      </c>
      <c r="L3" s="89" t="str">
        <f>IF('-8B'!L3&lt;&gt;"",'-8B'!L3, "")</f>
        <v/>
      </c>
      <c r="M3" s="5"/>
      <c r="N3" s="78">
        <f t="shared" si="0"/>
        <v>0</v>
      </c>
      <c r="O3" s="78"/>
      <c r="Q3" s="35"/>
      <c r="R3" s="35"/>
      <c r="S3" s="35"/>
    </row>
    <row r="4" spans="1:38" ht="15.75" thickBot="1" x14ac:dyDescent="0.3">
      <c r="A4" s="115"/>
      <c r="B4" s="121"/>
      <c r="C4" s="115"/>
      <c r="D4" s="10">
        <v>3</v>
      </c>
      <c r="E4" s="10"/>
      <c r="G4" s="10" t="s">
        <v>289</v>
      </c>
      <c r="H4" s="89" t="str">
        <f>IF('-8B'!H4&lt;&gt;"",'-8B'!H4, "")</f>
        <v/>
      </c>
      <c r="I4" s="89" t="str">
        <f>IF('-8B'!I4&lt;&gt;"",'-8B'!I4, "")</f>
        <v/>
      </c>
      <c r="J4" s="89" t="str">
        <f>IF('-8B'!J4&lt;&gt;"",'-8B'!J4, "")</f>
        <v/>
      </c>
      <c r="K4" s="89" t="str">
        <f>IF('-8B'!K4&lt;&gt;"",'-8B'!K4, "")</f>
        <v/>
      </c>
      <c r="L4" s="89" t="str">
        <f>IF('-8B'!L4&lt;&gt;"",'-8B'!L4, "")</f>
        <v/>
      </c>
      <c r="M4" s="5"/>
      <c r="N4" s="78">
        <f t="shared" si="0"/>
        <v>0</v>
      </c>
      <c r="O4" s="79">
        <f>SUM(N2:N4)/9</f>
        <v>0</v>
      </c>
      <c r="Q4" s="35">
        <f>IF(O4&lt;&gt;"",O4+A2/10000,0)</f>
        <v>1E-4</v>
      </c>
      <c r="R4" s="35" t="str">
        <f>B2</f>
        <v/>
      </c>
      <c r="S4" s="35" t="str">
        <f>C2</f>
        <v/>
      </c>
    </row>
    <row r="5" spans="1:38" x14ac:dyDescent="0.25">
      <c r="A5" s="118">
        <v>2</v>
      </c>
      <c r="B5" s="123" t="str">
        <f>IF('-8B'!B5&lt;&gt;"",'-8B'!B5, "")</f>
        <v/>
      </c>
      <c r="C5" s="118" t="str">
        <f>IF('-8B'!C5&lt;&gt;"",'-8B'!C5,"")</f>
        <v/>
      </c>
      <c r="D5" s="42">
        <v>1</v>
      </c>
      <c r="E5" s="10"/>
      <c r="G5" s="10" t="s">
        <v>289</v>
      </c>
      <c r="H5" s="95" t="str">
        <f>IF('-8B'!H5&lt;&gt;"",'-8B'!H5, "")</f>
        <v/>
      </c>
      <c r="I5" s="95" t="str">
        <f>IF('-8B'!I5&lt;&gt;"",'-8B'!I5, "")</f>
        <v/>
      </c>
      <c r="J5" s="95" t="str">
        <f>IF('-8B'!J5&lt;&gt;"",'-8B'!J5, "")</f>
        <v/>
      </c>
      <c r="K5" s="95" t="str">
        <f>IF('-8B'!K5&lt;&gt;"",'-8B'!K5, "")</f>
        <v/>
      </c>
      <c r="L5" s="95" t="str">
        <f>IF('-8B'!L5&lt;&gt;"",'-8B'!L5, "")</f>
        <v/>
      </c>
      <c r="M5" s="40"/>
      <c r="N5" s="82">
        <f t="shared" si="0"/>
        <v>0</v>
      </c>
      <c r="O5" s="82"/>
      <c r="Q5" s="35"/>
      <c r="R5" s="35"/>
      <c r="S5" s="35"/>
    </row>
    <row r="6" spans="1:38" ht="15.75" thickBot="1" x14ac:dyDescent="0.3">
      <c r="A6" s="118"/>
      <c r="B6" s="123"/>
      <c r="C6" s="118"/>
      <c r="D6" s="42">
        <v>2</v>
      </c>
      <c r="E6" s="10"/>
      <c r="G6" s="10" t="s">
        <v>289</v>
      </c>
      <c r="H6" s="95" t="str">
        <f>IF('-8B'!H6&lt;&gt;"",'-8B'!H6, "")</f>
        <v/>
      </c>
      <c r="I6" s="95" t="str">
        <f>IF('-8B'!I6&lt;&gt;"",'-8B'!I6, "")</f>
        <v/>
      </c>
      <c r="J6" s="95" t="str">
        <f>IF('-8B'!J6&lt;&gt;"",'-8B'!J6, "")</f>
        <v/>
      </c>
      <c r="K6" s="95" t="str">
        <f>IF('-8B'!K6&lt;&gt;"",'-8B'!K6, "")</f>
        <v/>
      </c>
      <c r="L6" s="95" t="str">
        <f>IF('-8B'!L6&lt;&gt;"",'-8B'!L6, "")</f>
        <v/>
      </c>
      <c r="M6" s="40"/>
      <c r="N6" s="82">
        <f t="shared" si="0"/>
        <v>0</v>
      </c>
      <c r="O6" s="82"/>
      <c r="Q6" s="35"/>
      <c r="R6" s="35"/>
      <c r="S6" s="35"/>
    </row>
    <row r="7" spans="1:38" ht="15.75" thickBot="1" x14ac:dyDescent="0.3">
      <c r="A7" s="118"/>
      <c r="B7" s="123"/>
      <c r="C7" s="118"/>
      <c r="D7" s="42">
        <v>3</v>
      </c>
      <c r="E7" s="10"/>
      <c r="G7" s="10" t="s">
        <v>289</v>
      </c>
      <c r="H7" s="95" t="str">
        <f>IF('-8B'!H7&lt;&gt;"",'-8B'!H7, "")</f>
        <v/>
      </c>
      <c r="I7" s="95" t="str">
        <f>IF('-8B'!I7&lt;&gt;"",'-8B'!I7, "")</f>
        <v/>
      </c>
      <c r="J7" s="95" t="str">
        <f>IF('-8B'!J7&lt;&gt;"",'-8B'!J7, "")</f>
        <v/>
      </c>
      <c r="K7" s="95" t="str">
        <f>IF('-8B'!K7&lt;&gt;"",'-8B'!K7, "")</f>
        <v/>
      </c>
      <c r="L7" s="95" t="str">
        <f>IF('-8B'!L7&lt;&gt;"",'-8B'!L7, "")</f>
        <v/>
      </c>
      <c r="M7" s="40"/>
      <c r="N7" s="82">
        <f t="shared" si="0"/>
        <v>0</v>
      </c>
      <c r="O7" s="83">
        <f>SUM(N5:N7)/9</f>
        <v>0</v>
      </c>
      <c r="Q7" s="35">
        <f t="shared" ref="Q7" si="1">IF(O7&lt;&gt;"",O7+A5/10000,0)</f>
        <v>2.0000000000000001E-4</v>
      </c>
      <c r="R7" s="35" t="str">
        <f t="shared" ref="R7:S7" si="2">B5</f>
        <v/>
      </c>
      <c r="S7" s="35" t="str">
        <f t="shared" si="2"/>
        <v/>
      </c>
    </row>
    <row r="8" spans="1:38" x14ac:dyDescent="0.25">
      <c r="A8" s="115">
        <v>3</v>
      </c>
      <c r="B8" s="121" t="str">
        <f>IF('-8B'!B8&lt;&gt;"",'-8B'!B8, "")</f>
        <v/>
      </c>
      <c r="C8" s="115" t="str">
        <f>IF('-8B'!C8&lt;&gt;"",'-8B'!C8,"")</f>
        <v/>
      </c>
      <c r="D8" s="10">
        <v>1</v>
      </c>
      <c r="E8" s="10"/>
      <c r="G8" s="10" t="s">
        <v>289</v>
      </c>
      <c r="H8" s="89" t="str">
        <f>IF('-8B'!H8&lt;&gt;"",'-8B'!H8, "")</f>
        <v/>
      </c>
      <c r="I8" s="89" t="str">
        <f>IF('-8B'!I8&lt;&gt;"",'-8B'!I8, "")</f>
        <v/>
      </c>
      <c r="J8" s="89" t="str">
        <f>IF('-8B'!J8&lt;&gt;"",'-8B'!J8, "")</f>
        <v/>
      </c>
      <c r="K8" s="89" t="str">
        <f>IF('-8B'!K8&lt;&gt;"",'-8B'!K8, "")</f>
        <v/>
      </c>
      <c r="L8" s="89" t="str">
        <f>IF('-8B'!L8&lt;&gt;"",'-8B'!L8, "")</f>
        <v/>
      </c>
      <c r="M8" s="5"/>
      <c r="N8" s="78">
        <f t="shared" si="0"/>
        <v>0</v>
      </c>
      <c r="O8" s="78"/>
      <c r="Q8" s="35"/>
      <c r="R8" s="35"/>
      <c r="S8" s="35"/>
    </row>
    <row r="9" spans="1:38" ht="15.75" thickBot="1" x14ac:dyDescent="0.3">
      <c r="A9" s="115"/>
      <c r="B9" s="121"/>
      <c r="C9" s="115"/>
      <c r="D9" s="10">
        <v>2</v>
      </c>
      <c r="E9" s="10"/>
      <c r="G9" s="10" t="s">
        <v>289</v>
      </c>
      <c r="H9" s="89" t="str">
        <f>IF('-8B'!H9&lt;&gt;"",'-8B'!H9, "")</f>
        <v/>
      </c>
      <c r="I9" s="89" t="str">
        <f>IF('-8B'!I9&lt;&gt;"",'-8B'!I9, "")</f>
        <v/>
      </c>
      <c r="J9" s="89" t="str">
        <f>IF('-8B'!J9&lt;&gt;"",'-8B'!J9, "")</f>
        <v/>
      </c>
      <c r="K9" s="89" t="str">
        <f>IF('-8B'!K9&lt;&gt;"",'-8B'!K9, "")</f>
        <v/>
      </c>
      <c r="L9" s="89" t="str">
        <f>IF('-8B'!L9&lt;&gt;"",'-8B'!L9, "")</f>
        <v/>
      </c>
      <c r="M9" s="5"/>
      <c r="N9" s="78">
        <f t="shared" si="0"/>
        <v>0</v>
      </c>
      <c r="O9" s="78"/>
      <c r="Q9" s="35"/>
      <c r="R9" s="35"/>
      <c r="S9" s="35"/>
    </row>
    <row r="10" spans="1:38" ht="15.75" thickBot="1" x14ac:dyDescent="0.3">
      <c r="A10" s="115"/>
      <c r="B10" s="121"/>
      <c r="C10" s="115"/>
      <c r="D10" s="10">
        <v>3</v>
      </c>
      <c r="E10" s="10"/>
      <c r="G10" s="10" t="s">
        <v>289</v>
      </c>
      <c r="H10" s="89" t="str">
        <f>IF('-8B'!H10&lt;&gt;"",'-8B'!H10, "")</f>
        <v/>
      </c>
      <c r="I10" s="89" t="str">
        <f>IF('-8B'!I10&lt;&gt;"",'-8B'!I10, "")</f>
        <v/>
      </c>
      <c r="J10" s="89" t="str">
        <f>IF('-8B'!J10&lt;&gt;"",'-8B'!J10, "")</f>
        <v/>
      </c>
      <c r="K10" s="89" t="str">
        <f>IF('-8B'!K10&lt;&gt;"",'-8B'!K10, "")</f>
        <v/>
      </c>
      <c r="L10" s="89" t="str">
        <f>IF('-8B'!L10&lt;&gt;"",'-8B'!L10, "")</f>
        <v/>
      </c>
      <c r="M10" s="5"/>
      <c r="N10" s="78">
        <f t="shared" si="0"/>
        <v>0</v>
      </c>
      <c r="O10" s="79">
        <f>SUM(N8:N10)/9</f>
        <v>0</v>
      </c>
      <c r="Q10" s="35">
        <f t="shared" ref="Q10" si="3">IF(O10&lt;&gt;"",O10+A8/10000,0)</f>
        <v>2.9999999999999997E-4</v>
      </c>
      <c r="R10" s="35" t="str">
        <f t="shared" ref="R10:S10" si="4">B8</f>
        <v/>
      </c>
      <c r="S10" s="35" t="str">
        <f t="shared" si="4"/>
        <v/>
      </c>
    </row>
    <row r="11" spans="1:38" x14ac:dyDescent="0.25">
      <c r="A11" s="118">
        <v>4</v>
      </c>
      <c r="B11" s="94" t="str">
        <f>IF('-8B'!B11&lt;&gt;"",'-8B'!B11, "")</f>
        <v/>
      </c>
      <c r="C11" s="118" t="str">
        <f>IF('-8B'!C11&lt;&gt;"",'-8B'!C11,"")</f>
        <v/>
      </c>
      <c r="D11" s="42">
        <v>1</v>
      </c>
      <c r="E11" s="10"/>
      <c r="G11" s="10" t="s">
        <v>289</v>
      </c>
      <c r="H11" s="95" t="str">
        <f>IF('-8B'!H11&lt;&gt;"",'-8B'!H11, "")</f>
        <v/>
      </c>
      <c r="I11" s="95" t="str">
        <f>IF('-8B'!I11&lt;&gt;"",'-8B'!I11, "")</f>
        <v/>
      </c>
      <c r="J11" s="95" t="str">
        <f>IF('-8B'!J11&lt;&gt;"",'-8B'!J11, "")</f>
        <v/>
      </c>
      <c r="K11" s="95" t="str">
        <f>IF('-8B'!K11&lt;&gt;"",'-8B'!K11, "")</f>
        <v/>
      </c>
      <c r="L11" s="95" t="str">
        <f>IF('-8B'!L11&lt;&gt;"",'-8B'!L11, "")</f>
        <v/>
      </c>
      <c r="M11" s="40"/>
      <c r="N11" s="82">
        <f t="shared" si="0"/>
        <v>0</v>
      </c>
      <c r="O11" s="82"/>
      <c r="Q11" s="35"/>
      <c r="R11" s="35"/>
      <c r="S11" s="35"/>
    </row>
    <row r="12" spans="1:38" ht="15.75" thickBot="1" x14ac:dyDescent="0.3">
      <c r="A12" s="118"/>
      <c r="B12" s="94"/>
      <c r="C12" s="118"/>
      <c r="D12" s="42">
        <v>2</v>
      </c>
      <c r="E12" s="10"/>
      <c r="G12" s="10" t="s">
        <v>289</v>
      </c>
      <c r="H12" s="95" t="str">
        <f>IF('-8B'!H12&lt;&gt;"",'-8B'!H12, "")</f>
        <v/>
      </c>
      <c r="I12" s="95" t="str">
        <f>IF('-8B'!I12&lt;&gt;"",'-8B'!I12, "")</f>
        <v/>
      </c>
      <c r="J12" s="95" t="str">
        <f>IF('-8B'!J12&lt;&gt;"",'-8B'!J12, "")</f>
        <v/>
      </c>
      <c r="K12" s="95" t="str">
        <f>IF('-8B'!K12&lt;&gt;"",'-8B'!K12, "")</f>
        <v/>
      </c>
      <c r="L12" s="95" t="str">
        <f>IF('-8B'!L12&lt;&gt;"",'-8B'!L12, "")</f>
        <v/>
      </c>
      <c r="M12" s="40"/>
      <c r="N12" s="82">
        <f t="shared" si="0"/>
        <v>0</v>
      </c>
      <c r="O12" s="82"/>
      <c r="Q12" s="35"/>
      <c r="R12" s="35"/>
      <c r="S12" s="35"/>
    </row>
    <row r="13" spans="1:38" ht="15.75" thickBot="1" x14ac:dyDescent="0.3">
      <c r="A13" s="118"/>
      <c r="B13" s="94"/>
      <c r="C13" s="118"/>
      <c r="D13" s="42">
        <v>3</v>
      </c>
      <c r="E13" s="10"/>
      <c r="G13" s="10" t="s">
        <v>289</v>
      </c>
      <c r="H13" s="95" t="str">
        <f>IF('-8B'!H13&lt;&gt;"",'-8B'!H13, "")</f>
        <v/>
      </c>
      <c r="I13" s="95" t="str">
        <f>IF('-8B'!I13&lt;&gt;"",'-8B'!I13, "")</f>
        <v/>
      </c>
      <c r="J13" s="95" t="str">
        <f>IF('-8B'!J13&lt;&gt;"",'-8B'!J13, "")</f>
        <v/>
      </c>
      <c r="K13" s="95" t="str">
        <f>IF('-8B'!K13&lt;&gt;"",'-8B'!K13, "")</f>
        <v/>
      </c>
      <c r="L13" s="95" t="str">
        <f>IF('-8B'!L13&lt;&gt;"",'-8B'!L13, "")</f>
        <v/>
      </c>
      <c r="M13" s="40"/>
      <c r="N13" s="82">
        <f t="shared" si="0"/>
        <v>0</v>
      </c>
      <c r="O13" s="83">
        <f>SUM(N11:N13)/9</f>
        <v>0</v>
      </c>
      <c r="Q13" s="35">
        <f t="shared" ref="Q13" si="5">IF(O13&lt;&gt;"",O13+A11/10000,0)</f>
        <v>4.0000000000000002E-4</v>
      </c>
      <c r="R13" s="35" t="str">
        <f t="shared" ref="R13:S13" si="6">B11</f>
        <v/>
      </c>
      <c r="S13" s="35" t="str">
        <f t="shared" si="6"/>
        <v/>
      </c>
    </row>
    <row r="14" spans="1:38" x14ac:dyDescent="0.25">
      <c r="A14" s="115">
        <v>5</v>
      </c>
      <c r="B14" s="121" t="str">
        <f>IF('-8B'!B14&lt;&gt;"",'-8B'!B14, "")</f>
        <v/>
      </c>
      <c r="C14" s="115" t="str">
        <f>IF('-8B'!C14&lt;&gt;"",'-8B'!C14,"")</f>
        <v/>
      </c>
      <c r="D14" s="10">
        <v>1</v>
      </c>
      <c r="E14" s="10"/>
      <c r="G14" s="10" t="s">
        <v>289</v>
      </c>
      <c r="H14" s="89" t="str">
        <f>IF('-8B'!H14&lt;&gt;"",'-8B'!H14, "")</f>
        <v/>
      </c>
      <c r="I14" s="89" t="str">
        <f>IF('-8B'!I14&lt;&gt;"",'-8B'!I14, "")</f>
        <v/>
      </c>
      <c r="J14" s="89" t="str">
        <f>IF('-8B'!J14&lt;&gt;"",'-8B'!J14, "")</f>
        <v/>
      </c>
      <c r="K14" s="89" t="str">
        <f>IF('-8B'!K14&lt;&gt;"",'-8B'!K14, "")</f>
        <v/>
      </c>
      <c r="L14" s="89" t="str">
        <f>IF('-8B'!L14&lt;&gt;"",'-8B'!L14, "")</f>
        <v/>
      </c>
      <c r="M14" s="5"/>
      <c r="N14" s="78">
        <f t="shared" si="0"/>
        <v>0</v>
      </c>
      <c r="O14" s="78"/>
      <c r="Q14" s="35"/>
      <c r="R14" s="35"/>
      <c r="S14" s="35"/>
    </row>
    <row r="15" spans="1:38" ht="15.75" thickBot="1" x14ac:dyDescent="0.3">
      <c r="A15" s="115"/>
      <c r="B15" s="121"/>
      <c r="C15" s="115"/>
      <c r="D15" s="10">
        <v>2</v>
      </c>
      <c r="E15" s="10"/>
      <c r="G15" s="10" t="s">
        <v>289</v>
      </c>
      <c r="H15" s="89" t="str">
        <f>IF('-8B'!H15&lt;&gt;"",'-8B'!H15, "")</f>
        <v/>
      </c>
      <c r="I15" s="89" t="str">
        <f>IF('-8B'!I15&lt;&gt;"",'-8B'!I15, "")</f>
        <v/>
      </c>
      <c r="J15" s="89" t="str">
        <f>IF('-8B'!J15&lt;&gt;"",'-8B'!J15, "")</f>
        <v/>
      </c>
      <c r="K15" s="89" t="str">
        <f>IF('-8B'!K15&lt;&gt;"",'-8B'!K15, "")</f>
        <v/>
      </c>
      <c r="L15" s="89" t="str">
        <f>IF('-8B'!L15&lt;&gt;"",'-8B'!L15, "")</f>
        <v/>
      </c>
      <c r="M15" s="5"/>
      <c r="N15" s="78">
        <f t="shared" si="0"/>
        <v>0</v>
      </c>
      <c r="O15" s="78"/>
      <c r="Q15" s="35"/>
      <c r="R15" s="35"/>
      <c r="S15" s="35"/>
    </row>
    <row r="16" spans="1:38" ht="15.75" thickBot="1" x14ac:dyDescent="0.3">
      <c r="A16" s="115"/>
      <c r="B16" s="121"/>
      <c r="C16" s="115"/>
      <c r="D16" s="10">
        <v>3</v>
      </c>
      <c r="E16" s="10"/>
      <c r="G16" s="10" t="s">
        <v>289</v>
      </c>
      <c r="H16" s="89" t="str">
        <f>IF('-8B'!H16&lt;&gt;"",'-8B'!H16, "")</f>
        <v/>
      </c>
      <c r="I16" s="89" t="str">
        <f>IF('-8B'!I16&lt;&gt;"",'-8B'!I16, "")</f>
        <v/>
      </c>
      <c r="J16" s="89" t="str">
        <f>IF('-8B'!J16&lt;&gt;"",'-8B'!J16, "")</f>
        <v/>
      </c>
      <c r="K16" s="89" t="str">
        <f>IF('-8B'!K16&lt;&gt;"",'-8B'!K16, "")</f>
        <v/>
      </c>
      <c r="L16" s="89" t="str">
        <f>IF('-8B'!L16&lt;&gt;"",'-8B'!L16, "")</f>
        <v/>
      </c>
      <c r="M16" s="5"/>
      <c r="N16" s="78">
        <f t="shared" si="0"/>
        <v>0</v>
      </c>
      <c r="O16" s="79">
        <f>SUM(N14:N16)/9</f>
        <v>0</v>
      </c>
      <c r="Q16" s="35">
        <f t="shared" ref="Q16" si="7">IF(O16&lt;&gt;"",O16+A14/10000,0)</f>
        <v>5.0000000000000001E-4</v>
      </c>
      <c r="R16" s="35" t="str">
        <f t="shared" ref="R16:S16" si="8">B14</f>
        <v/>
      </c>
      <c r="S16" s="35" t="str">
        <f t="shared" si="8"/>
        <v/>
      </c>
    </row>
    <row r="17" spans="1:20" x14ac:dyDescent="0.25">
      <c r="A17" s="118">
        <v>6</v>
      </c>
      <c r="B17" s="123" t="str">
        <f>IF('-8B'!B17&lt;&gt;"",'-8B'!B17, "")</f>
        <v/>
      </c>
      <c r="C17" s="118" t="str">
        <f>IF('-8B'!C17&lt;&gt;"",'-8B'!C17,"")</f>
        <v/>
      </c>
      <c r="D17" s="42">
        <v>1</v>
      </c>
      <c r="E17" s="10"/>
      <c r="G17" s="10" t="s">
        <v>289</v>
      </c>
      <c r="H17" s="95" t="str">
        <f>IF('-8B'!H17&lt;&gt;"",'-8B'!H17, "")</f>
        <v/>
      </c>
      <c r="I17" s="95" t="str">
        <f>IF('-8B'!I17&lt;&gt;"",'-8B'!I17, "")</f>
        <v/>
      </c>
      <c r="J17" s="95" t="str">
        <f>IF('-8B'!J17&lt;&gt;"",'-8B'!J17, "")</f>
        <v/>
      </c>
      <c r="K17" s="95" t="str">
        <f>IF('-8B'!K17&lt;&gt;"",'-8B'!K17, "")</f>
        <v/>
      </c>
      <c r="L17" s="95" t="str">
        <f>IF('-8B'!L17&lt;&gt;"",'-8B'!L17, "")</f>
        <v/>
      </c>
      <c r="M17" s="40"/>
      <c r="N17" s="82">
        <f t="shared" si="0"/>
        <v>0</v>
      </c>
      <c r="O17" s="82"/>
      <c r="Q17" s="35"/>
      <c r="R17" s="35"/>
      <c r="S17" s="35"/>
    </row>
    <row r="18" spans="1:20" ht="15.75" thickBot="1" x14ac:dyDescent="0.3">
      <c r="A18" s="118"/>
      <c r="B18" s="123"/>
      <c r="C18" s="118"/>
      <c r="D18" s="42">
        <v>2</v>
      </c>
      <c r="E18" s="10"/>
      <c r="G18" s="10" t="s">
        <v>289</v>
      </c>
      <c r="H18" s="95" t="str">
        <f>IF('-8B'!H18&lt;&gt;"",'-8B'!H18, "")</f>
        <v/>
      </c>
      <c r="I18" s="95" t="str">
        <f>IF('-8B'!I18&lt;&gt;"",'-8B'!I18, "")</f>
        <v/>
      </c>
      <c r="J18" s="95" t="str">
        <f>IF('-8B'!J18&lt;&gt;"",'-8B'!J18, "")</f>
        <v/>
      </c>
      <c r="K18" s="95" t="str">
        <f>IF('-8B'!K18&lt;&gt;"",'-8B'!K18, "")</f>
        <v/>
      </c>
      <c r="L18" s="95" t="str">
        <f>IF('-8B'!L18&lt;&gt;"",'-8B'!L18, "")</f>
        <v/>
      </c>
      <c r="M18" s="40"/>
      <c r="N18" s="82">
        <f t="shared" si="0"/>
        <v>0</v>
      </c>
      <c r="O18" s="82"/>
      <c r="Q18" s="35"/>
      <c r="R18" s="35"/>
      <c r="S18" s="35"/>
    </row>
    <row r="19" spans="1:20" ht="15.75" thickBot="1" x14ac:dyDescent="0.3">
      <c r="A19" s="118"/>
      <c r="B19" s="123"/>
      <c r="C19" s="118"/>
      <c r="D19" s="42">
        <v>3</v>
      </c>
      <c r="E19" s="10"/>
      <c r="G19" s="10" t="s">
        <v>289</v>
      </c>
      <c r="H19" s="95" t="str">
        <f>IF('-8B'!H19&lt;&gt;"",'-8B'!H19, "")</f>
        <v/>
      </c>
      <c r="I19" s="95" t="str">
        <f>IF('-8B'!I19&lt;&gt;"",'-8B'!I19, "")</f>
        <v/>
      </c>
      <c r="J19" s="95" t="str">
        <f>IF('-8B'!J19&lt;&gt;"",'-8B'!J19, "")</f>
        <v/>
      </c>
      <c r="K19" s="95" t="str">
        <f>IF('-8B'!K19&lt;&gt;"",'-8B'!K19, "")</f>
        <v/>
      </c>
      <c r="L19" s="95" t="str">
        <f>IF('-8B'!L19&lt;&gt;"",'-8B'!L19, "")</f>
        <v/>
      </c>
      <c r="M19" s="40"/>
      <c r="N19" s="82">
        <f t="shared" si="0"/>
        <v>0</v>
      </c>
      <c r="O19" s="83">
        <f>SUM(N17:N19)/9</f>
        <v>0</v>
      </c>
      <c r="Q19" s="35">
        <f t="shared" ref="Q19" si="9">IF(O19&lt;&gt;"",O19+A17/10000,0)</f>
        <v>5.9999999999999995E-4</v>
      </c>
      <c r="R19" s="35" t="str">
        <f t="shared" ref="R19:S19" si="10">B17</f>
        <v/>
      </c>
      <c r="S19" s="35" t="str">
        <f t="shared" si="10"/>
        <v/>
      </c>
    </row>
    <row r="20" spans="1:20" x14ac:dyDescent="0.25">
      <c r="A20" s="115">
        <v>7</v>
      </c>
      <c r="B20" s="121" t="str">
        <f>IF('-8B'!B20&lt;&gt;"",'-8B'!B20, "")</f>
        <v/>
      </c>
      <c r="C20" s="115" t="str">
        <f>IF('-8B'!C20&lt;&gt;"",'-8B'!C20,"")</f>
        <v/>
      </c>
      <c r="D20" s="10">
        <v>1</v>
      </c>
      <c r="E20" s="10"/>
      <c r="G20" s="10" t="s">
        <v>289</v>
      </c>
      <c r="H20" s="89" t="str">
        <f>IF('-8B'!H20&lt;&gt;"",'-8B'!H20, "")</f>
        <v/>
      </c>
      <c r="I20" s="89" t="str">
        <f>IF('-8B'!I20&lt;&gt;"",'-8B'!I20, "")</f>
        <v/>
      </c>
      <c r="J20" s="89" t="str">
        <f>IF('-8B'!J20&lt;&gt;"",'-8B'!J20, "")</f>
        <v/>
      </c>
      <c r="K20" s="89" t="str">
        <f>IF('-8B'!K20&lt;&gt;"",'-8B'!K20, "")</f>
        <v/>
      </c>
      <c r="L20" s="89" t="str">
        <f>IF('-8B'!L20&lt;&gt;"",'-8B'!L20, "")</f>
        <v/>
      </c>
      <c r="M20" s="5"/>
      <c r="N20" s="78">
        <f t="shared" si="0"/>
        <v>0</v>
      </c>
      <c r="O20" s="78"/>
      <c r="Q20" s="35"/>
      <c r="R20" s="35"/>
      <c r="S20" s="35"/>
    </row>
    <row r="21" spans="1:20" ht="15.75" thickBot="1" x14ac:dyDescent="0.3">
      <c r="A21" s="115"/>
      <c r="B21" s="121"/>
      <c r="C21" s="115"/>
      <c r="D21" s="10">
        <v>2</v>
      </c>
      <c r="E21" s="10"/>
      <c r="G21" s="10" t="s">
        <v>289</v>
      </c>
      <c r="H21" s="89" t="str">
        <f>IF('-8B'!H21&lt;&gt;"",'-8B'!H21, "")</f>
        <v/>
      </c>
      <c r="I21" s="89" t="str">
        <f>IF('-8B'!I21&lt;&gt;"",'-8B'!I21, "")</f>
        <v/>
      </c>
      <c r="J21" s="89" t="str">
        <f>IF('-8B'!J21&lt;&gt;"",'-8B'!J21, "")</f>
        <v/>
      </c>
      <c r="K21" s="89" t="str">
        <f>IF('-8B'!K21&lt;&gt;"",'-8B'!K21, "")</f>
        <v/>
      </c>
      <c r="L21" s="89" t="str">
        <f>IF('-8B'!L21&lt;&gt;"",'-8B'!L21, "")</f>
        <v/>
      </c>
      <c r="M21" s="5"/>
      <c r="N21" s="78">
        <f t="shared" si="0"/>
        <v>0</v>
      </c>
      <c r="O21" s="78"/>
      <c r="Q21" s="35"/>
      <c r="R21" s="35"/>
      <c r="S21" s="35"/>
    </row>
    <row r="22" spans="1:20" ht="15.75" thickBot="1" x14ac:dyDescent="0.3">
      <c r="A22" s="115"/>
      <c r="B22" s="121"/>
      <c r="C22" s="115"/>
      <c r="D22" s="10">
        <v>3</v>
      </c>
      <c r="E22" s="10"/>
      <c r="G22" s="10" t="s">
        <v>289</v>
      </c>
      <c r="H22" s="89" t="str">
        <f>IF('-8B'!H22&lt;&gt;"",'-8B'!H22, "")</f>
        <v/>
      </c>
      <c r="I22" s="89" t="str">
        <f>IF('-8B'!I22&lt;&gt;"",'-8B'!I22, "")</f>
        <v/>
      </c>
      <c r="J22" s="89" t="str">
        <f>IF('-8B'!J22&lt;&gt;"",'-8B'!J22, "")</f>
        <v/>
      </c>
      <c r="K22" s="89" t="str">
        <f>IF('-8B'!K22&lt;&gt;"",'-8B'!K22, "")</f>
        <v/>
      </c>
      <c r="L22" s="89" t="str">
        <f>IF('-8B'!L22&lt;&gt;"",'-8B'!L22, "")</f>
        <v/>
      </c>
      <c r="M22" s="5"/>
      <c r="N22" s="78">
        <f t="shared" si="0"/>
        <v>0</v>
      </c>
      <c r="O22" s="79">
        <f>SUM(N20:N22)/9</f>
        <v>0</v>
      </c>
      <c r="Q22" s="35">
        <f t="shared" ref="Q22" si="11">IF(O22&lt;&gt;"",O22+A20/10000,0)</f>
        <v>6.9999999999999999E-4</v>
      </c>
      <c r="R22" s="35" t="str">
        <f t="shared" ref="R22:S22" si="12">B20</f>
        <v/>
      </c>
      <c r="S22" s="35" t="str">
        <f t="shared" si="12"/>
        <v/>
      </c>
    </row>
    <row r="23" spans="1:20" x14ac:dyDescent="0.25">
      <c r="A23" s="118">
        <v>8</v>
      </c>
      <c r="B23" s="123" t="str">
        <f>IF('-8B'!B23&lt;&gt;"",'-8B'!B23, "")</f>
        <v/>
      </c>
      <c r="C23" s="118" t="str">
        <f>IF('-8B'!C23&lt;&gt;"",'-8B'!C23,"")</f>
        <v/>
      </c>
      <c r="D23" s="42">
        <v>1</v>
      </c>
      <c r="E23" s="10"/>
      <c r="G23" s="10" t="s">
        <v>289</v>
      </c>
      <c r="H23" s="95" t="str">
        <f>IF('-8B'!H23&lt;&gt;"",'-8B'!H23, "")</f>
        <v/>
      </c>
      <c r="I23" s="95" t="str">
        <f>IF('-8B'!I23&lt;&gt;"",'-8B'!I23, "")</f>
        <v/>
      </c>
      <c r="J23" s="95" t="str">
        <f>IF('-8B'!J23&lt;&gt;"",'-8B'!J23, "")</f>
        <v/>
      </c>
      <c r="K23" s="95" t="str">
        <f>IF('-8B'!K23&lt;&gt;"",'-8B'!K23, "")</f>
        <v/>
      </c>
      <c r="L23" s="95" t="str">
        <f>IF('-8B'!L23&lt;&gt;"",'-8B'!L23, "")</f>
        <v/>
      </c>
      <c r="M23" s="40"/>
      <c r="N23" s="82">
        <f t="shared" si="0"/>
        <v>0</v>
      </c>
      <c r="O23" s="82"/>
      <c r="Q23" s="35"/>
      <c r="R23" s="35"/>
      <c r="S23" s="35"/>
    </row>
    <row r="24" spans="1:20" ht="15.75" thickBot="1" x14ac:dyDescent="0.3">
      <c r="A24" s="118"/>
      <c r="B24" s="123"/>
      <c r="C24" s="118"/>
      <c r="D24" s="42">
        <v>2</v>
      </c>
      <c r="E24" s="10"/>
      <c r="G24" s="10" t="s">
        <v>289</v>
      </c>
      <c r="H24" s="95" t="str">
        <f>IF('-8B'!H24&lt;&gt;"",'-8B'!H24, "")</f>
        <v/>
      </c>
      <c r="I24" s="95" t="str">
        <f>IF('-8B'!I24&lt;&gt;"",'-8B'!I24, "")</f>
        <v/>
      </c>
      <c r="J24" s="95" t="str">
        <f>IF('-8B'!J24&lt;&gt;"",'-8B'!J24, "")</f>
        <v/>
      </c>
      <c r="K24" s="95" t="str">
        <f>IF('-8B'!K24&lt;&gt;"",'-8B'!K24, "")</f>
        <v/>
      </c>
      <c r="L24" s="95" t="str">
        <f>IF('-8B'!L24&lt;&gt;"",'-8B'!L24, "")</f>
        <v/>
      </c>
      <c r="M24" s="40"/>
      <c r="N24" s="82">
        <f t="shared" si="0"/>
        <v>0</v>
      </c>
      <c r="O24" s="82"/>
      <c r="Q24" s="35"/>
      <c r="R24" s="35"/>
      <c r="S24" s="35"/>
    </row>
    <row r="25" spans="1:20" ht="15.75" thickBot="1" x14ac:dyDescent="0.3">
      <c r="A25" s="118"/>
      <c r="B25" s="123"/>
      <c r="C25" s="118"/>
      <c r="D25" s="42">
        <v>3</v>
      </c>
      <c r="E25" s="10"/>
      <c r="G25" s="10" t="s">
        <v>289</v>
      </c>
      <c r="H25" s="95" t="str">
        <f>IF('-8B'!H25&lt;&gt;"",'-8B'!H25, "")</f>
        <v/>
      </c>
      <c r="I25" s="95" t="str">
        <f>IF('-8B'!I25&lt;&gt;"",'-8B'!I25, "")</f>
        <v/>
      </c>
      <c r="J25" s="95" t="str">
        <f>IF('-8B'!J25&lt;&gt;"",'-8B'!J25, "")</f>
        <v/>
      </c>
      <c r="K25" s="95" t="str">
        <f>IF('-8B'!K25&lt;&gt;"",'-8B'!K25, "")</f>
        <v/>
      </c>
      <c r="L25" s="95" t="str">
        <f>IF('-8B'!L25&lt;&gt;"",'-8B'!L25, "")</f>
        <v/>
      </c>
      <c r="M25" s="40"/>
      <c r="N25" s="82">
        <f t="shared" si="0"/>
        <v>0</v>
      </c>
      <c r="O25" s="83">
        <f>SUM(N23:N25)/9</f>
        <v>0</v>
      </c>
      <c r="Q25" s="35">
        <f t="shared" ref="Q25" si="13">IF(O25&lt;&gt;"",O25+A23/10000,0)</f>
        <v>8.0000000000000004E-4</v>
      </c>
      <c r="R25" s="35" t="str">
        <f t="shared" ref="R25:S25" si="14">B23</f>
        <v/>
      </c>
      <c r="S25" s="35" t="str">
        <f t="shared" si="14"/>
        <v/>
      </c>
    </row>
    <row r="26" spans="1:20" x14ac:dyDescent="0.25">
      <c r="A26" s="115">
        <v>9</v>
      </c>
      <c r="B26" s="121" t="str">
        <f>IF('-8B'!B26&lt;&gt;"",'-8B'!B26, "")</f>
        <v/>
      </c>
      <c r="C26" s="115" t="str">
        <f>IF('-8B'!C26&lt;&gt;"",'-8B'!C26,"")</f>
        <v/>
      </c>
      <c r="D26" s="10">
        <v>1</v>
      </c>
      <c r="E26" s="10"/>
      <c r="G26" s="10" t="s">
        <v>289</v>
      </c>
      <c r="H26" s="89" t="str">
        <f>IF('-8B'!H26&lt;&gt;"",'-8B'!H26, "")</f>
        <v/>
      </c>
      <c r="I26" s="89" t="str">
        <f>IF('-8B'!I26&lt;&gt;"",'-8B'!I26, "")</f>
        <v/>
      </c>
      <c r="J26" s="89" t="str">
        <f>IF('-8B'!J26&lt;&gt;"",'-8B'!J26, "")</f>
        <v/>
      </c>
      <c r="K26" s="89" t="str">
        <f>IF('-8B'!K26&lt;&gt;"",'-8B'!K26, "")</f>
        <v/>
      </c>
      <c r="L26" s="89" t="str">
        <f>IF('-8B'!L26&lt;&gt;"",'-8B'!L26, "")</f>
        <v/>
      </c>
      <c r="M26" s="5"/>
      <c r="N26" s="78">
        <f t="shared" si="0"/>
        <v>0</v>
      </c>
      <c r="O26" s="78"/>
      <c r="Q26" s="35"/>
      <c r="R26" s="35"/>
      <c r="S26" s="35"/>
      <c r="T26" s="9"/>
    </row>
    <row r="27" spans="1:20" ht="15.75" thickBot="1" x14ac:dyDescent="0.3">
      <c r="A27" s="115"/>
      <c r="B27" s="121"/>
      <c r="C27" s="115"/>
      <c r="D27" s="10">
        <v>2</v>
      </c>
      <c r="E27" s="10"/>
      <c r="G27" s="10" t="s">
        <v>289</v>
      </c>
      <c r="H27" s="89" t="str">
        <f>IF('-8B'!H27&lt;&gt;"",'-8B'!H27, "")</f>
        <v/>
      </c>
      <c r="I27" s="89" t="str">
        <f>IF('-8B'!I27&lt;&gt;"",'-8B'!I27, "")</f>
        <v/>
      </c>
      <c r="J27" s="89" t="str">
        <f>IF('-8B'!J27&lt;&gt;"",'-8B'!J27, "")</f>
        <v/>
      </c>
      <c r="K27" s="89" t="str">
        <f>IF('-8B'!K27&lt;&gt;"",'-8B'!K27, "")</f>
        <v/>
      </c>
      <c r="L27" s="89" t="str">
        <f>IF('-8B'!L27&lt;&gt;"",'-8B'!L27, "")</f>
        <v/>
      </c>
      <c r="M27" s="5"/>
      <c r="N27" s="78">
        <f t="shared" si="0"/>
        <v>0</v>
      </c>
      <c r="O27" s="78"/>
      <c r="Q27" s="35"/>
      <c r="R27" s="35"/>
      <c r="S27" s="35"/>
      <c r="T27" s="9"/>
    </row>
    <row r="28" spans="1:20" ht="15.75" thickBot="1" x14ac:dyDescent="0.3">
      <c r="A28" s="115"/>
      <c r="B28" s="121"/>
      <c r="C28" s="115"/>
      <c r="D28" s="10">
        <v>3</v>
      </c>
      <c r="E28" s="10"/>
      <c r="G28" s="10" t="s">
        <v>289</v>
      </c>
      <c r="H28" s="89" t="str">
        <f>IF('-8B'!H28&lt;&gt;"",'-8B'!H28, "")</f>
        <v/>
      </c>
      <c r="I28" s="89" t="str">
        <f>IF('-8B'!I28&lt;&gt;"",'-8B'!I28, "")</f>
        <v/>
      </c>
      <c r="J28" s="89" t="str">
        <f>IF('-8B'!J28&lt;&gt;"",'-8B'!J28, "")</f>
        <v/>
      </c>
      <c r="K28" s="89" t="str">
        <f>IF('-8B'!K28&lt;&gt;"",'-8B'!K28, "")</f>
        <v/>
      </c>
      <c r="L28" s="89" t="str">
        <f>IF('-8B'!L28&lt;&gt;"",'-8B'!L28, "")</f>
        <v/>
      </c>
      <c r="M28" s="5"/>
      <c r="N28" s="78">
        <f t="shared" si="0"/>
        <v>0</v>
      </c>
      <c r="O28" s="79">
        <f>SUM(N26:N28)/9</f>
        <v>0</v>
      </c>
      <c r="Q28" s="35">
        <f t="shared" ref="Q28" si="15">IF(O28&lt;&gt;"",O28+A26/10000,0)</f>
        <v>8.9999999999999998E-4</v>
      </c>
      <c r="R28" s="35" t="str">
        <f t="shared" ref="R28:S28" si="16">B26</f>
        <v/>
      </c>
      <c r="S28" s="35" t="str">
        <f t="shared" si="16"/>
        <v/>
      </c>
      <c r="T28" s="9"/>
    </row>
    <row r="29" spans="1:20" x14ac:dyDescent="0.25">
      <c r="A29" s="118">
        <v>10</v>
      </c>
      <c r="B29" s="123" t="str">
        <f>IF('-8B'!B29&lt;&gt;"",'-8B'!B29, "")</f>
        <v/>
      </c>
      <c r="C29" s="118" t="str">
        <f>IF('-8B'!C29&lt;&gt;"",'-8B'!C29,"")</f>
        <v/>
      </c>
      <c r="D29" s="42">
        <v>1</v>
      </c>
      <c r="E29" s="10"/>
      <c r="G29" s="10" t="s">
        <v>289</v>
      </c>
      <c r="H29" s="95" t="str">
        <f>IF('-8B'!H29&lt;&gt;"",'-8B'!H29, "")</f>
        <v/>
      </c>
      <c r="I29" s="95" t="str">
        <f>IF('-8B'!I29&lt;&gt;"",'-8B'!I29, "")</f>
        <v/>
      </c>
      <c r="J29" s="95" t="str">
        <f>IF('-8B'!J29&lt;&gt;"",'-8B'!J29, "")</f>
        <v/>
      </c>
      <c r="K29" s="95" t="str">
        <f>IF('-8B'!K29&lt;&gt;"",'-8B'!K29, "")</f>
        <v/>
      </c>
      <c r="L29" s="95" t="str">
        <f>IF('-8B'!L29&lt;&gt;"",'-8B'!L29, "")</f>
        <v/>
      </c>
      <c r="M29" s="40"/>
      <c r="N29" s="82">
        <f t="shared" si="0"/>
        <v>0</v>
      </c>
      <c r="O29" s="82"/>
      <c r="Q29" s="35"/>
      <c r="R29" s="35"/>
      <c r="S29" s="35"/>
      <c r="T29" s="9"/>
    </row>
    <row r="30" spans="1:20" ht="15.75" thickBot="1" x14ac:dyDescent="0.3">
      <c r="A30" s="118"/>
      <c r="B30" s="123"/>
      <c r="C30" s="118"/>
      <c r="D30" s="42">
        <v>2</v>
      </c>
      <c r="E30" s="10"/>
      <c r="G30" s="10" t="s">
        <v>289</v>
      </c>
      <c r="H30" s="95" t="str">
        <f>IF('-8B'!H30&lt;&gt;"",'-8B'!H30, "")</f>
        <v/>
      </c>
      <c r="I30" s="95" t="str">
        <f>IF('-8B'!I30&lt;&gt;"",'-8B'!I30, "")</f>
        <v/>
      </c>
      <c r="J30" s="95" t="str">
        <f>IF('-8B'!J30&lt;&gt;"",'-8B'!J30, "")</f>
        <v/>
      </c>
      <c r="K30" s="95" t="str">
        <f>IF('-8B'!K30&lt;&gt;"",'-8B'!K30, "")</f>
        <v/>
      </c>
      <c r="L30" s="95" t="str">
        <f>IF('-8B'!L30&lt;&gt;"",'-8B'!L30, "")</f>
        <v/>
      </c>
      <c r="M30" s="40"/>
      <c r="N30" s="82">
        <f t="shared" si="0"/>
        <v>0</v>
      </c>
      <c r="O30" s="82"/>
      <c r="Q30" s="35"/>
      <c r="R30" s="35"/>
      <c r="S30" s="35"/>
      <c r="T30" s="9"/>
    </row>
    <row r="31" spans="1:20" ht="15.75" thickBot="1" x14ac:dyDescent="0.3">
      <c r="A31" s="118"/>
      <c r="B31" s="123"/>
      <c r="C31" s="118"/>
      <c r="D31" s="42">
        <v>3</v>
      </c>
      <c r="E31" s="10"/>
      <c r="G31" s="10" t="s">
        <v>289</v>
      </c>
      <c r="H31" s="95" t="str">
        <f>IF('-8B'!H31&lt;&gt;"",'-8B'!H31, "")</f>
        <v/>
      </c>
      <c r="I31" s="95" t="str">
        <f>IF('-8B'!I31&lt;&gt;"",'-8B'!I31, "")</f>
        <v/>
      </c>
      <c r="J31" s="95" t="str">
        <f>IF('-8B'!J31&lt;&gt;"",'-8B'!J31, "")</f>
        <v/>
      </c>
      <c r="K31" s="95" t="str">
        <f>IF('-8B'!K31&lt;&gt;"",'-8B'!K31, "")</f>
        <v/>
      </c>
      <c r="L31" s="95" t="str">
        <f>IF('-8B'!L31&lt;&gt;"",'-8B'!L31, "")</f>
        <v/>
      </c>
      <c r="M31" s="40"/>
      <c r="N31" s="82">
        <f t="shared" si="0"/>
        <v>0</v>
      </c>
      <c r="O31" s="83">
        <f>SUM(N29:N31)/9</f>
        <v>0</v>
      </c>
      <c r="Q31" s="35">
        <f t="shared" ref="Q31" si="17">IF(O31&lt;&gt;"",O31+A29/10000,0)</f>
        <v>1E-3</v>
      </c>
      <c r="R31" s="35" t="str">
        <f t="shared" ref="R31:S31" si="18">B29</f>
        <v/>
      </c>
      <c r="S31" s="35" t="str">
        <f t="shared" si="18"/>
        <v/>
      </c>
      <c r="T31" s="9"/>
    </row>
    <row r="32" spans="1:20" x14ac:dyDescent="0.25">
      <c r="A32" s="115">
        <v>11</v>
      </c>
      <c r="B32" s="121" t="str">
        <f>IF('-8B'!B32&lt;&gt;"",'-8B'!B32, "")</f>
        <v/>
      </c>
      <c r="C32" s="115" t="str">
        <f>IF('-8B'!C32&lt;&gt;"",'-8B'!C32,"")</f>
        <v/>
      </c>
      <c r="D32" s="10">
        <v>1</v>
      </c>
      <c r="E32" s="10"/>
      <c r="G32" s="10" t="s">
        <v>289</v>
      </c>
      <c r="H32" s="89" t="str">
        <f>IF('-8B'!H32&lt;&gt;"",'-8B'!H32, "")</f>
        <v/>
      </c>
      <c r="I32" s="89" t="str">
        <f>IF('-8B'!I32&lt;&gt;"",'-8B'!I32, "")</f>
        <v/>
      </c>
      <c r="J32" s="89" t="str">
        <f>IF('-8B'!J32&lt;&gt;"",'-8B'!J32, "")</f>
        <v/>
      </c>
      <c r="K32" s="89" t="str">
        <f>IF('-8B'!K32&lt;&gt;"",'-8B'!K32, "")</f>
        <v/>
      </c>
      <c r="L32" s="89" t="str">
        <f>IF('-8B'!L32&lt;&gt;"",'-8B'!L32, "")</f>
        <v/>
      </c>
      <c r="M32" s="5"/>
      <c r="N32" s="78">
        <f t="shared" si="0"/>
        <v>0</v>
      </c>
      <c r="O32" s="78"/>
      <c r="Q32" s="35"/>
      <c r="R32" s="35"/>
      <c r="S32" s="35"/>
      <c r="T32" s="9"/>
    </row>
    <row r="33" spans="1:19" ht="15.75" thickBot="1" x14ac:dyDescent="0.3">
      <c r="A33" s="115"/>
      <c r="B33" s="121"/>
      <c r="C33" s="115"/>
      <c r="D33" s="10">
        <v>2</v>
      </c>
      <c r="E33" s="10"/>
      <c r="G33" s="10" t="s">
        <v>289</v>
      </c>
      <c r="H33" s="89" t="str">
        <f>IF('-8B'!H33&lt;&gt;"",'-8B'!H33, "")</f>
        <v/>
      </c>
      <c r="I33" s="89" t="str">
        <f>IF('-8B'!I33&lt;&gt;"",'-8B'!I33, "")</f>
        <v/>
      </c>
      <c r="J33" s="89" t="str">
        <f>IF('-8B'!J33&lt;&gt;"",'-8B'!J33, "")</f>
        <v/>
      </c>
      <c r="K33" s="89" t="str">
        <f>IF('-8B'!K33&lt;&gt;"",'-8B'!K33, "")</f>
        <v/>
      </c>
      <c r="L33" s="89" t="str">
        <f>IF('-8B'!L33&lt;&gt;"",'-8B'!L33, "")</f>
        <v/>
      </c>
      <c r="M33" s="5"/>
      <c r="N33" s="78">
        <f t="shared" si="0"/>
        <v>0</v>
      </c>
      <c r="O33" s="78"/>
      <c r="Q33" s="35"/>
      <c r="R33" s="35"/>
      <c r="S33" s="35"/>
    </row>
    <row r="34" spans="1:19" ht="15.75" thickBot="1" x14ac:dyDescent="0.3">
      <c r="A34" s="115"/>
      <c r="B34" s="121"/>
      <c r="C34" s="115"/>
      <c r="D34" s="10">
        <v>3</v>
      </c>
      <c r="E34" s="10"/>
      <c r="G34" s="10" t="s">
        <v>289</v>
      </c>
      <c r="H34" s="89" t="str">
        <f>IF('-8B'!H34&lt;&gt;"",'-8B'!H34, "")</f>
        <v/>
      </c>
      <c r="I34" s="89" t="str">
        <f>IF('-8B'!I34&lt;&gt;"",'-8B'!I34, "")</f>
        <v/>
      </c>
      <c r="J34" s="89" t="str">
        <f>IF('-8B'!J34&lt;&gt;"",'-8B'!J34, "")</f>
        <v/>
      </c>
      <c r="K34" s="89" t="str">
        <f>IF('-8B'!K34&lt;&gt;"",'-8B'!K34, "")</f>
        <v/>
      </c>
      <c r="L34" s="89" t="str">
        <f>IF('-8B'!L34&lt;&gt;"",'-8B'!L34, "")</f>
        <v/>
      </c>
      <c r="M34" s="5"/>
      <c r="N34" s="78">
        <f t="shared" ref="N34:N97" si="19">IF(COUNT(H34:L34)=3,IF(M34&lt;&gt;"",(SUM(H34:J34)-6),SUM(H34:J34)),IF(M34&lt;&gt;"",(SUM(H34:L34)-MAX(H34:L34)-MIN(H34:L34)-6),(SUM(H34:L34)-MAX(H34:L34)-MIN(H34:L34))))</f>
        <v>0</v>
      </c>
      <c r="O34" s="79">
        <f>SUM(N32:N34)/9</f>
        <v>0</v>
      </c>
      <c r="Q34" s="35">
        <f t="shared" ref="Q34" si="20">IF(O34&lt;&gt;"",O34+A32/10000,0)</f>
        <v>1.1000000000000001E-3</v>
      </c>
      <c r="R34" s="35" t="str">
        <f t="shared" ref="R34:S34" si="21">B32</f>
        <v/>
      </c>
      <c r="S34" s="35" t="str">
        <f t="shared" si="21"/>
        <v/>
      </c>
    </row>
    <row r="35" spans="1:19" x14ac:dyDescent="0.25">
      <c r="A35" s="118">
        <v>12</v>
      </c>
      <c r="B35" s="123" t="str">
        <f>IF('-8B'!B35&lt;&gt;"",'-8B'!B35, "")</f>
        <v/>
      </c>
      <c r="C35" s="118" t="str">
        <f>IF('-8B'!C35&lt;&gt;"",'-8B'!C35,"")</f>
        <v/>
      </c>
      <c r="D35" s="42">
        <v>1</v>
      </c>
      <c r="E35" s="10"/>
      <c r="G35" s="10" t="s">
        <v>289</v>
      </c>
      <c r="H35" s="95" t="str">
        <f>IF('-8B'!H35&lt;&gt;"",'-8B'!H35, "")</f>
        <v/>
      </c>
      <c r="I35" s="95" t="str">
        <f>IF('-8B'!I35&lt;&gt;"",'-8B'!I35, "")</f>
        <v/>
      </c>
      <c r="J35" s="95" t="str">
        <f>IF('-8B'!J35&lt;&gt;"",'-8B'!J35, "")</f>
        <v/>
      </c>
      <c r="K35" s="95" t="str">
        <f>IF('-8B'!K35&lt;&gt;"",'-8B'!K35, "")</f>
        <v/>
      </c>
      <c r="L35" s="95" t="str">
        <f>IF('-8B'!L35&lt;&gt;"",'-8B'!L35, "")</f>
        <v/>
      </c>
      <c r="M35" s="40"/>
      <c r="N35" s="82">
        <f t="shared" si="19"/>
        <v>0</v>
      </c>
      <c r="O35" s="82"/>
      <c r="Q35" s="35"/>
      <c r="R35" s="35"/>
      <c r="S35" s="35"/>
    </row>
    <row r="36" spans="1:19" ht="15.75" thickBot="1" x14ac:dyDescent="0.3">
      <c r="A36" s="118"/>
      <c r="B36" s="123"/>
      <c r="C36" s="118"/>
      <c r="D36" s="42">
        <v>2</v>
      </c>
      <c r="E36" s="10"/>
      <c r="G36" s="10" t="s">
        <v>289</v>
      </c>
      <c r="H36" s="95" t="str">
        <f>IF('-8B'!H36&lt;&gt;"",'-8B'!H36, "")</f>
        <v/>
      </c>
      <c r="I36" s="95" t="str">
        <f>IF('-8B'!I36&lt;&gt;"",'-8B'!I36, "")</f>
        <v/>
      </c>
      <c r="J36" s="95" t="str">
        <f>IF('-8B'!J36&lt;&gt;"",'-8B'!J36, "")</f>
        <v/>
      </c>
      <c r="K36" s="95" t="str">
        <f>IF('-8B'!K36&lt;&gt;"",'-8B'!K36, "")</f>
        <v/>
      </c>
      <c r="L36" s="95" t="str">
        <f>IF('-8B'!L36&lt;&gt;"",'-8B'!L36, "")</f>
        <v/>
      </c>
      <c r="M36" s="40"/>
      <c r="N36" s="82">
        <f t="shared" si="19"/>
        <v>0</v>
      </c>
      <c r="O36" s="82"/>
      <c r="Q36" s="35"/>
      <c r="R36" s="35"/>
      <c r="S36" s="35"/>
    </row>
    <row r="37" spans="1:19" ht="15.75" thickBot="1" x14ac:dyDescent="0.3">
      <c r="A37" s="118"/>
      <c r="B37" s="123"/>
      <c r="C37" s="118"/>
      <c r="D37" s="42">
        <v>3</v>
      </c>
      <c r="E37" s="10"/>
      <c r="G37" s="10" t="s">
        <v>289</v>
      </c>
      <c r="H37" s="95" t="str">
        <f>IF('-8B'!H37&lt;&gt;"",'-8B'!H37, "")</f>
        <v/>
      </c>
      <c r="I37" s="95" t="str">
        <f>IF('-8B'!I37&lt;&gt;"",'-8B'!I37, "")</f>
        <v/>
      </c>
      <c r="J37" s="95" t="str">
        <f>IF('-8B'!J37&lt;&gt;"",'-8B'!J37, "")</f>
        <v/>
      </c>
      <c r="K37" s="95" t="str">
        <f>IF('-8B'!K37&lt;&gt;"",'-8B'!K37, "")</f>
        <v/>
      </c>
      <c r="L37" s="95" t="str">
        <f>IF('-8B'!L37&lt;&gt;"",'-8B'!L37, "")</f>
        <v/>
      </c>
      <c r="M37" s="40"/>
      <c r="N37" s="82">
        <f t="shared" si="19"/>
        <v>0</v>
      </c>
      <c r="O37" s="83">
        <f>SUM(N35:N37)/9</f>
        <v>0</v>
      </c>
      <c r="Q37" s="35">
        <f t="shared" ref="Q37" si="22">IF(O37&lt;&gt;"",O37+A35/10000,0)</f>
        <v>1.1999999999999999E-3</v>
      </c>
      <c r="R37" s="35" t="str">
        <f t="shared" ref="R37:S37" si="23">B35</f>
        <v/>
      </c>
      <c r="S37" s="35" t="str">
        <f t="shared" si="23"/>
        <v/>
      </c>
    </row>
    <row r="38" spans="1:19" x14ac:dyDescent="0.25">
      <c r="A38" s="115">
        <v>13</v>
      </c>
      <c r="B38" s="121" t="str">
        <f>IF('-8B'!B38&lt;&gt;"",'-8B'!B38, "")</f>
        <v/>
      </c>
      <c r="C38" s="115" t="str">
        <f>IF('-8B'!C38&lt;&gt;"",'-8B'!C38,"")</f>
        <v/>
      </c>
      <c r="D38" s="10">
        <v>1</v>
      </c>
      <c r="E38" s="10"/>
      <c r="G38" s="10" t="s">
        <v>289</v>
      </c>
      <c r="H38" s="89" t="str">
        <f>IF('-8B'!H38&lt;&gt;"",'-8B'!H38, "")</f>
        <v/>
      </c>
      <c r="I38" s="89" t="str">
        <f>IF('-8B'!I38&lt;&gt;"",'-8B'!I38, "")</f>
        <v/>
      </c>
      <c r="J38" s="89" t="str">
        <f>IF('-8B'!J38&lt;&gt;"",'-8B'!J38, "")</f>
        <v/>
      </c>
      <c r="K38" s="89" t="str">
        <f>IF('-8B'!K38&lt;&gt;"",'-8B'!K38, "")</f>
        <v/>
      </c>
      <c r="L38" s="89" t="str">
        <f>IF('-8B'!L38&lt;&gt;"",'-8B'!L38, "")</f>
        <v/>
      </c>
      <c r="M38" s="5"/>
      <c r="N38" s="78">
        <f t="shared" si="19"/>
        <v>0</v>
      </c>
      <c r="O38" s="78"/>
      <c r="Q38" s="35"/>
      <c r="R38" s="35"/>
      <c r="S38" s="35"/>
    </row>
    <row r="39" spans="1:19" ht="15.75" thickBot="1" x14ac:dyDescent="0.3">
      <c r="A39" s="115"/>
      <c r="B39" s="121"/>
      <c r="C39" s="115"/>
      <c r="D39" s="10">
        <v>2</v>
      </c>
      <c r="E39" s="10"/>
      <c r="G39" s="10" t="s">
        <v>289</v>
      </c>
      <c r="H39" s="89" t="str">
        <f>IF('-8B'!H39&lt;&gt;"",'-8B'!H39, "")</f>
        <v/>
      </c>
      <c r="I39" s="89" t="str">
        <f>IF('-8B'!I39&lt;&gt;"",'-8B'!I39, "")</f>
        <v/>
      </c>
      <c r="J39" s="89" t="str">
        <f>IF('-8B'!J39&lt;&gt;"",'-8B'!J39, "")</f>
        <v/>
      </c>
      <c r="K39" s="89" t="str">
        <f>IF('-8B'!K39&lt;&gt;"",'-8B'!K39, "")</f>
        <v/>
      </c>
      <c r="L39" s="89" t="str">
        <f>IF('-8B'!L39&lt;&gt;"",'-8B'!L39, "")</f>
        <v/>
      </c>
      <c r="M39" s="5"/>
      <c r="N39" s="78">
        <f t="shared" si="19"/>
        <v>0</v>
      </c>
      <c r="O39" s="78"/>
      <c r="Q39" s="35"/>
      <c r="R39" s="35"/>
      <c r="S39" s="35"/>
    </row>
    <row r="40" spans="1:19" ht="15.75" thickBot="1" x14ac:dyDescent="0.3">
      <c r="A40" s="115"/>
      <c r="B40" s="121"/>
      <c r="C40" s="115"/>
      <c r="D40" s="10">
        <v>3</v>
      </c>
      <c r="E40" s="10"/>
      <c r="G40" s="10" t="s">
        <v>289</v>
      </c>
      <c r="H40" s="89" t="str">
        <f>IF('-8B'!H40&lt;&gt;"",'-8B'!H40, "")</f>
        <v/>
      </c>
      <c r="I40" s="89" t="str">
        <f>IF('-8B'!I40&lt;&gt;"",'-8B'!I40, "")</f>
        <v/>
      </c>
      <c r="J40" s="89" t="str">
        <f>IF('-8B'!J40&lt;&gt;"",'-8B'!J40, "")</f>
        <v/>
      </c>
      <c r="K40" s="89" t="str">
        <f>IF('-8B'!K40&lt;&gt;"",'-8B'!K40, "")</f>
        <v/>
      </c>
      <c r="L40" s="89" t="str">
        <f>IF('-8B'!L40&lt;&gt;"",'-8B'!L40, "")</f>
        <v/>
      </c>
      <c r="M40" s="5"/>
      <c r="N40" s="78">
        <f t="shared" si="19"/>
        <v>0</v>
      </c>
      <c r="O40" s="79">
        <f>SUM(N38:N40)/9</f>
        <v>0</v>
      </c>
      <c r="Q40" s="35">
        <f t="shared" ref="Q40" si="24">IF(O40&lt;&gt;"",O40+A38/10000,0)</f>
        <v>1.2999999999999999E-3</v>
      </c>
      <c r="R40" s="35" t="str">
        <f t="shared" ref="R40:S40" si="25">B38</f>
        <v/>
      </c>
      <c r="S40" s="35" t="str">
        <f t="shared" si="25"/>
        <v/>
      </c>
    </row>
    <row r="41" spans="1:19" x14ac:dyDescent="0.25">
      <c r="A41" s="118">
        <v>14</v>
      </c>
      <c r="B41" s="123" t="str">
        <f>IF('-8B'!B41&lt;&gt;"",'-8B'!B41, "")</f>
        <v/>
      </c>
      <c r="C41" s="118" t="str">
        <f>IF('-8B'!C41&lt;&gt;"",'-8B'!C41,"")</f>
        <v/>
      </c>
      <c r="D41" s="42">
        <v>1</v>
      </c>
      <c r="E41" s="10"/>
      <c r="G41" s="10" t="s">
        <v>289</v>
      </c>
      <c r="H41" s="95" t="str">
        <f>IF('-8B'!H41&lt;&gt;"",'-8B'!H41, "")</f>
        <v/>
      </c>
      <c r="I41" s="95" t="str">
        <f>IF('-8B'!I41&lt;&gt;"",'-8B'!I41, "")</f>
        <v/>
      </c>
      <c r="J41" s="95" t="str">
        <f>IF('-8B'!J41&lt;&gt;"",'-8B'!J41, "")</f>
        <v/>
      </c>
      <c r="K41" s="95" t="str">
        <f>IF('-8B'!K41&lt;&gt;"",'-8B'!K41, "")</f>
        <v/>
      </c>
      <c r="L41" s="95" t="str">
        <f>IF('-8B'!L41&lt;&gt;"",'-8B'!L41, "")</f>
        <v/>
      </c>
      <c r="M41" s="40"/>
      <c r="N41" s="82">
        <f t="shared" si="19"/>
        <v>0</v>
      </c>
      <c r="O41" s="82"/>
      <c r="Q41" s="35"/>
      <c r="R41" s="35"/>
      <c r="S41" s="35"/>
    </row>
    <row r="42" spans="1:19" ht="15.75" thickBot="1" x14ac:dyDescent="0.3">
      <c r="A42" s="118"/>
      <c r="B42" s="123"/>
      <c r="C42" s="118"/>
      <c r="D42" s="42">
        <v>2</v>
      </c>
      <c r="E42" s="10"/>
      <c r="G42" s="10" t="s">
        <v>289</v>
      </c>
      <c r="H42" s="95" t="str">
        <f>IF('-8B'!H42&lt;&gt;"",'-8B'!H42, "")</f>
        <v/>
      </c>
      <c r="I42" s="95" t="str">
        <f>IF('-8B'!I42&lt;&gt;"",'-8B'!I42, "")</f>
        <v/>
      </c>
      <c r="J42" s="95" t="str">
        <f>IF('-8B'!J42&lt;&gt;"",'-8B'!J42, "")</f>
        <v/>
      </c>
      <c r="K42" s="95" t="str">
        <f>IF('-8B'!K42&lt;&gt;"",'-8B'!K42, "")</f>
        <v/>
      </c>
      <c r="L42" s="95" t="str">
        <f>IF('-8B'!L42&lt;&gt;"",'-8B'!L42, "")</f>
        <v/>
      </c>
      <c r="M42" s="40"/>
      <c r="N42" s="82">
        <f t="shared" si="19"/>
        <v>0</v>
      </c>
      <c r="O42" s="82"/>
      <c r="Q42" s="35"/>
      <c r="R42" s="35"/>
      <c r="S42" s="35"/>
    </row>
    <row r="43" spans="1:19" ht="15.75" thickBot="1" x14ac:dyDescent="0.3">
      <c r="A43" s="118"/>
      <c r="B43" s="123"/>
      <c r="C43" s="118"/>
      <c r="D43" s="42">
        <v>3</v>
      </c>
      <c r="E43" s="10"/>
      <c r="G43" s="10" t="s">
        <v>289</v>
      </c>
      <c r="H43" s="95" t="str">
        <f>IF('-8B'!H43&lt;&gt;"",'-8B'!H43, "")</f>
        <v/>
      </c>
      <c r="I43" s="95" t="str">
        <f>IF('-8B'!I43&lt;&gt;"",'-8B'!I43, "")</f>
        <v/>
      </c>
      <c r="J43" s="95" t="str">
        <f>IF('-8B'!J43&lt;&gt;"",'-8B'!J43, "")</f>
        <v/>
      </c>
      <c r="K43" s="95" t="str">
        <f>IF('-8B'!K43&lt;&gt;"",'-8B'!K43, "")</f>
        <v/>
      </c>
      <c r="L43" s="95" t="str">
        <f>IF('-8B'!L43&lt;&gt;"",'-8B'!L43, "")</f>
        <v/>
      </c>
      <c r="M43" s="40"/>
      <c r="N43" s="82">
        <f t="shared" si="19"/>
        <v>0</v>
      </c>
      <c r="O43" s="83">
        <f>SUM(N41:N43)/9</f>
        <v>0</v>
      </c>
      <c r="Q43" s="35">
        <f t="shared" ref="Q43" si="26">IF(O43&lt;&gt;"",O43+A41/10000,0)</f>
        <v>1.4E-3</v>
      </c>
      <c r="R43" s="35" t="str">
        <f t="shared" ref="R43:S43" si="27">B41</f>
        <v/>
      </c>
      <c r="S43" s="35" t="str">
        <f t="shared" si="27"/>
        <v/>
      </c>
    </row>
    <row r="44" spans="1:19" x14ac:dyDescent="0.25">
      <c r="A44" s="115">
        <v>15</v>
      </c>
      <c r="B44" s="121" t="str">
        <f>IF('-8B'!B44&lt;&gt;"",'-8B'!B44, "")</f>
        <v/>
      </c>
      <c r="C44" s="115" t="str">
        <f>IF('-8B'!C44&lt;&gt;"",'-8B'!C44,"")</f>
        <v/>
      </c>
      <c r="D44" s="10">
        <v>1</v>
      </c>
      <c r="E44" s="10"/>
      <c r="G44" s="10" t="s">
        <v>289</v>
      </c>
      <c r="H44" s="89" t="str">
        <f>IF('-8B'!H44&lt;&gt;"",'-8B'!H44, "")</f>
        <v/>
      </c>
      <c r="I44" s="89" t="str">
        <f>IF('-8B'!I44&lt;&gt;"",'-8B'!I44, "")</f>
        <v/>
      </c>
      <c r="J44" s="89" t="str">
        <f>IF('-8B'!J44&lt;&gt;"",'-8B'!J44, "")</f>
        <v/>
      </c>
      <c r="K44" s="89" t="str">
        <f>IF('-8B'!K44&lt;&gt;"",'-8B'!K44, "")</f>
        <v/>
      </c>
      <c r="L44" s="89" t="str">
        <f>IF('-8B'!L44&lt;&gt;"",'-8B'!L44, "")</f>
        <v/>
      </c>
      <c r="M44" s="5"/>
      <c r="N44" s="78">
        <f t="shared" si="19"/>
        <v>0</v>
      </c>
      <c r="O44" s="93"/>
      <c r="Q44" s="35"/>
      <c r="R44" s="35"/>
      <c r="S44" s="35"/>
    </row>
    <row r="45" spans="1:19" ht="15.75" thickBot="1" x14ac:dyDescent="0.3">
      <c r="A45" s="115"/>
      <c r="B45" s="121"/>
      <c r="C45" s="115"/>
      <c r="D45" s="10">
        <v>2</v>
      </c>
      <c r="E45" s="10"/>
      <c r="G45" s="10" t="s">
        <v>289</v>
      </c>
      <c r="H45" s="89" t="str">
        <f>IF('-8B'!H45&lt;&gt;"",'-8B'!H45, "")</f>
        <v/>
      </c>
      <c r="I45" s="89" t="str">
        <f>IF('-8B'!I45&lt;&gt;"",'-8B'!I45, "")</f>
        <v/>
      </c>
      <c r="J45" s="89" t="str">
        <f>IF('-8B'!J45&lt;&gt;"",'-8B'!J45, "")</f>
        <v/>
      </c>
      <c r="K45" s="89" t="str">
        <f>IF('-8B'!K45&lt;&gt;"",'-8B'!K45, "")</f>
        <v/>
      </c>
      <c r="L45" s="89" t="str">
        <f>IF('-8B'!L45&lt;&gt;"",'-8B'!L45, "")</f>
        <v/>
      </c>
      <c r="M45" s="5"/>
      <c r="N45" s="78">
        <f t="shared" si="19"/>
        <v>0</v>
      </c>
      <c r="O45" s="93"/>
      <c r="Q45" s="35"/>
      <c r="R45" s="35"/>
      <c r="S45" s="35"/>
    </row>
    <row r="46" spans="1:19" ht="15.75" thickBot="1" x14ac:dyDescent="0.3">
      <c r="A46" s="115"/>
      <c r="B46" s="121"/>
      <c r="C46" s="115"/>
      <c r="D46" s="10">
        <v>3</v>
      </c>
      <c r="E46" s="10"/>
      <c r="G46" s="10" t="s">
        <v>289</v>
      </c>
      <c r="H46" s="89" t="str">
        <f>IF('-8B'!H46&lt;&gt;"",'-8B'!H46, "")</f>
        <v/>
      </c>
      <c r="I46" s="89" t="str">
        <f>IF('-8B'!I46&lt;&gt;"",'-8B'!I46, "")</f>
        <v/>
      </c>
      <c r="J46" s="89" t="str">
        <f>IF('-8B'!J46&lt;&gt;"",'-8B'!J46, "")</f>
        <v/>
      </c>
      <c r="K46" s="89" t="str">
        <f>IF('-8B'!K46&lt;&gt;"",'-8B'!K46, "")</f>
        <v/>
      </c>
      <c r="L46" s="89" t="str">
        <f>IF('-8B'!L46&lt;&gt;"",'-8B'!L46, "")</f>
        <v/>
      </c>
      <c r="M46" s="5"/>
      <c r="N46" s="78">
        <f t="shared" si="19"/>
        <v>0</v>
      </c>
      <c r="O46" s="79">
        <f>SUM(N44:N46)/9</f>
        <v>0</v>
      </c>
      <c r="Q46" s="35">
        <f t="shared" ref="Q46" si="28">IF(O46&lt;&gt;"",O46+A44/10000,0)</f>
        <v>1.5E-3</v>
      </c>
      <c r="R46" s="35" t="str">
        <f t="shared" ref="R46:S46" si="29">B44</f>
        <v/>
      </c>
      <c r="S46" s="35" t="str">
        <f t="shared" si="29"/>
        <v/>
      </c>
    </row>
    <row r="47" spans="1:19" x14ac:dyDescent="0.25">
      <c r="A47" s="118">
        <v>16</v>
      </c>
      <c r="B47" s="123" t="str">
        <f>IF('-8B'!B47&lt;&gt;"",'-8B'!B47, "")</f>
        <v/>
      </c>
      <c r="C47" s="118" t="str">
        <f>IF('-8B'!C47&lt;&gt;"",'-8B'!C47,"")</f>
        <v/>
      </c>
      <c r="D47" s="42">
        <v>1</v>
      </c>
      <c r="E47" s="10"/>
      <c r="G47" s="10" t="s">
        <v>289</v>
      </c>
      <c r="H47" s="95" t="str">
        <f>IF('-8B'!H47&lt;&gt;"",'-8B'!H47, "")</f>
        <v/>
      </c>
      <c r="I47" s="95" t="str">
        <f>IF('-8B'!I47&lt;&gt;"",'-8B'!I47, "")</f>
        <v/>
      </c>
      <c r="J47" s="95" t="str">
        <f>IF('-8B'!J47&lt;&gt;"",'-8B'!J47, "")</f>
        <v/>
      </c>
      <c r="K47" s="95" t="str">
        <f>IF('-8B'!K47&lt;&gt;"",'-8B'!K47, "")</f>
        <v/>
      </c>
      <c r="L47" s="95" t="str">
        <f>IF('-8B'!L47&lt;&gt;"",'-8B'!L47, "")</f>
        <v/>
      </c>
      <c r="M47" s="40"/>
      <c r="N47" s="82">
        <f t="shared" si="19"/>
        <v>0</v>
      </c>
      <c r="O47" s="82"/>
      <c r="Q47" s="35"/>
      <c r="R47" s="35"/>
      <c r="S47" s="35"/>
    </row>
    <row r="48" spans="1:19" ht="15.75" thickBot="1" x14ac:dyDescent="0.3">
      <c r="A48" s="118"/>
      <c r="B48" s="123"/>
      <c r="C48" s="118"/>
      <c r="D48" s="42">
        <v>2</v>
      </c>
      <c r="E48" s="10"/>
      <c r="G48" s="10" t="s">
        <v>289</v>
      </c>
      <c r="H48" s="95" t="str">
        <f>IF('-8B'!H48&lt;&gt;"",'-8B'!H48, "")</f>
        <v/>
      </c>
      <c r="I48" s="95" t="str">
        <f>IF('-8B'!I48&lt;&gt;"",'-8B'!I48, "")</f>
        <v/>
      </c>
      <c r="J48" s="95" t="str">
        <f>IF('-8B'!J48&lt;&gt;"",'-8B'!J48, "")</f>
        <v/>
      </c>
      <c r="K48" s="95" t="str">
        <f>IF('-8B'!K48&lt;&gt;"",'-8B'!K48, "")</f>
        <v/>
      </c>
      <c r="L48" s="95" t="str">
        <f>IF('-8B'!L48&lt;&gt;"",'-8B'!L48, "")</f>
        <v/>
      </c>
      <c r="M48" s="40"/>
      <c r="N48" s="82">
        <f t="shared" si="19"/>
        <v>0</v>
      </c>
      <c r="O48" s="82"/>
      <c r="Q48" s="35"/>
      <c r="R48" s="35"/>
      <c r="S48" s="35"/>
    </row>
    <row r="49" spans="1:19" ht="15.75" thickBot="1" x14ac:dyDescent="0.3">
      <c r="A49" s="118"/>
      <c r="B49" s="123"/>
      <c r="C49" s="118"/>
      <c r="D49" s="42">
        <v>3</v>
      </c>
      <c r="E49" s="10"/>
      <c r="G49" s="10" t="s">
        <v>289</v>
      </c>
      <c r="H49" s="95" t="str">
        <f>IF('-8B'!H49&lt;&gt;"",'-8B'!H49, "")</f>
        <v/>
      </c>
      <c r="I49" s="95" t="str">
        <f>IF('-8B'!I49&lt;&gt;"",'-8B'!I49, "")</f>
        <v/>
      </c>
      <c r="J49" s="95" t="str">
        <f>IF('-8B'!J49&lt;&gt;"",'-8B'!J49, "")</f>
        <v/>
      </c>
      <c r="K49" s="95" t="str">
        <f>IF('-8B'!K49&lt;&gt;"",'-8B'!K49, "")</f>
        <v/>
      </c>
      <c r="L49" s="95" t="str">
        <f>IF('-8B'!L49&lt;&gt;"",'-8B'!L49, "")</f>
        <v/>
      </c>
      <c r="M49" s="40"/>
      <c r="N49" s="82">
        <f t="shared" si="19"/>
        <v>0</v>
      </c>
      <c r="O49" s="83">
        <f>SUM(N47:N49)/9</f>
        <v>0</v>
      </c>
      <c r="Q49" s="35">
        <f t="shared" ref="Q49" si="30">IF(O49&lt;&gt;"",O49+A47/10000,0)</f>
        <v>1.6000000000000001E-3</v>
      </c>
      <c r="R49" s="35" t="str">
        <f t="shared" ref="R49:S49" si="31">B47</f>
        <v/>
      </c>
      <c r="S49" s="35" t="str">
        <f t="shared" si="31"/>
        <v/>
      </c>
    </row>
    <row r="50" spans="1:19" x14ac:dyDescent="0.25">
      <c r="A50" s="115">
        <v>17</v>
      </c>
      <c r="B50" s="121" t="str">
        <f>IF('-8B'!B50&lt;&gt;"",'-8B'!B50, "")</f>
        <v/>
      </c>
      <c r="C50" s="115" t="str">
        <f>IF('-8B'!C50&lt;&gt;"",'-8B'!C50,"")</f>
        <v/>
      </c>
      <c r="D50" s="10">
        <v>1</v>
      </c>
      <c r="E50" s="10"/>
      <c r="G50" s="10" t="s">
        <v>289</v>
      </c>
      <c r="H50" s="89" t="str">
        <f>IF('-8B'!H50&lt;&gt;"",'-8B'!H50, "")</f>
        <v/>
      </c>
      <c r="I50" s="89" t="str">
        <f>IF('-8B'!I50&lt;&gt;"",'-8B'!I50, "")</f>
        <v/>
      </c>
      <c r="J50" s="89" t="str">
        <f>IF('-8B'!J50&lt;&gt;"",'-8B'!J50, "")</f>
        <v/>
      </c>
      <c r="K50" s="89" t="str">
        <f>IF('-8B'!K50&lt;&gt;"",'-8B'!K50, "")</f>
        <v/>
      </c>
      <c r="L50" s="89" t="str">
        <f>IF('-8B'!L50&lt;&gt;"",'-8B'!L50, "")</f>
        <v/>
      </c>
      <c r="M50" s="5"/>
      <c r="N50" s="78">
        <f t="shared" si="19"/>
        <v>0</v>
      </c>
      <c r="O50" s="78"/>
      <c r="Q50" s="35"/>
      <c r="R50" s="35"/>
      <c r="S50" s="35"/>
    </row>
    <row r="51" spans="1:19" ht="15.75" thickBot="1" x14ac:dyDescent="0.3">
      <c r="A51" s="115"/>
      <c r="B51" s="121"/>
      <c r="C51" s="115"/>
      <c r="D51" s="10">
        <v>2</v>
      </c>
      <c r="E51" s="10"/>
      <c r="G51" s="10" t="s">
        <v>289</v>
      </c>
      <c r="H51" s="89" t="str">
        <f>IF('-8B'!H51&lt;&gt;"",'-8B'!H51, "")</f>
        <v/>
      </c>
      <c r="I51" s="89" t="str">
        <f>IF('-8B'!I51&lt;&gt;"",'-8B'!I51, "")</f>
        <v/>
      </c>
      <c r="J51" s="89" t="str">
        <f>IF('-8B'!J51&lt;&gt;"",'-8B'!J51, "")</f>
        <v/>
      </c>
      <c r="K51" s="89" t="str">
        <f>IF('-8B'!K51&lt;&gt;"",'-8B'!K51, "")</f>
        <v/>
      </c>
      <c r="L51" s="89" t="str">
        <f>IF('-8B'!L51&lt;&gt;"",'-8B'!L51, "")</f>
        <v/>
      </c>
      <c r="M51" s="5"/>
      <c r="N51" s="78">
        <f t="shared" si="19"/>
        <v>0</v>
      </c>
      <c r="O51" s="78"/>
      <c r="Q51" s="35"/>
      <c r="R51" s="35"/>
      <c r="S51" s="35"/>
    </row>
    <row r="52" spans="1:19" ht="15.75" thickBot="1" x14ac:dyDescent="0.3">
      <c r="A52" s="115"/>
      <c r="B52" s="121"/>
      <c r="C52" s="115"/>
      <c r="D52" s="10">
        <v>3</v>
      </c>
      <c r="E52" s="10"/>
      <c r="G52" s="10" t="s">
        <v>289</v>
      </c>
      <c r="H52" s="89" t="str">
        <f>IF('-8B'!H52&lt;&gt;"",'-8B'!H52, "")</f>
        <v/>
      </c>
      <c r="I52" s="89" t="str">
        <f>IF('-8B'!I52&lt;&gt;"",'-8B'!I52, "")</f>
        <v/>
      </c>
      <c r="J52" s="89" t="str">
        <f>IF('-8B'!J52&lt;&gt;"",'-8B'!J52, "")</f>
        <v/>
      </c>
      <c r="K52" s="89" t="str">
        <f>IF('-8B'!K52&lt;&gt;"",'-8B'!K52, "")</f>
        <v/>
      </c>
      <c r="L52" s="89" t="str">
        <f>IF('-8B'!L52&lt;&gt;"",'-8B'!L52, "")</f>
        <v/>
      </c>
      <c r="M52" s="5"/>
      <c r="N52" s="78">
        <f t="shared" si="19"/>
        <v>0</v>
      </c>
      <c r="O52" s="79">
        <f>SUM(N50:N52)/9</f>
        <v>0</v>
      </c>
      <c r="Q52" s="35">
        <f t="shared" ref="Q52" si="32">IF(O52&lt;&gt;"",O52+A50/10000,0)</f>
        <v>1.6999999999999999E-3</v>
      </c>
      <c r="R52" s="35" t="str">
        <f t="shared" ref="R52:S52" si="33">B50</f>
        <v/>
      </c>
      <c r="S52" s="35" t="str">
        <f t="shared" si="33"/>
        <v/>
      </c>
    </row>
    <row r="53" spans="1:19" x14ac:dyDescent="0.25">
      <c r="A53" s="118">
        <v>18</v>
      </c>
      <c r="B53" s="123" t="str">
        <f>IF('-8B'!B53&lt;&gt;"",'-8B'!B53, "")</f>
        <v/>
      </c>
      <c r="C53" s="118" t="str">
        <f>IF('-8B'!C53&lt;&gt;"",'-8B'!C53,"")</f>
        <v/>
      </c>
      <c r="D53" s="42">
        <v>1</v>
      </c>
      <c r="E53" s="10"/>
      <c r="G53" s="10" t="s">
        <v>289</v>
      </c>
      <c r="H53" s="95" t="str">
        <f>IF('-8B'!H53&lt;&gt;"",'-8B'!H53, "")</f>
        <v/>
      </c>
      <c r="I53" s="95" t="str">
        <f>IF('-8B'!I53&lt;&gt;"",'-8B'!I53, "")</f>
        <v/>
      </c>
      <c r="J53" s="95" t="str">
        <f>IF('-8B'!J53&lt;&gt;"",'-8B'!J53, "")</f>
        <v/>
      </c>
      <c r="K53" s="95" t="str">
        <f>IF('-8B'!K53&lt;&gt;"",'-8B'!K53, "")</f>
        <v/>
      </c>
      <c r="L53" s="95" t="str">
        <f>IF('-8B'!L53&lt;&gt;"",'-8B'!L53, "")</f>
        <v/>
      </c>
      <c r="M53" s="40"/>
      <c r="N53" s="82">
        <f t="shared" si="19"/>
        <v>0</v>
      </c>
      <c r="O53" s="82"/>
      <c r="Q53" s="35"/>
      <c r="R53" s="35"/>
      <c r="S53" s="35"/>
    </row>
    <row r="54" spans="1:19" ht="15.75" thickBot="1" x14ac:dyDescent="0.3">
      <c r="A54" s="118"/>
      <c r="B54" s="123"/>
      <c r="C54" s="118"/>
      <c r="D54" s="42">
        <v>2</v>
      </c>
      <c r="E54" s="10"/>
      <c r="G54" s="10" t="s">
        <v>289</v>
      </c>
      <c r="H54" s="95" t="str">
        <f>IF('-8B'!H54&lt;&gt;"",'-8B'!H54, "")</f>
        <v/>
      </c>
      <c r="I54" s="95" t="str">
        <f>IF('-8B'!I54&lt;&gt;"",'-8B'!I54, "")</f>
        <v/>
      </c>
      <c r="J54" s="95" t="str">
        <f>IF('-8B'!J54&lt;&gt;"",'-8B'!J54, "")</f>
        <v/>
      </c>
      <c r="K54" s="95" t="str">
        <f>IF('-8B'!K54&lt;&gt;"",'-8B'!K54, "")</f>
        <v/>
      </c>
      <c r="L54" s="95" t="str">
        <f>IF('-8B'!L54&lt;&gt;"",'-8B'!L54, "")</f>
        <v/>
      </c>
      <c r="M54" s="40"/>
      <c r="N54" s="82">
        <f t="shared" si="19"/>
        <v>0</v>
      </c>
      <c r="O54" s="82"/>
      <c r="Q54" s="35"/>
      <c r="R54" s="35"/>
      <c r="S54" s="35"/>
    </row>
    <row r="55" spans="1:19" ht="15.75" thickBot="1" x14ac:dyDescent="0.3">
      <c r="A55" s="118"/>
      <c r="B55" s="123"/>
      <c r="C55" s="118"/>
      <c r="D55" s="42">
        <v>3</v>
      </c>
      <c r="E55" s="10"/>
      <c r="G55" s="10" t="s">
        <v>289</v>
      </c>
      <c r="H55" s="95" t="str">
        <f>IF('-8B'!H55&lt;&gt;"",'-8B'!H55, "")</f>
        <v/>
      </c>
      <c r="I55" s="95" t="str">
        <f>IF('-8B'!I55&lt;&gt;"",'-8B'!I55, "")</f>
        <v/>
      </c>
      <c r="J55" s="95" t="str">
        <f>IF('-8B'!J55&lt;&gt;"",'-8B'!J55, "")</f>
        <v/>
      </c>
      <c r="K55" s="95" t="str">
        <f>IF('-8B'!K55&lt;&gt;"",'-8B'!K55, "")</f>
        <v/>
      </c>
      <c r="L55" s="95" t="str">
        <f>IF('-8B'!L55&lt;&gt;"",'-8B'!L55, "")</f>
        <v/>
      </c>
      <c r="M55" s="40"/>
      <c r="N55" s="82">
        <f t="shared" si="19"/>
        <v>0</v>
      </c>
      <c r="O55" s="83">
        <f>SUM(N53:N55)/9</f>
        <v>0</v>
      </c>
      <c r="Q55" s="35">
        <f t="shared" ref="Q55" si="34">IF(O55&lt;&gt;"",O55+A53/10000,0)</f>
        <v>1.8E-3</v>
      </c>
      <c r="R55" s="35" t="str">
        <f t="shared" ref="R55:S55" si="35">B53</f>
        <v/>
      </c>
      <c r="S55" s="35" t="str">
        <f t="shared" si="35"/>
        <v/>
      </c>
    </row>
    <row r="56" spans="1:19" x14ac:dyDescent="0.25">
      <c r="A56" s="115">
        <v>19</v>
      </c>
      <c r="B56" s="121" t="str">
        <f>IF('-8B'!B56&lt;&gt;"",'-8B'!B56, "")</f>
        <v/>
      </c>
      <c r="C56" s="115" t="str">
        <f>IF('-8B'!C56&lt;&gt;"",'-8B'!C56,"")</f>
        <v/>
      </c>
      <c r="D56" s="10">
        <v>1</v>
      </c>
      <c r="E56" s="10"/>
      <c r="G56" s="10" t="s">
        <v>289</v>
      </c>
      <c r="H56" s="89" t="str">
        <f>IF('-8B'!H56&lt;&gt;"",'-8B'!H56, "")</f>
        <v/>
      </c>
      <c r="I56" s="89" t="str">
        <f>IF('-8B'!I56&lt;&gt;"",'-8B'!I56, "")</f>
        <v/>
      </c>
      <c r="J56" s="89" t="str">
        <f>IF('-8B'!J56&lt;&gt;"",'-8B'!J56, "")</f>
        <v/>
      </c>
      <c r="K56" s="89" t="str">
        <f>IF('-8B'!K56&lt;&gt;"",'-8B'!K56, "")</f>
        <v/>
      </c>
      <c r="L56" s="89" t="str">
        <f>IF('-8B'!L56&lt;&gt;"",'-8B'!L56, "")</f>
        <v/>
      </c>
      <c r="M56" s="5"/>
      <c r="N56" s="78">
        <f t="shared" si="19"/>
        <v>0</v>
      </c>
      <c r="O56" s="78"/>
      <c r="Q56" s="35"/>
      <c r="R56" s="35"/>
      <c r="S56" s="35"/>
    </row>
    <row r="57" spans="1:19" ht="15.75" thickBot="1" x14ac:dyDescent="0.3">
      <c r="A57" s="115"/>
      <c r="B57" s="121"/>
      <c r="C57" s="115"/>
      <c r="D57" s="10">
        <v>2</v>
      </c>
      <c r="E57" s="10"/>
      <c r="G57" s="10" t="s">
        <v>289</v>
      </c>
      <c r="H57" s="89" t="str">
        <f>IF('-8B'!H57&lt;&gt;"",'-8B'!H57, "")</f>
        <v/>
      </c>
      <c r="I57" s="89" t="str">
        <f>IF('-8B'!I57&lt;&gt;"",'-8B'!I57, "")</f>
        <v/>
      </c>
      <c r="J57" s="89" t="str">
        <f>IF('-8B'!J57&lt;&gt;"",'-8B'!J57, "")</f>
        <v/>
      </c>
      <c r="K57" s="89" t="str">
        <f>IF('-8B'!K57&lt;&gt;"",'-8B'!K57, "")</f>
        <v/>
      </c>
      <c r="L57" s="89" t="str">
        <f>IF('-8B'!L57&lt;&gt;"",'-8B'!L57, "")</f>
        <v/>
      </c>
      <c r="M57" s="5"/>
      <c r="N57" s="78">
        <f t="shared" si="19"/>
        <v>0</v>
      </c>
      <c r="O57" s="78"/>
      <c r="Q57" s="35"/>
      <c r="R57" s="35"/>
      <c r="S57" s="35"/>
    </row>
    <row r="58" spans="1:19" ht="15.75" thickBot="1" x14ac:dyDescent="0.3">
      <c r="A58" s="115"/>
      <c r="B58" s="121"/>
      <c r="C58" s="115"/>
      <c r="D58" s="10">
        <v>3</v>
      </c>
      <c r="E58" s="10"/>
      <c r="G58" s="10" t="s">
        <v>289</v>
      </c>
      <c r="H58" s="89" t="str">
        <f>IF('-8B'!H58&lt;&gt;"",'-8B'!H58, "")</f>
        <v/>
      </c>
      <c r="I58" s="89" t="str">
        <f>IF('-8B'!I58&lt;&gt;"",'-8B'!I58, "")</f>
        <v/>
      </c>
      <c r="J58" s="89" t="str">
        <f>IF('-8B'!J58&lt;&gt;"",'-8B'!J58, "")</f>
        <v/>
      </c>
      <c r="K58" s="89" t="str">
        <f>IF('-8B'!K58&lt;&gt;"",'-8B'!K58, "")</f>
        <v/>
      </c>
      <c r="L58" s="89" t="str">
        <f>IF('-8B'!L58&lt;&gt;"",'-8B'!L58, "")</f>
        <v/>
      </c>
      <c r="M58" s="5"/>
      <c r="N58" s="78">
        <f t="shared" si="19"/>
        <v>0</v>
      </c>
      <c r="O58" s="79">
        <f>SUM(N56:N58)/9</f>
        <v>0</v>
      </c>
      <c r="Q58" s="35">
        <f t="shared" ref="Q58" si="36">IF(O58&lt;&gt;"",O58+A56/10000,0)</f>
        <v>1.9E-3</v>
      </c>
      <c r="R58" s="35" t="str">
        <f t="shared" ref="R58:S58" si="37">B56</f>
        <v/>
      </c>
      <c r="S58" s="35" t="str">
        <f t="shared" si="37"/>
        <v/>
      </c>
    </row>
    <row r="59" spans="1:19" x14ac:dyDescent="0.25">
      <c r="A59" s="118">
        <v>20</v>
      </c>
      <c r="B59" s="123" t="str">
        <f>IF('-8B'!B59&lt;&gt;"",'-8B'!B59, "")</f>
        <v/>
      </c>
      <c r="C59" s="118" t="str">
        <f>IF('-8B'!C59&lt;&gt;"",'-8B'!C59,"")</f>
        <v/>
      </c>
      <c r="D59" s="42">
        <v>1</v>
      </c>
      <c r="E59" s="10"/>
      <c r="G59" s="10" t="s">
        <v>289</v>
      </c>
      <c r="H59" s="95" t="str">
        <f>IF('-8B'!H59&lt;&gt;"",'-8B'!H59, "")</f>
        <v/>
      </c>
      <c r="I59" s="95" t="str">
        <f>IF('-8B'!I59&lt;&gt;"",'-8B'!I59, "")</f>
        <v/>
      </c>
      <c r="J59" s="95" t="str">
        <f>IF('-8B'!J59&lt;&gt;"",'-8B'!J59, "")</f>
        <v/>
      </c>
      <c r="K59" s="95" t="str">
        <f>IF('-8B'!K59&lt;&gt;"",'-8B'!K59, "")</f>
        <v/>
      </c>
      <c r="L59" s="95" t="str">
        <f>IF('-8B'!L59&lt;&gt;"",'-8B'!L59, "")</f>
        <v/>
      </c>
      <c r="M59" s="40"/>
      <c r="N59" s="82">
        <f t="shared" si="19"/>
        <v>0</v>
      </c>
      <c r="O59" s="82"/>
      <c r="Q59" s="35"/>
      <c r="R59" s="35"/>
      <c r="S59" s="35"/>
    </row>
    <row r="60" spans="1:19" ht="15.75" thickBot="1" x14ac:dyDescent="0.3">
      <c r="A60" s="118"/>
      <c r="B60" s="123"/>
      <c r="C60" s="118"/>
      <c r="D60" s="42">
        <v>2</v>
      </c>
      <c r="E60" s="10"/>
      <c r="G60" s="10" t="s">
        <v>289</v>
      </c>
      <c r="H60" s="95" t="str">
        <f>IF('-8B'!H60&lt;&gt;"",'-8B'!H60, "")</f>
        <v/>
      </c>
      <c r="I60" s="95" t="str">
        <f>IF('-8B'!I60&lt;&gt;"",'-8B'!I60, "")</f>
        <v/>
      </c>
      <c r="J60" s="95" t="str">
        <f>IF('-8B'!J60&lt;&gt;"",'-8B'!J60, "")</f>
        <v/>
      </c>
      <c r="K60" s="95" t="str">
        <f>IF('-8B'!K60&lt;&gt;"",'-8B'!K60, "")</f>
        <v/>
      </c>
      <c r="L60" s="95" t="str">
        <f>IF('-8B'!L60&lt;&gt;"",'-8B'!L60, "")</f>
        <v/>
      </c>
      <c r="M60" s="40"/>
      <c r="N60" s="82">
        <f t="shared" si="19"/>
        <v>0</v>
      </c>
      <c r="O60" s="82"/>
      <c r="Q60" s="35"/>
      <c r="R60" s="35"/>
      <c r="S60" s="35"/>
    </row>
    <row r="61" spans="1:19" ht="15.75" thickBot="1" x14ac:dyDescent="0.3">
      <c r="A61" s="118"/>
      <c r="B61" s="123"/>
      <c r="C61" s="118"/>
      <c r="D61" s="42">
        <v>3</v>
      </c>
      <c r="E61" s="10"/>
      <c r="G61" s="10" t="s">
        <v>289</v>
      </c>
      <c r="H61" s="95" t="str">
        <f>IF('-8B'!H61&lt;&gt;"",'-8B'!H61, "")</f>
        <v/>
      </c>
      <c r="I61" s="95" t="str">
        <f>IF('-8B'!I61&lt;&gt;"",'-8B'!I61, "")</f>
        <v/>
      </c>
      <c r="J61" s="95" t="str">
        <f>IF('-8B'!J61&lt;&gt;"",'-8B'!J61, "")</f>
        <v/>
      </c>
      <c r="K61" s="95" t="str">
        <f>IF('-8B'!K61&lt;&gt;"",'-8B'!K61, "")</f>
        <v/>
      </c>
      <c r="L61" s="95" t="str">
        <f>IF('-8B'!L61&lt;&gt;"",'-8B'!L61, "")</f>
        <v/>
      </c>
      <c r="M61" s="40"/>
      <c r="N61" s="82">
        <f t="shared" si="19"/>
        <v>0</v>
      </c>
      <c r="O61" s="83">
        <f>SUM(N59:N61)/9</f>
        <v>0</v>
      </c>
      <c r="Q61" s="35">
        <f t="shared" ref="Q61" si="38">IF(O61&lt;&gt;"",O61+A59/10000,0)</f>
        <v>2E-3</v>
      </c>
      <c r="R61" s="35" t="str">
        <f t="shared" ref="R61:S61" si="39">B59</f>
        <v/>
      </c>
      <c r="S61" s="35" t="str">
        <f t="shared" si="39"/>
        <v/>
      </c>
    </row>
    <row r="62" spans="1:19" x14ac:dyDescent="0.25">
      <c r="A62" s="115">
        <v>21</v>
      </c>
      <c r="B62" s="121" t="str">
        <f>IF('-8B'!B62&lt;&gt;"",'-8B'!B62, "")</f>
        <v/>
      </c>
      <c r="C62" s="115" t="str">
        <f>IF('-8B'!C62&lt;&gt;"",'-8B'!C62,"")</f>
        <v/>
      </c>
      <c r="D62" s="10">
        <v>1</v>
      </c>
      <c r="E62" s="10"/>
      <c r="G62" s="10" t="s">
        <v>289</v>
      </c>
      <c r="H62" s="89" t="str">
        <f>IF('-8B'!H62&lt;&gt;"",'-8B'!H62, "")</f>
        <v/>
      </c>
      <c r="I62" s="89" t="str">
        <f>IF('-8B'!I62&lt;&gt;"",'-8B'!I62, "")</f>
        <v/>
      </c>
      <c r="J62" s="89" t="str">
        <f>IF('-8B'!J62&lt;&gt;"",'-8B'!J62, "")</f>
        <v/>
      </c>
      <c r="K62" s="89" t="str">
        <f>IF('-8B'!K62&lt;&gt;"",'-8B'!K62, "")</f>
        <v/>
      </c>
      <c r="L62" s="89" t="str">
        <f>IF('-8B'!L62&lt;&gt;"",'-8B'!L62, "")</f>
        <v/>
      </c>
      <c r="M62" s="5"/>
      <c r="N62" s="78">
        <f t="shared" si="19"/>
        <v>0</v>
      </c>
      <c r="O62" s="78"/>
      <c r="Q62" s="35"/>
      <c r="R62" s="35"/>
      <c r="S62" s="35"/>
    </row>
    <row r="63" spans="1:19" ht="15.75" thickBot="1" x14ac:dyDescent="0.3">
      <c r="A63" s="115"/>
      <c r="B63" s="121"/>
      <c r="C63" s="115"/>
      <c r="D63" s="10">
        <v>2</v>
      </c>
      <c r="E63" s="10"/>
      <c r="G63" s="10" t="s">
        <v>289</v>
      </c>
      <c r="H63" s="89" t="str">
        <f>IF('-8B'!H63&lt;&gt;"",'-8B'!H63, "")</f>
        <v/>
      </c>
      <c r="I63" s="89" t="str">
        <f>IF('-8B'!I63&lt;&gt;"",'-8B'!I63, "")</f>
        <v/>
      </c>
      <c r="J63" s="89" t="str">
        <f>IF('-8B'!J63&lt;&gt;"",'-8B'!J63, "")</f>
        <v/>
      </c>
      <c r="K63" s="89" t="str">
        <f>IF('-8B'!K63&lt;&gt;"",'-8B'!K63, "")</f>
        <v/>
      </c>
      <c r="L63" s="89" t="str">
        <f>IF('-8B'!L63&lt;&gt;"",'-8B'!L63, "")</f>
        <v/>
      </c>
      <c r="M63" s="5"/>
      <c r="N63" s="78">
        <f t="shared" si="19"/>
        <v>0</v>
      </c>
      <c r="O63" s="78"/>
      <c r="Q63" s="35"/>
      <c r="R63" s="35"/>
      <c r="S63" s="35"/>
    </row>
    <row r="64" spans="1:19" ht="15.75" thickBot="1" x14ac:dyDescent="0.3">
      <c r="A64" s="115"/>
      <c r="B64" s="121"/>
      <c r="C64" s="115"/>
      <c r="D64" s="10">
        <v>3</v>
      </c>
      <c r="E64" s="10"/>
      <c r="G64" s="10" t="s">
        <v>289</v>
      </c>
      <c r="H64" s="89" t="str">
        <f>IF('-8B'!H64&lt;&gt;"",'-8B'!H64, "")</f>
        <v/>
      </c>
      <c r="I64" s="89" t="str">
        <f>IF('-8B'!I64&lt;&gt;"",'-8B'!I64, "")</f>
        <v/>
      </c>
      <c r="J64" s="89" t="str">
        <f>IF('-8B'!J64&lt;&gt;"",'-8B'!J64, "")</f>
        <v/>
      </c>
      <c r="K64" s="89" t="str">
        <f>IF('-8B'!K64&lt;&gt;"",'-8B'!K64, "")</f>
        <v/>
      </c>
      <c r="L64" s="89" t="str">
        <f>IF('-8B'!L64&lt;&gt;"",'-8B'!L64, "")</f>
        <v/>
      </c>
      <c r="M64" s="5"/>
      <c r="N64" s="78">
        <f t="shared" si="19"/>
        <v>0</v>
      </c>
      <c r="O64" s="79">
        <f>SUM(N62:N64)/9</f>
        <v>0</v>
      </c>
      <c r="Q64" s="35">
        <f t="shared" ref="Q64" si="40">IF(O64&lt;&gt;"",O64+A62/10000,0)</f>
        <v>2.0999999999999999E-3</v>
      </c>
      <c r="R64" s="35" t="str">
        <f t="shared" ref="R64:S64" si="41">B62</f>
        <v/>
      </c>
      <c r="S64" s="35" t="str">
        <f t="shared" si="41"/>
        <v/>
      </c>
    </row>
    <row r="65" spans="1:19" x14ac:dyDescent="0.25">
      <c r="A65" s="118">
        <v>22</v>
      </c>
      <c r="B65" s="123" t="str">
        <f>IF('-8B'!B65&lt;&gt;"",'-8B'!B65, "")</f>
        <v/>
      </c>
      <c r="C65" s="118" t="str">
        <f>IF('-8B'!C65&lt;&gt;"",'-8B'!C65,"")</f>
        <v/>
      </c>
      <c r="D65" s="42">
        <v>1</v>
      </c>
      <c r="E65" s="10"/>
      <c r="G65" s="10" t="s">
        <v>289</v>
      </c>
      <c r="H65" s="95" t="str">
        <f>IF('-8B'!H65&lt;&gt;"",'-8B'!H65, "")</f>
        <v/>
      </c>
      <c r="I65" s="95" t="str">
        <f>IF('-8B'!I65&lt;&gt;"",'-8B'!I65, "")</f>
        <v/>
      </c>
      <c r="J65" s="95" t="str">
        <f>IF('-8B'!J65&lt;&gt;"",'-8B'!J65, "")</f>
        <v/>
      </c>
      <c r="K65" s="95" t="str">
        <f>IF('-8B'!K65&lt;&gt;"",'-8B'!K65, "")</f>
        <v/>
      </c>
      <c r="L65" s="95" t="str">
        <f>IF('-8B'!L65&lt;&gt;"",'-8B'!L65, "")</f>
        <v/>
      </c>
      <c r="M65" s="40"/>
      <c r="N65" s="82">
        <f t="shared" si="19"/>
        <v>0</v>
      </c>
      <c r="O65" s="82"/>
      <c r="Q65" s="35"/>
      <c r="R65" s="35"/>
      <c r="S65" s="35"/>
    </row>
    <row r="66" spans="1:19" ht="15.75" thickBot="1" x14ac:dyDescent="0.3">
      <c r="A66" s="118"/>
      <c r="B66" s="123"/>
      <c r="C66" s="118"/>
      <c r="D66" s="42">
        <v>2</v>
      </c>
      <c r="E66" s="10"/>
      <c r="G66" s="10" t="s">
        <v>289</v>
      </c>
      <c r="H66" s="95" t="str">
        <f>IF('-8B'!H66&lt;&gt;"",'-8B'!H66, "")</f>
        <v/>
      </c>
      <c r="I66" s="95" t="str">
        <f>IF('-8B'!I66&lt;&gt;"",'-8B'!I66, "")</f>
        <v/>
      </c>
      <c r="J66" s="95" t="str">
        <f>IF('-8B'!J66&lt;&gt;"",'-8B'!J66, "")</f>
        <v/>
      </c>
      <c r="K66" s="95" t="str">
        <f>IF('-8B'!K66&lt;&gt;"",'-8B'!K66, "")</f>
        <v/>
      </c>
      <c r="L66" s="95" t="str">
        <f>IF('-8B'!L66&lt;&gt;"",'-8B'!L66, "")</f>
        <v/>
      </c>
      <c r="M66" s="40"/>
      <c r="N66" s="82">
        <f t="shared" si="19"/>
        <v>0</v>
      </c>
      <c r="O66" s="82"/>
      <c r="Q66" s="35"/>
      <c r="R66" s="35"/>
      <c r="S66" s="35"/>
    </row>
    <row r="67" spans="1:19" ht="15.75" thickBot="1" x14ac:dyDescent="0.3">
      <c r="A67" s="118"/>
      <c r="B67" s="123"/>
      <c r="C67" s="118"/>
      <c r="D67" s="42">
        <v>3</v>
      </c>
      <c r="E67" s="10"/>
      <c r="G67" s="10" t="s">
        <v>289</v>
      </c>
      <c r="H67" s="95" t="str">
        <f>IF('-8B'!H67&lt;&gt;"",'-8B'!H67, "")</f>
        <v/>
      </c>
      <c r="I67" s="95" t="str">
        <f>IF('-8B'!I67&lt;&gt;"",'-8B'!I67, "")</f>
        <v/>
      </c>
      <c r="J67" s="95" t="str">
        <f>IF('-8B'!J67&lt;&gt;"",'-8B'!J67, "")</f>
        <v/>
      </c>
      <c r="K67" s="95" t="str">
        <f>IF('-8B'!K67&lt;&gt;"",'-8B'!K67, "")</f>
        <v/>
      </c>
      <c r="L67" s="95" t="str">
        <f>IF('-8B'!L67&lt;&gt;"",'-8B'!L67, "")</f>
        <v/>
      </c>
      <c r="M67" s="40"/>
      <c r="N67" s="82">
        <f t="shared" si="19"/>
        <v>0</v>
      </c>
      <c r="O67" s="83">
        <f>SUM(N65:N67)/9</f>
        <v>0</v>
      </c>
      <c r="Q67" s="35">
        <f t="shared" ref="Q67" si="42">IF(O67&lt;&gt;"",O67+A65/10000,0)</f>
        <v>2.2000000000000001E-3</v>
      </c>
      <c r="R67" s="35" t="str">
        <f t="shared" ref="R67:S67" si="43">B65</f>
        <v/>
      </c>
      <c r="S67" s="35" t="str">
        <f t="shared" si="43"/>
        <v/>
      </c>
    </row>
    <row r="68" spans="1:19" x14ac:dyDescent="0.25">
      <c r="A68" s="115">
        <v>23</v>
      </c>
      <c r="B68" s="121" t="str">
        <f>IF('-8B'!B68&lt;&gt;"",'-8B'!B68, "")</f>
        <v/>
      </c>
      <c r="C68" s="115" t="str">
        <f>IF('-8B'!C68&lt;&gt;"",'-8B'!C68,"")</f>
        <v/>
      </c>
      <c r="D68" s="10">
        <v>1</v>
      </c>
      <c r="E68" s="10"/>
      <c r="G68" s="10" t="s">
        <v>289</v>
      </c>
      <c r="H68" s="89" t="str">
        <f>IF('-8B'!H68&lt;&gt;"",'-8B'!H68, "")</f>
        <v/>
      </c>
      <c r="I68" s="89" t="str">
        <f>IF('-8B'!I68&lt;&gt;"",'-8B'!I68, "")</f>
        <v/>
      </c>
      <c r="J68" s="89" t="str">
        <f>IF('-8B'!J68&lt;&gt;"",'-8B'!J68, "")</f>
        <v/>
      </c>
      <c r="K68" s="89" t="str">
        <f>IF('-8B'!K68&lt;&gt;"",'-8B'!K68, "")</f>
        <v/>
      </c>
      <c r="L68" s="89" t="str">
        <f>IF('-8B'!L68&lt;&gt;"",'-8B'!L68, "")</f>
        <v/>
      </c>
      <c r="M68" s="5"/>
      <c r="N68" s="78">
        <f t="shared" si="19"/>
        <v>0</v>
      </c>
      <c r="O68" s="78"/>
      <c r="Q68" s="35"/>
      <c r="R68" s="35"/>
      <c r="S68" s="35"/>
    </row>
    <row r="69" spans="1:19" ht="15.75" thickBot="1" x14ac:dyDescent="0.3">
      <c r="A69" s="115"/>
      <c r="B69" s="121"/>
      <c r="C69" s="115"/>
      <c r="D69" s="10">
        <v>2</v>
      </c>
      <c r="E69" s="10"/>
      <c r="G69" s="10" t="s">
        <v>289</v>
      </c>
      <c r="H69" s="89" t="str">
        <f>IF('-8B'!H69&lt;&gt;"",'-8B'!H69, "")</f>
        <v/>
      </c>
      <c r="I69" s="89" t="str">
        <f>IF('-8B'!I69&lt;&gt;"",'-8B'!I69, "")</f>
        <v/>
      </c>
      <c r="J69" s="89" t="str">
        <f>IF('-8B'!J69&lt;&gt;"",'-8B'!J69, "")</f>
        <v/>
      </c>
      <c r="K69" s="89" t="str">
        <f>IF('-8B'!K69&lt;&gt;"",'-8B'!K69, "")</f>
        <v/>
      </c>
      <c r="L69" s="89" t="str">
        <f>IF('-8B'!L69&lt;&gt;"",'-8B'!L69, "")</f>
        <v/>
      </c>
      <c r="M69" s="5"/>
      <c r="N69" s="78">
        <f t="shared" si="19"/>
        <v>0</v>
      </c>
      <c r="O69" s="78"/>
      <c r="Q69" s="35"/>
      <c r="R69" s="35"/>
      <c r="S69" s="35"/>
    </row>
    <row r="70" spans="1:19" ht="15.75" thickBot="1" x14ac:dyDescent="0.3">
      <c r="A70" s="115"/>
      <c r="B70" s="121"/>
      <c r="C70" s="115"/>
      <c r="D70" s="10">
        <v>3</v>
      </c>
      <c r="E70" s="10"/>
      <c r="G70" s="10" t="s">
        <v>289</v>
      </c>
      <c r="H70" s="89" t="str">
        <f>IF('-8B'!H70&lt;&gt;"",'-8B'!H70, "")</f>
        <v/>
      </c>
      <c r="I70" s="89" t="str">
        <f>IF('-8B'!I70&lt;&gt;"",'-8B'!I70, "")</f>
        <v/>
      </c>
      <c r="J70" s="89" t="str">
        <f>IF('-8B'!J70&lt;&gt;"",'-8B'!J70, "")</f>
        <v/>
      </c>
      <c r="K70" s="89" t="str">
        <f>IF('-8B'!K70&lt;&gt;"",'-8B'!K70, "")</f>
        <v/>
      </c>
      <c r="L70" s="89" t="str">
        <f>IF('-8B'!L70&lt;&gt;"",'-8B'!L70, "")</f>
        <v/>
      </c>
      <c r="M70" s="5"/>
      <c r="N70" s="78">
        <f t="shared" si="19"/>
        <v>0</v>
      </c>
      <c r="O70" s="79">
        <f>SUM(N68:N70)/9</f>
        <v>0</v>
      </c>
      <c r="Q70" s="35">
        <f t="shared" ref="Q70" si="44">IF(O70&lt;&gt;"",O70+A68/10000,0)</f>
        <v>2.3E-3</v>
      </c>
      <c r="R70" s="35" t="str">
        <f t="shared" ref="R70:S70" si="45">B68</f>
        <v/>
      </c>
      <c r="S70" s="35" t="str">
        <f t="shared" si="45"/>
        <v/>
      </c>
    </row>
    <row r="71" spans="1:19" x14ac:dyDescent="0.25">
      <c r="A71" s="118">
        <v>24</v>
      </c>
      <c r="B71" s="123" t="str">
        <f>IF('-8B'!B71&lt;&gt;"",'-8B'!B71, "")</f>
        <v/>
      </c>
      <c r="C71" s="118" t="str">
        <f>IF('-8B'!C71&lt;&gt;"",'-8B'!C71,"")</f>
        <v/>
      </c>
      <c r="D71" s="42">
        <v>1</v>
      </c>
      <c r="E71" s="10"/>
      <c r="G71" s="10" t="s">
        <v>289</v>
      </c>
      <c r="H71" s="95" t="str">
        <f>IF('-8B'!H71&lt;&gt;"",'-8B'!H71, "")</f>
        <v/>
      </c>
      <c r="I71" s="95" t="str">
        <f>IF('-8B'!I71&lt;&gt;"",'-8B'!I71, "")</f>
        <v/>
      </c>
      <c r="J71" s="95" t="str">
        <f>IF('-8B'!J71&lt;&gt;"",'-8B'!J71, "")</f>
        <v/>
      </c>
      <c r="K71" s="95" t="str">
        <f>IF('-8B'!K71&lt;&gt;"",'-8B'!K71, "")</f>
        <v/>
      </c>
      <c r="L71" s="95" t="str">
        <f>IF('-8B'!L71&lt;&gt;"",'-8B'!L71, "")</f>
        <v/>
      </c>
      <c r="M71" s="40"/>
      <c r="N71" s="82">
        <f t="shared" si="19"/>
        <v>0</v>
      </c>
      <c r="O71" s="82"/>
      <c r="Q71" s="35"/>
      <c r="R71" s="35"/>
      <c r="S71" s="35"/>
    </row>
    <row r="72" spans="1:19" ht="15.75" thickBot="1" x14ac:dyDescent="0.3">
      <c r="A72" s="118"/>
      <c r="B72" s="123"/>
      <c r="C72" s="118"/>
      <c r="D72" s="42">
        <v>2</v>
      </c>
      <c r="E72" s="10"/>
      <c r="G72" s="10" t="s">
        <v>289</v>
      </c>
      <c r="H72" s="95" t="str">
        <f>IF('-8B'!H72&lt;&gt;"",'-8B'!H72, "")</f>
        <v/>
      </c>
      <c r="I72" s="95" t="str">
        <f>IF('-8B'!I72&lt;&gt;"",'-8B'!I72, "")</f>
        <v/>
      </c>
      <c r="J72" s="95" t="str">
        <f>IF('-8B'!J72&lt;&gt;"",'-8B'!J72, "")</f>
        <v/>
      </c>
      <c r="K72" s="95" t="str">
        <f>IF('-8B'!K72&lt;&gt;"",'-8B'!K72, "")</f>
        <v/>
      </c>
      <c r="L72" s="95" t="str">
        <f>IF('-8B'!L72&lt;&gt;"",'-8B'!L72, "")</f>
        <v/>
      </c>
      <c r="M72" s="40"/>
      <c r="N72" s="82">
        <f t="shared" si="19"/>
        <v>0</v>
      </c>
      <c r="O72" s="82"/>
      <c r="Q72" s="35"/>
      <c r="R72" s="35"/>
      <c r="S72" s="35"/>
    </row>
    <row r="73" spans="1:19" ht="15.75" thickBot="1" x14ac:dyDescent="0.3">
      <c r="A73" s="118"/>
      <c r="B73" s="123"/>
      <c r="C73" s="118"/>
      <c r="D73" s="42">
        <v>3</v>
      </c>
      <c r="E73" s="10"/>
      <c r="G73" s="10" t="s">
        <v>289</v>
      </c>
      <c r="H73" s="95" t="str">
        <f>IF('-8B'!H73&lt;&gt;"",'-8B'!H73, "")</f>
        <v/>
      </c>
      <c r="I73" s="95" t="str">
        <f>IF('-8B'!I73&lt;&gt;"",'-8B'!I73, "")</f>
        <v/>
      </c>
      <c r="J73" s="95" t="str">
        <f>IF('-8B'!J73&lt;&gt;"",'-8B'!J73, "")</f>
        <v/>
      </c>
      <c r="K73" s="95" t="str">
        <f>IF('-8B'!K73&lt;&gt;"",'-8B'!K73, "")</f>
        <v/>
      </c>
      <c r="L73" s="95" t="str">
        <f>IF('-8B'!L73&lt;&gt;"",'-8B'!L73, "")</f>
        <v/>
      </c>
      <c r="M73" s="40"/>
      <c r="N73" s="82">
        <f t="shared" si="19"/>
        <v>0</v>
      </c>
      <c r="O73" s="83">
        <f>SUM(N71:N73)/9</f>
        <v>0</v>
      </c>
      <c r="Q73" s="35">
        <f t="shared" ref="Q73" si="46">IF(O73&lt;&gt;"",O73+A71/10000,0)</f>
        <v>2.3999999999999998E-3</v>
      </c>
      <c r="R73" s="35" t="str">
        <f t="shared" ref="R73:S73" si="47">B71</f>
        <v/>
      </c>
      <c r="S73" s="35" t="str">
        <f t="shared" si="47"/>
        <v/>
      </c>
    </row>
    <row r="74" spans="1:19" x14ac:dyDescent="0.25">
      <c r="A74" s="115">
        <v>25</v>
      </c>
      <c r="B74" s="121" t="str">
        <f>IF('-8B'!B74&lt;&gt;"",'-8B'!B74, "")</f>
        <v/>
      </c>
      <c r="C74" s="115" t="str">
        <f>IF('-8B'!C74&lt;&gt;"",'-8B'!C74,"")</f>
        <v/>
      </c>
      <c r="D74" s="10">
        <v>1</v>
      </c>
      <c r="E74" s="10"/>
      <c r="G74" s="10" t="s">
        <v>289</v>
      </c>
      <c r="H74" s="89" t="str">
        <f>IF('-8B'!H74&lt;&gt;"",'-8B'!H74, "")</f>
        <v/>
      </c>
      <c r="I74" s="89" t="str">
        <f>IF('-8B'!I74&lt;&gt;"",'-8B'!I74, "")</f>
        <v/>
      </c>
      <c r="J74" s="89" t="str">
        <f>IF('-8B'!J74&lt;&gt;"",'-8B'!J74, "")</f>
        <v/>
      </c>
      <c r="K74" s="89" t="str">
        <f>IF('-8B'!K74&lt;&gt;"",'-8B'!K74, "")</f>
        <v/>
      </c>
      <c r="L74" s="89" t="str">
        <f>IF('-8B'!L74&lt;&gt;"",'-8B'!L74, "")</f>
        <v/>
      </c>
      <c r="M74" s="5"/>
      <c r="N74" s="78">
        <f t="shared" si="19"/>
        <v>0</v>
      </c>
      <c r="O74" s="78"/>
      <c r="Q74" s="35"/>
      <c r="R74" s="35"/>
      <c r="S74" s="35"/>
    </row>
    <row r="75" spans="1:19" ht="15.75" thickBot="1" x14ac:dyDescent="0.3">
      <c r="A75" s="115"/>
      <c r="B75" s="121"/>
      <c r="C75" s="115"/>
      <c r="D75" s="10">
        <v>2</v>
      </c>
      <c r="E75" s="10"/>
      <c r="G75" s="10" t="s">
        <v>289</v>
      </c>
      <c r="H75" s="89" t="str">
        <f>IF('-8B'!H75&lt;&gt;"",'-8B'!H75, "")</f>
        <v/>
      </c>
      <c r="I75" s="89" t="str">
        <f>IF('-8B'!I75&lt;&gt;"",'-8B'!I75, "")</f>
        <v/>
      </c>
      <c r="J75" s="89" t="str">
        <f>IF('-8B'!J75&lt;&gt;"",'-8B'!J75, "")</f>
        <v/>
      </c>
      <c r="K75" s="89" t="str">
        <f>IF('-8B'!K75&lt;&gt;"",'-8B'!K75, "")</f>
        <v/>
      </c>
      <c r="L75" s="89" t="str">
        <f>IF('-8B'!L75&lt;&gt;"",'-8B'!L75, "")</f>
        <v/>
      </c>
      <c r="M75" s="5"/>
      <c r="N75" s="78">
        <f t="shared" si="19"/>
        <v>0</v>
      </c>
      <c r="O75" s="78"/>
      <c r="Q75" s="35"/>
      <c r="R75" s="35"/>
      <c r="S75" s="35"/>
    </row>
    <row r="76" spans="1:19" ht="15.75" thickBot="1" x14ac:dyDescent="0.3">
      <c r="A76" s="115"/>
      <c r="B76" s="121"/>
      <c r="C76" s="115"/>
      <c r="D76" s="10">
        <v>3</v>
      </c>
      <c r="E76" s="10"/>
      <c r="G76" s="10" t="s">
        <v>289</v>
      </c>
      <c r="H76" s="89" t="str">
        <f>IF('-8B'!H76&lt;&gt;"",'-8B'!H76, "")</f>
        <v/>
      </c>
      <c r="I76" s="89" t="str">
        <f>IF('-8B'!I76&lt;&gt;"",'-8B'!I76, "")</f>
        <v/>
      </c>
      <c r="J76" s="89" t="str">
        <f>IF('-8B'!J76&lt;&gt;"",'-8B'!J76, "")</f>
        <v/>
      </c>
      <c r="K76" s="89" t="str">
        <f>IF('-8B'!K76&lt;&gt;"",'-8B'!K76, "")</f>
        <v/>
      </c>
      <c r="L76" s="89" t="str">
        <f>IF('-8B'!L76&lt;&gt;"",'-8B'!L76, "")</f>
        <v/>
      </c>
      <c r="M76" s="5"/>
      <c r="N76" s="78">
        <f t="shared" si="19"/>
        <v>0</v>
      </c>
      <c r="O76" s="79">
        <f>SUM(N74:N76)/9</f>
        <v>0</v>
      </c>
      <c r="Q76" s="35">
        <f t="shared" ref="Q76" si="48">IF(O76&lt;&gt;"",O76+A74/10000,0)</f>
        <v>2.5000000000000001E-3</v>
      </c>
      <c r="R76" s="35" t="str">
        <f t="shared" ref="R76:S76" si="49">B74</f>
        <v/>
      </c>
      <c r="S76" s="35" t="str">
        <f t="shared" si="49"/>
        <v/>
      </c>
    </row>
    <row r="77" spans="1:19" x14ac:dyDescent="0.25">
      <c r="A77" s="118">
        <v>26</v>
      </c>
      <c r="B77" s="123" t="str">
        <f>IF('-8B'!B77&lt;&gt;"",'-8B'!B77, "")</f>
        <v/>
      </c>
      <c r="C77" s="118" t="str">
        <f>IF('-8B'!C77&lt;&gt;"",'-8B'!C77,"")</f>
        <v/>
      </c>
      <c r="D77" s="42">
        <v>1</v>
      </c>
      <c r="E77" s="10"/>
      <c r="G77" s="10" t="s">
        <v>289</v>
      </c>
      <c r="H77" s="95" t="str">
        <f>IF('-8B'!H77&lt;&gt;"",'-8B'!H77, "")</f>
        <v/>
      </c>
      <c r="I77" s="95" t="str">
        <f>IF('-8B'!I77&lt;&gt;"",'-8B'!I77, "")</f>
        <v/>
      </c>
      <c r="J77" s="95" t="str">
        <f>IF('-8B'!J77&lt;&gt;"",'-8B'!J77, "")</f>
        <v/>
      </c>
      <c r="K77" s="95" t="str">
        <f>IF('-8B'!K77&lt;&gt;"",'-8B'!K77, "")</f>
        <v/>
      </c>
      <c r="L77" s="95" t="str">
        <f>IF('-8B'!L77&lt;&gt;"",'-8B'!L77, "")</f>
        <v/>
      </c>
      <c r="M77" s="40"/>
      <c r="N77" s="82">
        <f t="shared" si="19"/>
        <v>0</v>
      </c>
      <c r="O77" s="82"/>
      <c r="Q77" s="35"/>
      <c r="R77" s="35"/>
      <c r="S77" s="35"/>
    </row>
    <row r="78" spans="1:19" ht="15.75" thickBot="1" x14ac:dyDescent="0.3">
      <c r="A78" s="118"/>
      <c r="B78" s="123"/>
      <c r="C78" s="118"/>
      <c r="D78" s="42">
        <v>2</v>
      </c>
      <c r="E78" s="10"/>
      <c r="G78" s="10" t="s">
        <v>289</v>
      </c>
      <c r="H78" s="95" t="str">
        <f>IF('-8B'!H78&lt;&gt;"",'-8B'!H78, "")</f>
        <v/>
      </c>
      <c r="I78" s="95" t="str">
        <f>IF('-8B'!I78&lt;&gt;"",'-8B'!I78, "")</f>
        <v/>
      </c>
      <c r="J78" s="95" t="str">
        <f>IF('-8B'!J78&lt;&gt;"",'-8B'!J78, "")</f>
        <v/>
      </c>
      <c r="K78" s="95" t="str">
        <f>IF('-8B'!K78&lt;&gt;"",'-8B'!K78, "")</f>
        <v/>
      </c>
      <c r="L78" s="95" t="str">
        <f>IF('-8B'!L78&lt;&gt;"",'-8B'!L78, "")</f>
        <v/>
      </c>
      <c r="M78" s="40"/>
      <c r="N78" s="82">
        <f t="shared" si="19"/>
        <v>0</v>
      </c>
      <c r="O78" s="82"/>
      <c r="Q78" s="35"/>
      <c r="R78" s="35"/>
      <c r="S78" s="35"/>
    </row>
    <row r="79" spans="1:19" ht="15.75" thickBot="1" x14ac:dyDescent="0.3">
      <c r="A79" s="118"/>
      <c r="B79" s="123"/>
      <c r="C79" s="118"/>
      <c r="D79" s="42">
        <v>3</v>
      </c>
      <c r="E79" s="10"/>
      <c r="G79" s="10" t="s">
        <v>289</v>
      </c>
      <c r="H79" s="95" t="str">
        <f>IF('-8B'!H79&lt;&gt;"",'-8B'!H79, "")</f>
        <v/>
      </c>
      <c r="I79" s="95" t="str">
        <f>IF('-8B'!I79&lt;&gt;"",'-8B'!I79, "")</f>
        <v/>
      </c>
      <c r="J79" s="95" t="str">
        <f>IF('-8B'!J79&lt;&gt;"",'-8B'!J79, "")</f>
        <v/>
      </c>
      <c r="K79" s="95" t="str">
        <f>IF('-8B'!K79&lt;&gt;"",'-8B'!K79, "")</f>
        <v/>
      </c>
      <c r="L79" s="95" t="str">
        <f>IF('-8B'!L79&lt;&gt;"",'-8B'!L79, "")</f>
        <v/>
      </c>
      <c r="M79" s="40"/>
      <c r="N79" s="82">
        <f t="shared" si="19"/>
        <v>0</v>
      </c>
      <c r="O79" s="83">
        <f>SUM(N77:N79)/9</f>
        <v>0</v>
      </c>
      <c r="Q79" s="35">
        <f t="shared" ref="Q79" si="50">IF(O79&lt;&gt;"",O79+A77/10000,0)</f>
        <v>2.5999999999999999E-3</v>
      </c>
      <c r="R79" s="35" t="str">
        <f t="shared" ref="R79:S79" si="51">B77</f>
        <v/>
      </c>
      <c r="S79" s="35" t="str">
        <f t="shared" si="51"/>
        <v/>
      </c>
    </row>
    <row r="80" spans="1:19" x14ac:dyDescent="0.25">
      <c r="A80" s="115">
        <v>27</v>
      </c>
      <c r="B80" s="121" t="str">
        <f>IF('-8B'!B80&lt;&gt;"",'-8B'!B80, "")</f>
        <v/>
      </c>
      <c r="C80" s="115" t="str">
        <f>IF('-8B'!C80&lt;&gt;"",'-8B'!C80,"")</f>
        <v/>
      </c>
      <c r="D80" s="10">
        <v>1</v>
      </c>
      <c r="E80" s="10"/>
      <c r="G80" s="10" t="s">
        <v>289</v>
      </c>
      <c r="H80" s="89" t="str">
        <f>IF('-8B'!H80&lt;&gt;"",'-8B'!H80, "")</f>
        <v/>
      </c>
      <c r="I80" s="89" t="str">
        <f>IF('-8B'!I80&lt;&gt;"",'-8B'!I80, "")</f>
        <v/>
      </c>
      <c r="J80" s="89" t="str">
        <f>IF('-8B'!J80&lt;&gt;"",'-8B'!J80, "")</f>
        <v/>
      </c>
      <c r="K80" s="89" t="str">
        <f>IF('-8B'!K80&lt;&gt;"",'-8B'!K80, "")</f>
        <v/>
      </c>
      <c r="L80" s="89" t="str">
        <f>IF('-8B'!L80&lt;&gt;"",'-8B'!L80, "")</f>
        <v/>
      </c>
      <c r="M80" s="5"/>
      <c r="N80" s="78">
        <f t="shared" si="19"/>
        <v>0</v>
      </c>
      <c r="O80" s="78"/>
      <c r="Q80" s="35"/>
      <c r="R80" s="35"/>
      <c r="S80" s="35"/>
    </row>
    <row r="81" spans="1:19" ht="15.75" thickBot="1" x14ac:dyDescent="0.3">
      <c r="A81" s="115"/>
      <c r="B81" s="121"/>
      <c r="C81" s="115"/>
      <c r="D81" s="10">
        <v>2</v>
      </c>
      <c r="E81" s="10"/>
      <c r="G81" s="10" t="s">
        <v>289</v>
      </c>
      <c r="H81" s="89" t="str">
        <f>IF('-8B'!H81&lt;&gt;"",'-8B'!H81, "")</f>
        <v/>
      </c>
      <c r="I81" s="89" t="str">
        <f>IF('-8B'!I81&lt;&gt;"",'-8B'!I81, "")</f>
        <v/>
      </c>
      <c r="J81" s="89" t="str">
        <f>IF('-8B'!J81&lt;&gt;"",'-8B'!J81, "")</f>
        <v/>
      </c>
      <c r="K81" s="89" t="str">
        <f>IF('-8B'!K81&lt;&gt;"",'-8B'!K81, "")</f>
        <v/>
      </c>
      <c r="L81" s="89" t="str">
        <f>IF('-8B'!L81&lt;&gt;"",'-8B'!L81, "")</f>
        <v/>
      </c>
      <c r="M81" s="5"/>
      <c r="N81" s="78">
        <f t="shared" si="19"/>
        <v>0</v>
      </c>
      <c r="O81" s="78"/>
      <c r="Q81" s="35"/>
      <c r="R81" s="35"/>
      <c r="S81" s="35"/>
    </row>
    <row r="82" spans="1:19" ht="15.75" thickBot="1" x14ac:dyDescent="0.3">
      <c r="A82" s="115"/>
      <c r="B82" s="121"/>
      <c r="C82" s="115"/>
      <c r="D82" s="10">
        <v>3</v>
      </c>
      <c r="E82" s="10"/>
      <c r="G82" s="10" t="s">
        <v>289</v>
      </c>
      <c r="H82" s="89" t="str">
        <f>IF('-8B'!H82&lt;&gt;"",'-8B'!H82, "")</f>
        <v/>
      </c>
      <c r="I82" s="89" t="str">
        <f>IF('-8B'!I82&lt;&gt;"",'-8B'!I82, "")</f>
        <v/>
      </c>
      <c r="J82" s="89" t="str">
        <f>IF('-8B'!J82&lt;&gt;"",'-8B'!J82, "")</f>
        <v/>
      </c>
      <c r="K82" s="89" t="str">
        <f>IF('-8B'!K82&lt;&gt;"",'-8B'!K82, "")</f>
        <v/>
      </c>
      <c r="L82" s="89" t="str">
        <f>IF('-8B'!L82&lt;&gt;"",'-8B'!L82, "")</f>
        <v/>
      </c>
      <c r="M82" s="5"/>
      <c r="N82" s="78">
        <f t="shared" si="19"/>
        <v>0</v>
      </c>
      <c r="O82" s="79">
        <f>SUM(N80:N82)/9</f>
        <v>0</v>
      </c>
      <c r="Q82" s="35">
        <f t="shared" ref="Q82" si="52">IF(O82&lt;&gt;"",O82+A80/10000,0)</f>
        <v>2.7000000000000001E-3</v>
      </c>
      <c r="R82" s="35" t="str">
        <f t="shared" ref="R82:S82" si="53">B80</f>
        <v/>
      </c>
      <c r="S82" s="35" t="str">
        <f t="shared" si="53"/>
        <v/>
      </c>
    </row>
    <row r="83" spans="1:19" x14ac:dyDescent="0.25">
      <c r="A83" s="118">
        <v>28</v>
      </c>
      <c r="B83" s="123" t="str">
        <f>IF('-8B'!B83&lt;&gt;"",'-8B'!B83, "")</f>
        <v/>
      </c>
      <c r="C83" s="118" t="str">
        <f>IF('-8B'!C83&lt;&gt;"",'-8B'!C83,"")</f>
        <v/>
      </c>
      <c r="D83" s="42">
        <v>1</v>
      </c>
      <c r="E83" s="10"/>
      <c r="G83" s="10" t="s">
        <v>289</v>
      </c>
      <c r="H83" s="95" t="str">
        <f>IF('-8B'!H83&lt;&gt;"",'-8B'!H83, "")</f>
        <v/>
      </c>
      <c r="I83" s="95" t="str">
        <f>IF('-8B'!I83&lt;&gt;"",'-8B'!I83, "")</f>
        <v/>
      </c>
      <c r="J83" s="95" t="str">
        <f>IF('-8B'!J83&lt;&gt;"",'-8B'!J83, "")</f>
        <v/>
      </c>
      <c r="K83" s="95" t="str">
        <f>IF('-8B'!K83&lt;&gt;"",'-8B'!K83, "")</f>
        <v/>
      </c>
      <c r="L83" s="95" t="str">
        <f>IF('-8B'!L83&lt;&gt;"",'-8B'!L83, "")</f>
        <v/>
      </c>
      <c r="M83" s="40"/>
      <c r="N83" s="82">
        <f t="shared" si="19"/>
        <v>0</v>
      </c>
      <c r="O83" s="82"/>
      <c r="Q83" s="35"/>
      <c r="R83" s="35"/>
      <c r="S83" s="35"/>
    </row>
    <row r="84" spans="1:19" ht="15.75" thickBot="1" x14ac:dyDescent="0.3">
      <c r="A84" s="118"/>
      <c r="B84" s="123"/>
      <c r="C84" s="118"/>
      <c r="D84" s="42">
        <v>2</v>
      </c>
      <c r="E84" s="10"/>
      <c r="G84" s="10" t="s">
        <v>289</v>
      </c>
      <c r="H84" s="95" t="str">
        <f>IF('-8B'!H84&lt;&gt;"",'-8B'!H84, "")</f>
        <v/>
      </c>
      <c r="I84" s="95" t="str">
        <f>IF('-8B'!I84&lt;&gt;"",'-8B'!I84, "")</f>
        <v/>
      </c>
      <c r="J84" s="95" t="str">
        <f>IF('-8B'!J84&lt;&gt;"",'-8B'!J84, "")</f>
        <v/>
      </c>
      <c r="K84" s="95" t="str">
        <f>IF('-8B'!K84&lt;&gt;"",'-8B'!K84, "")</f>
        <v/>
      </c>
      <c r="L84" s="95" t="str">
        <f>IF('-8B'!L84&lt;&gt;"",'-8B'!L84, "")</f>
        <v/>
      </c>
      <c r="M84" s="40"/>
      <c r="N84" s="82">
        <f t="shared" si="19"/>
        <v>0</v>
      </c>
      <c r="O84" s="82"/>
      <c r="Q84" s="35"/>
      <c r="R84" s="35"/>
      <c r="S84" s="35"/>
    </row>
    <row r="85" spans="1:19" ht="15.75" thickBot="1" x14ac:dyDescent="0.3">
      <c r="A85" s="118"/>
      <c r="B85" s="123"/>
      <c r="C85" s="118"/>
      <c r="D85" s="42">
        <v>3</v>
      </c>
      <c r="E85" s="10"/>
      <c r="G85" s="10" t="s">
        <v>289</v>
      </c>
      <c r="H85" s="95" t="str">
        <f>IF('-8B'!H85&lt;&gt;"",'-8B'!H85, "")</f>
        <v/>
      </c>
      <c r="I85" s="95" t="str">
        <f>IF('-8B'!I85&lt;&gt;"",'-8B'!I85, "")</f>
        <v/>
      </c>
      <c r="J85" s="95" t="str">
        <f>IF('-8B'!J85&lt;&gt;"",'-8B'!J85, "")</f>
        <v/>
      </c>
      <c r="K85" s="95" t="str">
        <f>IF('-8B'!K85&lt;&gt;"",'-8B'!K85, "")</f>
        <v/>
      </c>
      <c r="L85" s="95" t="str">
        <f>IF('-8B'!L85&lt;&gt;"",'-8B'!L85, "")</f>
        <v/>
      </c>
      <c r="M85" s="40"/>
      <c r="N85" s="82">
        <f t="shared" si="19"/>
        <v>0</v>
      </c>
      <c r="O85" s="83">
        <f>SUM(N83:N85)/9</f>
        <v>0</v>
      </c>
      <c r="Q85" s="35">
        <f t="shared" ref="Q85" si="54">IF(O85&lt;&gt;"",O85+A83/10000,0)</f>
        <v>2.8E-3</v>
      </c>
      <c r="R85" s="35" t="str">
        <f t="shared" ref="R85:S85" si="55">B83</f>
        <v/>
      </c>
      <c r="S85" s="35" t="str">
        <f t="shared" si="55"/>
        <v/>
      </c>
    </row>
    <row r="86" spans="1:19" x14ac:dyDescent="0.25">
      <c r="A86" s="115">
        <v>29</v>
      </c>
      <c r="B86" s="121" t="str">
        <f>IF('-8B'!B86&lt;&gt;"",'-8B'!B86, "")</f>
        <v/>
      </c>
      <c r="C86" s="115" t="str">
        <f>IF('-8B'!C86&lt;&gt;"",'-8B'!C86,"")</f>
        <v/>
      </c>
      <c r="D86" s="10">
        <v>1</v>
      </c>
      <c r="E86" s="10"/>
      <c r="G86" s="10" t="s">
        <v>289</v>
      </c>
      <c r="H86" s="89" t="str">
        <f>IF('-8B'!H86&lt;&gt;"",'-8B'!H86, "")</f>
        <v/>
      </c>
      <c r="I86" s="89" t="str">
        <f>IF('-8B'!I86&lt;&gt;"",'-8B'!I86, "")</f>
        <v/>
      </c>
      <c r="J86" s="89" t="str">
        <f>IF('-8B'!J86&lt;&gt;"",'-8B'!J86, "")</f>
        <v/>
      </c>
      <c r="K86" s="89" t="str">
        <f>IF('-8B'!K86&lt;&gt;"",'-8B'!K86, "")</f>
        <v/>
      </c>
      <c r="L86" s="89" t="str">
        <f>IF('-8B'!L86&lt;&gt;"",'-8B'!L86, "")</f>
        <v/>
      </c>
      <c r="M86" s="5"/>
      <c r="N86" s="78">
        <f t="shared" si="19"/>
        <v>0</v>
      </c>
      <c r="O86" s="78"/>
      <c r="Q86" s="35"/>
      <c r="R86" s="35"/>
      <c r="S86" s="35"/>
    </row>
    <row r="87" spans="1:19" ht="15.75" thickBot="1" x14ac:dyDescent="0.3">
      <c r="A87" s="115"/>
      <c r="B87" s="121"/>
      <c r="C87" s="115"/>
      <c r="D87" s="10">
        <v>2</v>
      </c>
      <c r="E87" s="10"/>
      <c r="G87" s="10" t="s">
        <v>289</v>
      </c>
      <c r="H87" s="89" t="str">
        <f>IF('-8B'!H87&lt;&gt;"",'-8B'!H87, "")</f>
        <v/>
      </c>
      <c r="I87" s="89" t="str">
        <f>IF('-8B'!I87&lt;&gt;"",'-8B'!I87, "")</f>
        <v/>
      </c>
      <c r="J87" s="89" t="str">
        <f>IF('-8B'!J87&lt;&gt;"",'-8B'!J87, "")</f>
        <v/>
      </c>
      <c r="K87" s="89" t="str">
        <f>IF('-8B'!K87&lt;&gt;"",'-8B'!K87, "")</f>
        <v/>
      </c>
      <c r="L87" s="89" t="str">
        <f>IF('-8B'!L87&lt;&gt;"",'-8B'!L87, "")</f>
        <v/>
      </c>
      <c r="M87" s="5"/>
      <c r="N87" s="78">
        <f t="shared" si="19"/>
        <v>0</v>
      </c>
      <c r="O87" s="78"/>
      <c r="Q87" s="35"/>
      <c r="R87" s="35"/>
      <c r="S87" s="35"/>
    </row>
    <row r="88" spans="1:19" ht="15.75" thickBot="1" x14ac:dyDescent="0.3">
      <c r="A88" s="115"/>
      <c r="B88" s="121"/>
      <c r="C88" s="115"/>
      <c r="D88" s="10">
        <v>3</v>
      </c>
      <c r="E88" s="10"/>
      <c r="G88" s="10" t="s">
        <v>289</v>
      </c>
      <c r="H88" s="89" t="str">
        <f>IF('-8B'!H88&lt;&gt;"",'-8B'!H88, "")</f>
        <v/>
      </c>
      <c r="I88" s="89" t="str">
        <f>IF('-8B'!I88&lt;&gt;"",'-8B'!I88, "")</f>
        <v/>
      </c>
      <c r="J88" s="89" t="str">
        <f>IF('-8B'!J88&lt;&gt;"",'-8B'!J88, "")</f>
        <v/>
      </c>
      <c r="K88" s="89" t="str">
        <f>IF('-8B'!K88&lt;&gt;"",'-8B'!K88, "")</f>
        <v/>
      </c>
      <c r="L88" s="89" t="str">
        <f>IF('-8B'!L88&lt;&gt;"",'-8B'!L88, "")</f>
        <v/>
      </c>
      <c r="M88" s="5"/>
      <c r="N88" s="78">
        <f t="shared" si="19"/>
        <v>0</v>
      </c>
      <c r="O88" s="79">
        <f>SUM(N86:N88)/9</f>
        <v>0</v>
      </c>
      <c r="Q88" s="35">
        <f t="shared" ref="Q88" si="56">IF(O88&lt;&gt;"",O88+A86/10000,0)</f>
        <v>2.8999999999999998E-3</v>
      </c>
      <c r="R88" s="35" t="str">
        <f t="shared" ref="R88:S88" si="57">B86</f>
        <v/>
      </c>
      <c r="S88" s="35" t="str">
        <f t="shared" si="57"/>
        <v/>
      </c>
    </row>
    <row r="89" spans="1:19" x14ac:dyDescent="0.25">
      <c r="A89" s="118">
        <v>30</v>
      </c>
      <c r="B89" s="123" t="str">
        <f>IF('-8B'!B89&lt;&gt;"",'-8B'!B89, "")</f>
        <v/>
      </c>
      <c r="C89" s="118" t="str">
        <f>IF('-8B'!C89&lt;&gt;"",'-8B'!C89,"")</f>
        <v/>
      </c>
      <c r="D89" s="42">
        <v>1</v>
      </c>
      <c r="E89" s="10"/>
      <c r="G89" s="10" t="s">
        <v>289</v>
      </c>
      <c r="H89" s="95" t="str">
        <f>IF('-8B'!H89&lt;&gt;"",'-8B'!H89, "")</f>
        <v/>
      </c>
      <c r="I89" s="95" t="str">
        <f>IF('-8B'!I89&lt;&gt;"",'-8B'!I89, "")</f>
        <v/>
      </c>
      <c r="J89" s="95" t="str">
        <f>IF('-8B'!J89&lt;&gt;"",'-8B'!J89, "")</f>
        <v/>
      </c>
      <c r="K89" s="95" t="str">
        <f>IF('-8B'!K89&lt;&gt;"",'-8B'!K89, "")</f>
        <v/>
      </c>
      <c r="L89" s="95" t="str">
        <f>IF('-8B'!L89&lt;&gt;"",'-8B'!L89, "")</f>
        <v/>
      </c>
      <c r="M89" s="40"/>
      <c r="N89" s="82">
        <f t="shared" si="19"/>
        <v>0</v>
      </c>
      <c r="O89" s="82"/>
      <c r="Q89" s="35"/>
      <c r="R89" s="35"/>
      <c r="S89" s="35"/>
    </row>
    <row r="90" spans="1:19" ht="15.75" thickBot="1" x14ac:dyDescent="0.3">
      <c r="A90" s="118"/>
      <c r="B90" s="123"/>
      <c r="C90" s="118"/>
      <c r="D90" s="42">
        <v>2</v>
      </c>
      <c r="E90" s="10"/>
      <c r="G90" s="10" t="s">
        <v>289</v>
      </c>
      <c r="H90" s="95" t="str">
        <f>IF('-8B'!H90&lt;&gt;"",'-8B'!H90, "")</f>
        <v/>
      </c>
      <c r="I90" s="95" t="str">
        <f>IF('-8B'!I90&lt;&gt;"",'-8B'!I90, "")</f>
        <v/>
      </c>
      <c r="J90" s="95" t="str">
        <f>IF('-8B'!J90&lt;&gt;"",'-8B'!J90, "")</f>
        <v/>
      </c>
      <c r="K90" s="95" t="str">
        <f>IF('-8B'!K90&lt;&gt;"",'-8B'!K90, "")</f>
        <v/>
      </c>
      <c r="L90" s="95" t="str">
        <f>IF('-8B'!L90&lt;&gt;"",'-8B'!L90, "")</f>
        <v/>
      </c>
      <c r="M90" s="40"/>
      <c r="N90" s="82">
        <f t="shared" si="19"/>
        <v>0</v>
      </c>
      <c r="O90" s="82"/>
      <c r="Q90" s="35"/>
      <c r="R90" s="35"/>
      <c r="S90" s="35"/>
    </row>
    <row r="91" spans="1:19" ht="15.75" thickBot="1" x14ac:dyDescent="0.3">
      <c r="A91" s="118"/>
      <c r="B91" s="123"/>
      <c r="C91" s="118"/>
      <c r="D91" s="42">
        <v>3</v>
      </c>
      <c r="E91" s="10"/>
      <c r="G91" s="10" t="s">
        <v>289</v>
      </c>
      <c r="H91" s="95" t="str">
        <f>IF('-8B'!H91&lt;&gt;"",'-8B'!H91, "")</f>
        <v/>
      </c>
      <c r="I91" s="95" t="str">
        <f>IF('-8B'!I91&lt;&gt;"",'-8B'!I91, "")</f>
        <v/>
      </c>
      <c r="J91" s="95" t="str">
        <f>IF('-8B'!J91&lt;&gt;"",'-8B'!J91, "")</f>
        <v/>
      </c>
      <c r="K91" s="95" t="str">
        <f>IF('-8B'!K91&lt;&gt;"",'-8B'!K91, "")</f>
        <v/>
      </c>
      <c r="L91" s="95" t="str">
        <f>IF('-8B'!L91&lt;&gt;"",'-8B'!L91, "")</f>
        <v/>
      </c>
      <c r="M91" s="40"/>
      <c r="N91" s="82">
        <f t="shared" si="19"/>
        <v>0</v>
      </c>
      <c r="O91" s="83">
        <f>SUM(N89:N91)/9</f>
        <v>0</v>
      </c>
      <c r="Q91" s="35">
        <f t="shared" ref="Q91" si="58">IF(O91&lt;&gt;"",O91+A89/10000,0)</f>
        <v>3.0000000000000001E-3</v>
      </c>
      <c r="R91" s="35" t="str">
        <f t="shared" ref="R91:S91" si="59">B89</f>
        <v/>
      </c>
      <c r="S91" s="35" t="str">
        <f t="shared" si="59"/>
        <v/>
      </c>
    </row>
    <row r="92" spans="1:19" x14ac:dyDescent="0.25">
      <c r="A92" s="115">
        <v>31</v>
      </c>
      <c r="B92" s="121" t="str">
        <f>IF('-8B'!B92&lt;&gt;"",'-8B'!B92, "")</f>
        <v/>
      </c>
      <c r="C92" s="115" t="str">
        <f>IF('-8B'!C92&lt;&gt;"",'-8B'!C92,"")</f>
        <v/>
      </c>
      <c r="D92" s="10">
        <v>1</v>
      </c>
      <c r="E92" s="10"/>
      <c r="G92" s="10" t="s">
        <v>289</v>
      </c>
      <c r="H92" s="89" t="str">
        <f>IF('-8B'!H92&lt;&gt;"",'-8B'!H92, "")</f>
        <v/>
      </c>
      <c r="I92" s="89" t="str">
        <f>IF('-8B'!I92&lt;&gt;"",'-8B'!I92, "")</f>
        <v/>
      </c>
      <c r="J92" s="89" t="str">
        <f>IF('-8B'!J92&lt;&gt;"",'-8B'!J92, "")</f>
        <v/>
      </c>
      <c r="K92" s="89" t="str">
        <f>IF('-8B'!K92&lt;&gt;"",'-8B'!K92, "")</f>
        <v/>
      </c>
      <c r="L92" s="89" t="str">
        <f>IF('-8B'!L92&lt;&gt;"",'-8B'!L92, "")</f>
        <v/>
      </c>
      <c r="M92" s="5"/>
      <c r="N92" s="78">
        <f t="shared" si="19"/>
        <v>0</v>
      </c>
      <c r="O92" s="78"/>
      <c r="Q92" s="35"/>
      <c r="R92" s="35"/>
      <c r="S92" s="35"/>
    </row>
    <row r="93" spans="1:19" ht="15.75" thickBot="1" x14ac:dyDescent="0.3">
      <c r="A93" s="115"/>
      <c r="B93" s="121"/>
      <c r="C93" s="115"/>
      <c r="D93" s="10">
        <v>2</v>
      </c>
      <c r="E93" s="10"/>
      <c r="G93" s="10" t="s">
        <v>289</v>
      </c>
      <c r="H93" s="89" t="str">
        <f>IF('-8B'!H93&lt;&gt;"",'-8B'!H93, "")</f>
        <v/>
      </c>
      <c r="I93" s="89" t="str">
        <f>IF('-8B'!I93&lt;&gt;"",'-8B'!I93, "")</f>
        <v/>
      </c>
      <c r="J93" s="89" t="str">
        <f>IF('-8B'!J93&lt;&gt;"",'-8B'!J93, "")</f>
        <v/>
      </c>
      <c r="K93" s="89" t="str">
        <f>IF('-8B'!K93&lt;&gt;"",'-8B'!K93, "")</f>
        <v/>
      </c>
      <c r="L93" s="89" t="str">
        <f>IF('-8B'!L93&lt;&gt;"",'-8B'!L93, "")</f>
        <v/>
      </c>
      <c r="M93" s="5"/>
      <c r="N93" s="78">
        <f t="shared" si="19"/>
        <v>0</v>
      </c>
      <c r="O93" s="78"/>
      <c r="Q93" s="35"/>
      <c r="R93" s="35"/>
      <c r="S93" s="35"/>
    </row>
    <row r="94" spans="1:19" ht="15.75" thickBot="1" x14ac:dyDescent="0.3">
      <c r="A94" s="115"/>
      <c r="B94" s="121"/>
      <c r="C94" s="115"/>
      <c r="D94" s="10">
        <v>3</v>
      </c>
      <c r="E94" s="10"/>
      <c r="G94" s="10" t="s">
        <v>289</v>
      </c>
      <c r="H94" s="89" t="str">
        <f>IF('-8B'!H94&lt;&gt;"",'-8B'!H94, "")</f>
        <v/>
      </c>
      <c r="I94" s="89" t="str">
        <f>IF('-8B'!I94&lt;&gt;"",'-8B'!I94, "")</f>
        <v/>
      </c>
      <c r="J94" s="89" t="str">
        <f>IF('-8B'!J94&lt;&gt;"",'-8B'!J94, "")</f>
        <v/>
      </c>
      <c r="K94" s="89" t="str">
        <f>IF('-8B'!K94&lt;&gt;"",'-8B'!K94, "")</f>
        <v/>
      </c>
      <c r="L94" s="89" t="str">
        <f>IF('-8B'!L94&lt;&gt;"",'-8B'!L94, "")</f>
        <v/>
      </c>
      <c r="M94" s="5"/>
      <c r="N94" s="78">
        <f t="shared" si="19"/>
        <v>0</v>
      </c>
      <c r="O94" s="79">
        <f>SUM(N92:N94)/9</f>
        <v>0</v>
      </c>
      <c r="Q94" s="35">
        <f t="shared" ref="Q94" si="60">IF(O94&lt;&gt;"",O94+A92/10000,0)</f>
        <v>3.0999999999999999E-3</v>
      </c>
      <c r="R94" s="35" t="str">
        <f t="shared" ref="R94:S94" si="61">B92</f>
        <v/>
      </c>
      <c r="S94" s="35" t="str">
        <f t="shared" si="61"/>
        <v/>
      </c>
    </row>
    <row r="95" spans="1:19" x14ac:dyDescent="0.25">
      <c r="A95" s="118">
        <v>32</v>
      </c>
      <c r="B95" s="123" t="str">
        <f>IF('-8B'!B95&lt;&gt;"",'-8B'!B95, "")</f>
        <v/>
      </c>
      <c r="C95" s="118" t="str">
        <f>IF('-8B'!C95&lt;&gt;"",'-8B'!C95,"")</f>
        <v/>
      </c>
      <c r="D95" s="42">
        <v>1</v>
      </c>
      <c r="E95" s="10"/>
      <c r="G95" s="10" t="s">
        <v>289</v>
      </c>
      <c r="H95" s="95" t="str">
        <f>IF('-8B'!H95&lt;&gt;"",'-8B'!H95, "")</f>
        <v/>
      </c>
      <c r="I95" s="95" t="str">
        <f>IF('-8B'!I95&lt;&gt;"",'-8B'!I95, "")</f>
        <v/>
      </c>
      <c r="J95" s="95" t="str">
        <f>IF('-8B'!J95&lt;&gt;"",'-8B'!J95, "")</f>
        <v/>
      </c>
      <c r="K95" s="95" t="str">
        <f>IF('-8B'!K95&lt;&gt;"",'-8B'!K95, "")</f>
        <v/>
      </c>
      <c r="L95" s="95" t="str">
        <f>IF('-8B'!L95&lt;&gt;"",'-8B'!L95, "")</f>
        <v/>
      </c>
      <c r="M95" s="40"/>
      <c r="N95" s="82">
        <f t="shared" si="19"/>
        <v>0</v>
      </c>
      <c r="O95" s="82"/>
      <c r="Q95" s="35"/>
      <c r="R95" s="35"/>
      <c r="S95" s="35"/>
    </row>
    <row r="96" spans="1:19" ht="15.75" thickBot="1" x14ac:dyDescent="0.3">
      <c r="A96" s="118"/>
      <c r="B96" s="123"/>
      <c r="C96" s="118"/>
      <c r="D96" s="42">
        <v>2</v>
      </c>
      <c r="E96" s="10"/>
      <c r="G96" s="10" t="s">
        <v>289</v>
      </c>
      <c r="H96" s="95" t="str">
        <f>IF('-8B'!H96&lt;&gt;"",'-8B'!H96, "")</f>
        <v/>
      </c>
      <c r="I96" s="95" t="str">
        <f>IF('-8B'!I96&lt;&gt;"",'-8B'!I96, "")</f>
        <v/>
      </c>
      <c r="J96" s="95" t="str">
        <f>IF('-8B'!J96&lt;&gt;"",'-8B'!J96, "")</f>
        <v/>
      </c>
      <c r="K96" s="95" t="str">
        <f>IF('-8B'!K96&lt;&gt;"",'-8B'!K96, "")</f>
        <v/>
      </c>
      <c r="L96" s="95" t="str">
        <f>IF('-8B'!L96&lt;&gt;"",'-8B'!L96, "")</f>
        <v/>
      </c>
      <c r="M96" s="40"/>
      <c r="N96" s="82">
        <f t="shared" si="19"/>
        <v>0</v>
      </c>
      <c r="O96" s="82"/>
      <c r="Q96" s="35"/>
      <c r="R96" s="35"/>
      <c r="S96" s="35"/>
    </row>
    <row r="97" spans="1:19" ht="15.75" thickBot="1" x14ac:dyDescent="0.3">
      <c r="A97" s="118"/>
      <c r="B97" s="123"/>
      <c r="C97" s="118"/>
      <c r="D97" s="42">
        <v>3</v>
      </c>
      <c r="E97" s="10"/>
      <c r="G97" s="10" t="s">
        <v>289</v>
      </c>
      <c r="H97" s="95" t="str">
        <f>IF('-8B'!H97&lt;&gt;"",'-8B'!H97, "")</f>
        <v/>
      </c>
      <c r="I97" s="95" t="str">
        <f>IF('-8B'!I97&lt;&gt;"",'-8B'!I97, "")</f>
        <v/>
      </c>
      <c r="J97" s="95" t="str">
        <f>IF('-8B'!J97&lt;&gt;"",'-8B'!J97, "")</f>
        <v/>
      </c>
      <c r="K97" s="95" t="str">
        <f>IF('-8B'!K97&lt;&gt;"",'-8B'!K97, "")</f>
        <v/>
      </c>
      <c r="L97" s="95" t="str">
        <f>IF('-8B'!L97&lt;&gt;"",'-8B'!L97, "")</f>
        <v/>
      </c>
      <c r="M97" s="40"/>
      <c r="N97" s="82">
        <f t="shared" si="19"/>
        <v>0</v>
      </c>
      <c r="O97" s="83">
        <f>SUM(N95:N97)/9</f>
        <v>0</v>
      </c>
      <c r="Q97" s="35">
        <f t="shared" ref="Q97" si="62">IF(O97&lt;&gt;"",O97+A95/10000,0)</f>
        <v>3.2000000000000002E-3</v>
      </c>
      <c r="R97" s="35" t="str">
        <f t="shared" ref="R97:S97" si="63">B95</f>
        <v/>
      </c>
      <c r="S97" s="35" t="str">
        <f t="shared" si="63"/>
        <v/>
      </c>
    </row>
    <row r="98" spans="1:19" x14ac:dyDescent="0.25">
      <c r="A98" s="115">
        <v>33</v>
      </c>
      <c r="B98" s="121" t="str">
        <f>IF('-8B'!B98&lt;&gt;"",'-8B'!B98, "")</f>
        <v/>
      </c>
      <c r="C98" s="115" t="str">
        <f>IF('-8B'!C98&lt;&gt;"",'-8B'!C98,"")</f>
        <v/>
      </c>
      <c r="D98" s="10">
        <v>1</v>
      </c>
      <c r="E98" s="10"/>
      <c r="G98" s="10" t="s">
        <v>289</v>
      </c>
      <c r="H98" s="89" t="str">
        <f>IF('-8B'!H98&lt;&gt;"",'-8B'!H98, "")</f>
        <v/>
      </c>
      <c r="I98" s="89" t="str">
        <f>IF('-8B'!I98&lt;&gt;"",'-8B'!I98, "")</f>
        <v/>
      </c>
      <c r="J98" s="89" t="str">
        <f>IF('-8B'!J98&lt;&gt;"",'-8B'!J98, "")</f>
        <v/>
      </c>
      <c r="K98" s="89" t="str">
        <f>IF('-8B'!K98&lt;&gt;"",'-8B'!K98, "")</f>
        <v/>
      </c>
      <c r="L98" s="89" t="str">
        <f>IF('-8B'!L98&lt;&gt;"",'-8B'!L98, "")</f>
        <v/>
      </c>
      <c r="M98" s="5"/>
      <c r="N98" s="78">
        <f t="shared" ref="N98:N121" si="64">IF(COUNT(H98:L98)=3,IF(M98&lt;&gt;"",(SUM(H98:J98)-6),SUM(H98:J98)),IF(M98&lt;&gt;"",(SUM(H98:L98)-MAX(H98:L98)-MIN(H98:L98)-6),(SUM(H98:L98)-MAX(H98:L98)-MIN(H98:L98))))</f>
        <v>0</v>
      </c>
      <c r="O98" s="78"/>
      <c r="Q98" s="35"/>
      <c r="R98" s="35"/>
      <c r="S98" s="35"/>
    </row>
    <row r="99" spans="1:19" ht="15.75" thickBot="1" x14ac:dyDescent="0.3">
      <c r="A99" s="115"/>
      <c r="B99" s="121"/>
      <c r="C99" s="115"/>
      <c r="D99" s="10">
        <v>2</v>
      </c>
      <c r="E99" s="10"/>
      <c r="G99" s="10" t="s">
        <v>289</v>
      </c>
      <c r="H99" s="89" t="str">
        <f>IF('-8B'!H99&lt;&gt;"",'-8B'!H99, "")</f>
        <v/>
      </c>
      <c r="I99" s="89" t="str">
        <f>IF('-8B'!I99&lt;&gt;"",'-8B'!I99, "")</f>
        <v/>
      </c>
      <c r="J99" s="89" t="str">
        <f>IF('-8B'!J99&lt;&gt;"",'-8B'!J99, "")</f>
        <v/>
      </c>
      <c r="K99" s="89" t="str">
        <f>IF('-8B'!K99&lt;&gt;"",'-8B'!K99, "")</f>
        <v/>
      </c>
      <c r="L99" s="89" t="str">
        <f>IF('-8B'!L99&lt;&gt;"",'-8B'!L99, "")</f>
        <v/>
      </c>
      <c r="M99" s="5"/>
      <c r="N99" s="78">
        <f t="shared" si="64"/>
        <v>0</v>
      </c>
      <c r="O99" s="78"/>
      <c r="Q99" s="35"/>
      <c r="R99" s="35"/>
      <c r="S99" s="35"/>
    </row>
    <row r="100" spans="1:19" ht="15.75" thickBot="1" x14ac:dyDescent="0.3">
      <c r="A100" s="115"/>
      <c r="B100" s="121"/>
      <c r="C100" s="115"/>
      <c r="D100" s="10">
        <v>3</v>
      </c>
      <c r="E100" s="10"/>
      <c r="G100" s="10" t="s">
        <v>289</v>
      </c>
      <c r="H100" s="89" t="str">
        <f>IF('-8B'!H100&lt;&gt;"",'-8B'!H100, "")</f>
        <v/>
      </c>
      <c r="I100" s="89" t="str">
        <f>IF('-8B'!I100&lt;&gt;"",'-8B'!I100, "")</f>
        <v/>
      </c>
      <c r="J100" s="89" t="str">
        <f>IF('-8B'!J100&lt;&gt;"",'-8B'!J100, "")</f>
        <v/>
      </c>
      <c r="K100" s="89" t="str">
        <f>IF('-8B'!K100&lt;&gt;"",'-8B'!K100, "")</f>
        <v/>
      </c>
      <c r="L100" s="89" t="str">
        <f>IF('-8B'!L100&lt;&gt;"",'-8B'!L100, "")</f>
        <v/>
      </c>
      <c r="M100" s="5"/>
      <c r="N100" s="78">
        <f t="shared" si="64"/>
        <v>0</v>
      </c>
      <c r="O100" s="79">
        <f>SUM(N98:N100)/9</f>
        <v>0</v>
      </c>
      <c r="Q100" s="35">
        <f t="shared" ref="Q100" si="65">IF(O100&lt;&gt;"",O100+A98/10000,0)</f>
        <v>3.3E-3</v>
      </c>
      <c r="R100" s="35" t="str">
        <f t="shared" ref="R100:S100" si="66">B98</f>
        <v/>
      </c>
      <c r="S100" s="35" t="str">
        <f t="shared" si="66"/>
        <v/>
      </c>
    </row>
    <row r="101" spans="1:19" x14ac:dyDescent="0.25">
      <c r="A101" s="118">
        <v>34</v>
      </c>
      <c r="B101" s="123" t="str">
        <f>IF('-8B'!B101&lt;&gt;"",'-8B'!B101, "")</f>
        <v/>
      </c>
      <c r="C101" s="118" t="str">
        <f>IF('-8B'!C101&lt;&gt;"",'-8B'!C101,"")</f>
        <v/>
      </c>
      <c r="D101" s="42">
        <v>1</v>
      </c>
      <c r="E101" s="10"/>
      <c r="G101" s="10" t="s">
        <v>289</v>
      </c>
      <c r="H101" s="95" t="str">
        <f>IF('-8B'!H101&lt;&gt;"",'-8B'!H101, "")</f>
        <v/>
      </c>
      <c r="I101" s="95" t="str">
        <f>IF('-8B'!I101&lt;&gt;"",'-8B'!I101, "")</f>
        <v/>
      </c>
      <c r="J101" s="95" t="str">
        <f>IF('-8B'!J101&lt;&gt;"",'-8B'!J101, "")</f>
        <v/>
      </c>
      <c r="K101" s="95" t="str">
        <f>IF('-8B'!K101&lt;&gt;"",'-8B'!K101, "")</f>
        <v/>
      </c>
      <c r="L101" s="95" t="str">
        <f>IF('-8B'!L101&lt;&gt;"",'-8B'!L101, "")</f>
        <v/>
      </c>
      <c r="M101" s="40"/>
      <c r="N101" s="82">
        <f t="shared" si="64"/>
        <v>0</v>
      </c>
      <c r="O101" s="82"/>
      <c r="Q101" s="35"/>
      <c r="R101" s="35"/>
      <c r="S101" s="35"/>
    </row>
    <row r="102" spans="1:19" ht="15.75" thickBot="1" x14ac:dyDescent="0.3">
      <c r="A102" s="118"/>
      <c r="B102" s="123"/>
      <c r="C102" s="118"/>
      <c r="D102" s="42">
        <v>2</v>
      </c>
      <c r="E102" s="10"/>
      <c r="G102" s="10" t="s">
        <v>289</v>
      </c>
      <c r="H102" s="95" t="str">
        <f>IF('-8B'!H102&lt;&gt;"",'-8B'!H102, "")</f>
        <v/>
      </c>
      <c r="I102" s="95" t="str">
        <f>IF('-8B'!I102&lt;&gt;"",'-8B'!I102, "")</f>
        <v/>
      </c>
      <c r="J102" s="95" t="str">
        <f>IF('-8B'!J102&lt;&gt;"",'-8B'!J102, "")</f>
        <v/>
      </c>
      <c r="K102" s="95" t="str">
        <f>IF('-8B'!K102&lt;&gt;"",'-8B'!K102, "")</f>
        <v/>
      </c>
      <c r="L102" s="95" t="str">
        <f>IF('-8B'!L102&lt;&gt;"",'-8B'!L102, "")</f>
        <v/>
      </c>
      <c r="M102" s="40"/>
      <c r="N102" s="82">
        <f t="shared" si="64"/>
        <v>0</v>
      </c>
      <c r="O102" s="82"/>
      <c r="Q102" s="35"/>
      <c r="R102" s="35"/>
      <c r="S102" s="35"/>
    </row>
    <row r="103" spans="1:19" ht="15.75" thickBot="1" x14ac:dyDescent="0.3">
      <c r="A103" s="118"/>
      <c r="B103" s="123"/>
      <c r="C103" s="118"/>
      <c r="D103" s="42">
        <v>3</v>
      </c>
      <c r="E103" s="10"/>
      <c r="G103" s="10" t="s">
        <v>289</v>
      </c>
      <c r="H103" s="95" t="str">
        <f>IF('-8B'!H103&lt;&gt;"",'-8B'!H103, "")</f>
        <v/>
      </c>
      <c r="I103" s="95" t="str">
        <f>IF('-8B'!I103&lt;&gt;"",'-8B'!I103, "")</f>
        <v/>
      </c>
      <c r="J103" s="95" t="str">
        <f>IF('-8B'!J103&lt;&gt;"",'-8B'!J103, "")</f>
        <v/>
      </c>
      <c r="K103" s="95" t="str">
        <f>IF('-8B'!K103&lt;&gt;"",'-8B'!K103, "")</f>
        <v/>
      </c>
      <c r="L103" s="95" t="str">
        <f>IF('-8B'!L103&lt;&gt;"",'-8B'!L103, "")</f>
        <v/>
      </c>
      <c r="M103" s="40"/>
      <c r="N103" s="82">
        <f t="shared" si="64"/>
        <v>0</v>
      </c>
      <c r="O103" s="83">
        <f>SUM(N101:N103)/9</f>
        <v>0</v>
      </c>
      <c r="Q103" s="35">
        <f t="shared" ref="Q103" si="67">IF(O103&lt;&gt;"",O103+A101/10000,0)</f>
        <v>3.3999999999999998E-3</v>
      </c>
      <c r="R103" s="35" t="str">
        <f t="shared" ref="R103:S103" si="68">B101</f>
        <v/>
      </c>
      <c r="S103" s="35" t="str">
        <f t="shared" si="68"/>
        <v/>
      </c>
    </row>
    <row r="104" spans="1:19" x14ac:dyDescent="0.25">
      <c r="A104" s="115">
        <v>35</v>
      </c>
      <c r="B104" s="121" t="str">
        <f>IF('-8B'!B104&lt;&gt;"",'-8B'!B104, "")</f>
        <v/>
      </c>
      <c r="C104" s="115" t="str">
        <f>IF('-8B'!C104&lt;&gt;"",'-8B'!C104,"")</f>
        <v/>
      </c>
      <c r="D104" s="10">
        <v>1</v>
      </c>
      <c r="E104" s="10"/>
      <c r="G104" s="10" t="s">
        <v>289</v>
      </c>
      <c r="H104" s="89" t="str">
        <f>IF('-8B'!H104&lt;&gt;"",'-8B'!H104, "")</f>
        <v/>
      </c>
      <c r="I104" s="89" t="str">
        <f>IF('-8B'!I104&lt;&gt;"",'-8B'!I104, "")</f>
        <v/>
      </c>
      <c r="J104" s="89" t="str">
        <f>IF('-8B'!J104&lt;&gt;"",'-8B'!J104, "")</f>
        <v/>
      </c>
      <c r="K104" s="89" t="str">
        <f>IF('-8B'!K104&lt;&gt;"",'-8B'!K104, "")</f>
        <v/>
      </c>
      <c r="L104" s="89" t="str">
        <f>IF('-8B'!L104&lt;&gt;"",'-8B'!L104, "")</f>
        <v/>
      </c>
      <c r="M104" s="5"/>
      <c r="N104" s="78">
        <f t="shared" si="64"/>
        <v>0</v>
      </c>
      <c r="O104" s="78"/>
      <c r="Q104" s="35"/>
      <c r="R104" s="35"/>
      <c r="S104" s="35"/>
    </row>
    <row r="105" spans="1:19" ht="15.75" thickBot="1" x14ac:dyDescent="0.3">
      <c r="A105" s="115"/>
      <c r="B105" s="121"/>
      <c r="C105" s="115"/>
      <c r="D105" s="10">
        <v>2</v>
      </c>
      <c r="E105" s="10"/>
      <c r="G105" s="10" t="s">
        <v>289</v>
      </c>
      <c r="H105" s="89" t="str">
        <f>IF('-8B'!H105&lt;&gt;"",'-8B'!H105, "")</f>
        <v/>
      </c>
      <c r="I105" s="89" t="str">
        <f>IF('-8B'!I105&lt;&gt;"",'-8B'!I105, "")</f>
        <v/>
      </c>
      <c r="J105" s="89" t="str">
        <f>IF('-8B'!J105&lt;&gt;"",'-8B'!J105, "")</f>
        <v/>
      </c>
      <c r="K105" s="89" t="str">
        <f>IF('-8B'!K105&lt;&gt;"",'-8B'!K105, "")</f>
        <v/>
      </c>
      <c r="L105" s="89" t="str">
        <f>IF('-8B'!L105&lt;&gt;"",'-8B'!L105, "")</f>
        <v/>
      </c>
      <c r="M105" s="5"/>
      <c r="N105" s="78">
        <f t="shared" si="64"/>
        <v>0</v>
      </c>
      <c r="O105" s="78"/>
      <c r="Q105" s="35"/>
      <c r="R105" s="35"/>
      <c r="S105" s="35"/>
    </row>
    <row r="106" spans="1:19" ht="15.75" thickBot="1" x14ac:dyDescent="0.3">
      <c r="A106" s="115"/>
      <c r="B106" s="121"/>
      <c r="C106" s="115"/>
      <c r="D106" s="10">
        <v>3</v>
      </c>
      <c r="E106" s="10"/>
      <c r="G106" s="10" t="s">
        <v>289</v>
      </c>
      <c r="H106" s="89" t="str">
        <f>IF('-8B'!H106&lt;&gt;"",'-8B'!H106, "")</f>
        <v/>
      </c>
      <c r="I106" s="89" t="str">
        <f>IF('-8B'!I106&lt;&gt;"",'-8B'!I106, "")</f>
        <v/>
      </c>
      <c r="J106" s="89" t="str">
        <f>IF('-8B'!J106&lt;&gt;"",'-8B'!J106, "")</f>
        <v/>
      </c>
      <c r="K106" s="89" t="str">
        <f>IF('-8B'!K106&lt;&gt;"",'-8B'!K106, "")</f>
        <v/>
      </c>
      <c r="L106" s="89" t="str">
        <f>IF('-8B'!L106&lt;&gt;"",'-8B'!L106, "")</f>
        <v/>
      </c>
      <c r="M106" s="5"/>
      <c r="N106" s="78">
        <f t="shared" si="64"/>
        <v>0</v>
      </c>
      <c r="O106" s="79">
        <f>SUM(N104:N106)/9</f>
        <v>0</v>
      </c>
      <c r="Q106" s="35">
        <f t="shared" ref="Q106" si="69">IF(O106&lt;&gt;"",O106+A104/10000,0)</f>
        <v>3.5000000000000001E-3</v>
      </c>
      <c r="R106" s="35" t="str">
        <f t="shared" ref="R106:S106" si="70">B104</f>
        <v/>
      </c>
      <c r="S106" s="35" t="str">
        <f t="shared" si="70"/>
        <v/>
      </c>
    </row>
    <row r="107" spans="1:19" x14ac:dyDescent="0.25">
      <c r="A107" s="118">
        <v>36</v>
      </c>
      <c r="B107" s="123" t="str">
        <f>IF('-8B'!B107&lt;&gt;"",'-8B'!B107, "")</f>
        <v/>
      </c>
      <c r="C107" s="118" t="str">
        <f>IF('-8B'!C107&lt;&gt;"",'-8B'!C107,"")</f>
        <v/>
      </c>
      <c r="D107" s="42">
        <v>1</v>
      </c>
      <c r="E107" s="10"/>
      <c r="G107" s="10" t="s">
        <v>289</v>
      </c>
      <c r="H107" s="95" t="str">
        <f>IF('-8B'!H107&lt;&gt;"",'-8B'!H107, "")</f>
        <v/>
      </c>
      <c r="I107" s="95" t="str">
        <f>IF('-8B'!I107&lt;&gt;"",'-8B'!I107, "")</f>
        <v/>
      </c>
      <c r="J107" s="95" t="str">
        <f>IF('-8B'!J107&lt;&gt;"",'-8B'!J107, "")</f>
        <v/>
      </c>
      <c r="K107" s="95" t="str">
        <f>IF('-8B'!K107&lt;&gt;"",'-8B'!K107, "")</f>
        <v/>
      </c>
      <c r="L107" s="95" t="str">
        <f>IF('-8B'!L107&lt;&gt;"",'-8B'!L107, "")</f>
        <v/>
      </c>
      <c r="M107" s="40"/>
      <c r="N107" s="82">
        <f t="shared" si="64"/>
        <v>0</v>
      </c>
      <c r="O107" s="82"/>
      <c r="Q107" s="35"/>
      <c r="R107" s="35"/>
      <c r="S107" s="35"/>
    </row>
    <row r="108" spans="1:19" ht="15.75" thickBot="1" x14ac:dyDescent="0.3">
      <c r="A108" s="118"/>
      <c r="B108" s="123"/>
      <c r="C108" s="118"/>
      <c r="D108" s="42">
        <v>2</v>
      </c>
      <c r="E108" s="10"/>
      <c r="G108" s="10" t="s">
        <v>289</v>
      </c>
      <c r="H108" s="95" t="str">
        <f>IF('-8B'!H108&lt;&gt;"",'-8B'!H108, "")</f>
        <v/>
      </c>
      <c r="I108" s="95" t="str">
        <f>IF('-8B'!I108&lt;&gt;"",'-8B'!I108, "")</f>
        <v/>
      </c>
      <c r="J108" s="95" t="str">
        <f>IF('-8B'!J108&lt;&gt;"",'-8B'!J108, "")</f>
        <v/>
      </c>
      <c r="K108" s="95" t="str">
        <f>IF('-8B'!K108&lt;&gt;"",'-8B'!K108, "")</f>
        <v/>
      </c>
      <c r="L108" s="95" t="str">
        <f>IF('-8B'!L108&lt;&gt;"",'-8B'!L108, "")</f>
        <v/>
      </c>
      <c r="M108" s="40"/>
      <c r="N108" s="82">
        <f t="shared" si="64"/>
        <v>0</v>
      </c>
      <c r="O108" s="82"/>
      <c r="Q108" s="35"/>
      <c r="R108" s="35"/>
      <c r="S108" s="35"/>
    </row>
    <row r="109" spans="1:19" ht="15.75" thickBot="1" x14ac:dyDescent="0.3">
      <c r="A109" s="118"/>
      <c r="B109" s="123"/>
      <c r="C109" s="118"/>
      <c r="D109" s="42">
        <v>3</v>
      </c>
      <c r="E109" s="10"/>
      <c r="G109" s="10" t="s">
        <v>289</v>
      </c>
      <c r="H109" s="95" t="str">
        <f>IF('-8B'!H109&lt;&gt;"",'-8B'!H109, "")</f>
        <v/>
      </c>
      <c r="I109" s="95" t="str">
        <f>IF('-8B'!I109&lt;&gt;"",'-8B'!I109, "")</f>
        <v/>
      </c>
      <c r="J109" s="95" t="str">
        <f>IF('-8B'!J109&lt;&gt;"",'-8B'!J109, "")</f>
        <v/>
      </c>
      <c r="K109" s="95" t="str">
        <f>IF('-8B'!K109&lt;&gt;"",'-8B'!K109, "")</f>
        <v/>
      </c>
      <c r="L109" s="95" t="str">
        <f>IF('-8B'!L109&lt;&gt;"",'-8B'!L109, "")</f>
        <v/>
      </c>
      <c r="M109" s="40"/>
      <c r="N109" s="82">
        <f t="shared" si="64"/>
        <v>0</v>
      </c>
      <c r="O109" s="83">
        <f>SUM(N107:N109)/9</f>
        <v>0</v>
      </c>
      <c r="Q109" s="35">
        <f t="shared" ref="Q109" si="71">IF(O109&lt;&gt;"",O109+A107/10000,0)</f>
        <v>3.5999999999999999E-3</v>
      </c>
      <c r="R109" s="35" t="str">
        <f t="shared" ref="R109:S109" si="72">B107</f>
        <v/>
      </c>
      <c r="S109" s="35" t="str">
        <f t="shared" si="72"/>
        <v/>
      </c>
    </row>
    <row r="110" spans="1:19" x14ac:dyDescent="0.25">
      <c r="A110" s="115">
        <v>37</v>
      </c>
      <c r="B110" s="121" t="str">
        <f>IF('-8B'!B110&lt;&gt;"",'-8B'!B110, "")</f>
        <v/>
      </c>
      <c r="C110" s="115" t="str">
        <f>IF('-8B'!C110&lt;&gt;"",'-8B'!C110,"")</f>
        <v/>
      </c>
      <c r="D110" s="10">
        <v>1</v>
      </c>
      <c r="E110" s="10"/>
      <c r="G110" s="10" t="s">
        <v>289</v>
      </c>
      <c r="H110" s="89" t="str">
        <f>IF('-8B'!H110&lt;&gt;"",'-8B'!H110, "")</f>
        <v/>
      </c>
      <c r="I110" s="89" t="str">
        <f>IF('-8B'!I110&lt;&gt;"",'-8B'!I110, "")</f>
        <v/>
      </c>
      <c r="J110" s="89" t="str">
        <f>IF('-8B'!J110&lt;&gt;"",'-8B'!J110, "")</f>
        <v/>
      </c>
      <c r="K110" s="89" t="str">
        <f>IF('-8B'!K110&lt;&gt;"",'-8B'!K110, "")</f>
        <v/>
      </c>
      <c r="L110" s="89" t="str">
        <f>IF('-8B'!L110&lt;&gt;"",'-8B'!L110, "")</f>
        <v/>
      </c>
      <c r="M110" s="5"/>
      <c r="N110" s="78">
        <f t="shared" si="64"/>
        <v>0</v>
      </c>
      <c r="O110" s="78"/>
      <c r="Q110" s="35"/>
      <c r="R110" s="35"/>
      <c r="S110" s="35"/>
    </row>
    <row r="111" spans="1:19" ht="15.75" thickBot="1" x14ac:dyDescent="0.3">
      <c r="A111" s="115"/>
      <c r="B111" s="121"/>
      <c r="C111" s="115"/>
      <c r="D111" s="10">
        <v>2</v>
      </c>
      <c r="E111" s="10"/>
      <c r="G111" s="10" t="s">
        <v>289</v>
      </c>
      <c r="H111" s="89" t="str">
        <f>IF('-8B'!H111&lt;&gt;"",'-8B'!H111, "")</f>
        <v/>
      </c>
      <c r="I111" s="89" t="str">
        <f>IF('-8B'!I111&lt;&gt;"",'-8B'!I111, "")</f>
        <v/>
      </c>
      <c r="J111" s="89" t="str">
        <f>IF('-8B'!J111&lt;&gt;"",'-8B'!J111, "")</f>
        <v/>
      </c>
      <c r="K111" s="89" t="str">
        <f>IF('-8B'!K111&lt;&gt;"",'-8B'!K111, "")</f>
        <v/>
      </c>
      <c r="L111" s="89" t="str">
        <f>IF('-8B'!L111&lt;&gt;"",'-8B'!L111, "")</f>
        <v/>
      </c>
      <c r="M111" s="5"/>
      <c r="N111" s="78">
        <f t="shared" si="64"/>
        <v>0</v>
      </c>
      <c r="O111" s="78"/>
      <c r="Q111" s="35"/>
      <c r="R111" s="35"/>
      <c r="S111" s="35"/>
    </row>
    <row r="112" spans="1:19" ht="15.75" thickBot="1" x14ac:dyDescent="0.3">
      <c r="A112" s="115"/>
      <c r="B112" s="121"/>
      <c r="C112" s="115"/>
      <c r="D112" s="10">
        <v>3</v>
      </c>
      <c r="E112" s="10"/>
      <c r="G112" s="10" t="s">
        <v>289</v>
      </c>
      <c r="H112" s="89" t="str">
        <f>IF('-8B'!H112&lt;&gt;"",'-8B'!H112, "")</f>
        <v/>
      </c>
      <c r="I112" s="89" t="str">
        <f>IF('-8B'!I112&lt;&gt;"",'-8B'!I112, "")</f>
        <v/>
      </c>
      <c r="J112" s="89" t="str">
        <f>IF('-8B'!J112&lt;&gt;"",'-8B'!J112, "")</f>
        <v/>
      </c>
      <c r="K112" s="89" t="str">
        <f>IF('-8B'!K112&lt;&gt;"",'-8B'!K112, "")</f>
        <v/>
      </c>
      <c r="L112" s="89" t="str">
        <f>IF('-8B'!L112&lt;&gt;"",'-8B'!L112, "")</f>
        <v/>
      </c>
      <c r="M112" s="5"/>
      <c r="N112" s="78">
        <f t="shared" si="64"/>
        <v>0</v>
      </c>
      <c r="O112" s="79">
        <f>SUM(N110:N112)/9</f>
        <v>0</v>
      </c>
      <c r="Q112" s="35">
        <f t="shared" ref="Q112" si="73">IF(O112&lt;&gt;"",O112+A110/10000,0)</f>
        <v>3.7000000000000002E-3</v>
      </c>
      <c r="R112" s="35" t="str">
        <f t="shared" ref="R112:S112" si="74">B110</f>
        <v/>
      </c>
      <c r="S112" s="35" t="str">
        <f t="shared" si="74"/>
        <v/>
      </c>
    </row>
    <row r="113" spans="1:37" x14ac:dyDescent="0.25">
      <c r="A113" s="118">
        <v>38</v>
      </c>
      <c r="B113" s="123" t="str">
        <f>IF('-8B'!B113&lt;&gt;"",'-8B'!B113, "")</f>
        <v/>
      </c>
      <c r="C113" s="118" t="str">
        <f>IF('-8B'!C113&lt;&gt;"",'-8B'!C113,"")</f>
        <v/>
      </c>
      <c r="D113" s="42">
        <v>1</v>
      </c>
      <c r="E113" s="10"/>
      <c r="G113" s="10" t="s">
        <v>289</v>
      </c>
      <c r="H113" s="95" t="str">
        <f>IF('-8B'!H113&lt;&gt;"",'-8B'!H113, "")</f>
        <v/>
      </c>
      <c r="I113" s="95" t="str">
        <f>IF('-8B'!I113&lt;&gt;"",'-8B'!I113, "")</f>
        <v/>
      </c>
      <c r="J113" s="95" t="str">
        <f>IF('-8B'!J113&lt;&gt;"",'-8B'!J113, "")</f>
        <v/>
      </c>
      <c r="K113" s="95" t="str">
        <f>IF('-8B'!K113&lt;&gt;"",'-8B'!K113, "")</f>
        <v/>
      </c>
      <c r="L113" s="95" t="str">
        <f>IF('-8B'!L113&lt;&gt;"",'-8B'!L113, "")</f>
        <v/>
      </c>
      <c r="M113" s="40"/>
      <c r="N113" s="82">
        <f t="shared" si="64"/>
        <v>0</v>
      </c>
      <c r="O113" s="82"/>
      <c r="Q113" s="35"/>
      <c r="R113" s="35"/>
      <c r="S113" s="35"/>
    </row>
    <row r="114" spans="1:37" ht="15.75" thickBot="1" x14ac:dyDescent="0.3">
      <c r="A114" s="118"/>
      <c r="B114" s="123"/>
      <c r="C114" s="118"/>
      <c r="D114" s="42">
        <v>2</v>
      </c>
      <c r="E114" s="10"/>
      <c r="G114" s="10" t="s">
        <v>289</v>
      </c>
      <c r="H114" s="95" t="str">
        <f>IF('-8B'!H114&lt;&gt;"",'-8B'!H114, "")</f>
        <v/>
      </c>
      <c r="I114" s="95" t="str">
        <f>IF('-8B'!I114&lt;&gt;"",'-8B'!I114, "")</f>
        <v/>
      </c>
      <c r="J114" s="95" t="str">
        <f>IF('-8B'!J114&lt;&gt;"",'-8B'!J114, "")</f>
        <v/>
      </c>
      <c r="K114" s="95" t="str">
        <f>IF('-8B'!K114&lt;&gt;"",'-8B'!K114, "")</f>
        <v/>
      </c>
      <c r="L114" s="95" t="str">
        <f>IF('-8B'!L114&lt;&gt;"",'-8B'!L114, "")</f>
        <v/>
      </c>
      <c r="M114" s="40"/>
      <c r="N114" s="82">
        <f t="shared" si="64"/>
        <v>0</v>
      </c>
      <c r="O114" s="82"/>
      <c r="Q114" s="35"/>
      <c r="R114" s="35"/>
      <c r="S114" s="35"/>
    </row>
    <row r="115" spans="1:37" ht="15.75" thickBot="1" x14ac:dyDescent="0.3">
      <c r="A115" s="118"/>
      <c r="B115" s="123"/>
      <c r="C115" s="118"/>
      <c r="D115" s="42">
        <v>3</v>
      </c>
      <c r="E115" s="10"/>
      <c r="G115" s="10" t="s">
        <v>289</v>
      </c>
      <c r="H115" s="95" t="str">
        <f>IF('-8B'!H115&lt;&gt;"",'-8B'!H115, "")</f>
        <v/>
      </c>
      <c r="I115" s="95" t="str">
        <f>IF('-8B'!I115&lt;&gt;"",'-8B'!I115, "")</f>
        <v/>
      </c>
      <c r="J115" s="95" t="str">
        <f>IF('-8B'!J115&lt;&gt;"",'-8B'!J115, "")</f>
        <v/>
      </c>
      <c r="K115" s="95" t="str">
        <f>IF('-8B'!K115&lt;&gt;"",'-8B'!K115, "")</f>
        <v/>
      </c>
      <c r="L115" s="95" t="str">
        <f>IF('-8B'!L115&lt;&gt;"",'-8B'!L115, "")</f>
        <v/>
      </c>
      <c r="M115" s="40"/>
      <c r="N115" s="82">
        <f t="shared" si="64"/>
        <v>0</v>
      </c>
      <c r="O115" s="83">
        <f>SUM(N113:N115)/9</f>
        <v>0</v>
      </c>
      <c r="Q115" s="35">
        <f t="shared" ref="Q115" si="75">IF(O115&lt;&gt;"",O115+A113/10000,0)</f>
        <v>3.8E-3</v>
      </c>
      <c r="R115" s="35" t="str">
        <f t="shared" ref="R115:S115" si="76">B113</f>
        <v/>
      </c>
      <c r="S115" s="35" t="str">
        <f t="shared" si="76"/>
        <v/>
      </c>
    </row>
    <row r="116" spans="1:37" x14ac:dyDescent="0.25">
      <c r="A116" s="115">
        <v>39</v>
      </c>
      <c r="B116" s="121" t="str">
        <f>IF('-8B'!B116&lt;&gt;"",'-8B'!B116, "")</f>
        <v/>
      </c>
      <c r="C116" s="115" t="str">
        <f>IF('-8B'!C116&lt;&gt;"",'-8B'!C116,"")</f>
        <v/>
      </c>
      <c r="D116" s="10">
        <v>1</v>
      </c>
      <c r="E116" s="10"/>
      <c r="G116" s="10" t="s">
        <v>289</v>
      </c>
      <c r="H116" s="89" t="str">
        <f>IF('-8B'!H116&lt;&gt;"",'-8B'!H116, "")</f>
        <v/>
      </c>
      <c r="I116" s="89" t="str">
        <f>IF('-8B'!I116&lt;&gt;"",'-8B'!I116, "")</f>
        <v/>
      </c>
      <c r="J116" s="89" t="str">
        <f>IF('-8B'!J116&lt;&gt;"",'-8B'!J116, "")</f>
        <v/>
      </c>
      <c r="K116" s="89" t="str">
        <f>IF('-8B'!K116&lt;&gt;"",'-8B'!K116, "")</f>
        <v/>
      </c>
      <c r="L116" s="89" t="str">
        <f>IF('-8B'!L116&lt;&gt;"",'-8B'!L116, "")</f>
        <v/>
      </c>
      <c r="M116" s="5"/>
      <c r="N116" s="78">
        <f t="shared" si="64"/>
        <v>0</v>
      </c>
      <c r="O116" s="78"/>
      <c r="Q116" s="35"/>
      <c r="R116" s="35"/>
      <c r="S116" s="35"/>
    </row>
    <row r="117" spans="1:37" ht="15.75" thickBot="1" x14ac:dyDescent="0.3">
      <c r="A117" s="115"/>
      <c r="B117" s="121"/>
      <c r="C117" s="115"/>
      <c r="D117" s="10">
        <v>2</v>
      </c>
      <c r="E117" s="10"/>
      <c r="G117" s="10" t="s">
        <v>289</v>
      </c>
      <c r="H117" s="89" t="str">
        <f>IF('-8B'!H117&lt;&gt;"",'-8B'!H117, "")</f>
        <v/>
      </c>
      <c r="I117" s="89" t="str">
        <f>IF('-8B'!I117&lt;&gt;"",'-8B'!I117, "")</f>
        <v/>
      </c>
      <c r="J117" s="89" t="str">
        <f>IF('-8B'!J117&lt;&gt;"",'-8B'!J117, "")</f>
        <v/>
      </c>
      <c r="K117" s="89" t="str">
        <f>IF('-8B'!K117&lt;&gt;"",'-8B'!K117, "")</f>
        <v/>
      </c>
      <c r="L117" s="89" t="str">
        <f>IF('-8B'!L117&lt;&gt;"",'-8B'!L117, "")</f>
        <v/>
      </c>
      <c r="M117" s="5"/>
      <c r="N117" s="78">
        <f t="shared" si="64"/>
        <v>0</v>
      </c>
      <c r="O117" s="78"/>
      <c r="Q117" s="35"/>
      <c r="R117" s="35"/>
      <c r="S117" s="35"/>
    </row>
    <row r="118" spans="1:37" ht="15.75" thickBot="1" x14ac:dyDescent="0.3">
      <c r="A118" s="115"/>
      <c r="B118" s="121"/>
      <c r="C118" s="115"/>
      <c r="D118" s="10">
        <v>3</v>
      </c>
      <c r="E118" s="10"/>
      <c r="G118" s="10" t="s">
        <v>289</v>
      </c>
      <c r="H118" s="89" t="str">
        <f>IF('-8B'!H118&lt;&gt;"",'-8B'!H118, "")</f>
        <v/>
      </c>
      <c r="I118" s="89" t="str">
        <f>IF('-8B'!I118&lt;&gt;"",'-8B'!I118, "")</f>
        <v/>
      </c>
      <c r="J118" s="89" t="str">
        <f>IF('-8B'!J118&lt;&gt;"",'-8B'!J118, "")</f>
        <v/>
      </c>
      <c r="K118" s="89" t="str">
        <f>IF('-8B'!K118&lt;&gt;"",'-8B'!K118, "")</f>
        <v/>
      </c>
      <c r="L118" s="89" t="str">
        <f>IF('-8B'!L118&lt;&gt;"",'-8B'!L118, "")</f>
        <v/>
      </c>
      <c r="M118" s="5"/>
      <c r="N118" s="78">
        <f t="shared" si="64"/>
        <v>0</v>
      </c>
      <c r="O118" s="79">
        <f>SUM(N116:N118)/9</f>
        <v>0</v>
      </c>
      <c r="Q118" s="35">
        <f t="shared" ref="Q118" si="77">IF(O118&lt;&gt;"",O118+A116/10000,0)</f>
        <v>3.8999999999999998E-3</v>
      </c>
      <c r="R118" s="35" t="str">
        <f t="shared" ref="R118:S118" si="78">B116</f>
        <v/>
      </c>
      <c r="S118" s="35" t="str">
        <f t="shared" si="78"/>
        <v/>
      </c>
    </row>
    <row r="119" spans="1:37" x14ac:dyDescent="0.25">
      <c r="A119" s="118">
        <v>40</v>
      </c>
      <c r="B119" s="123" t="str">
        <f>IF('-8B'!B119&lt;&gt;"",'-8B'!B119, "")</f>
        <v/>
      </c>
      <c r="C119" s="118" t="str">
        <f>IF('-8B'!C119&lt;&gt;"",'-8B'!C119,"")</f>
        <v/>
      </c>
      <c r="D119" s="42">
        <v>1</v>
      </c>
      <c r="E119" s="10"/>
      <c r="G119" s="10" t="s">
        <v>289</v>
      </c>
      <c r="H119" s="95" t="str">
        <f>IF('-8B'!H119&lt;&gt;"",'-8B'!H119, "")</f>
        <v/>
      </c>
      <c r="I119" s="95" t="str">
        <f>IF('-8B'!I119&lt;&gt;"",'-8B'!I119, "")</f>
        <v/>
      </c>
      <c r="J119" s="95" t="str">
        <f>IF('-8B'!J119&lt;&gt;"",'-8B'!J119, "")</f>
        <v/>
      </c>
      <c r="K119" s="95" t="str">
        <f>IF('-8B'!K119&lt;&gt;"",'-8B'!K119, "")</f>
        <v/>
      </c>
      <c r="L119" s="95" t="str">
        <f>IF('-8B'!L119&lt;&gt;"",'-8B'!L119, "")</f>
        <v/>
      </c>
      <c r="M119" s="40"/>
      <c r="N119" s="82">
        <f t="shared" si="64"/>
        <v>0</v>
      </c>
      <c r="O119" s="82"/>
      <c r="Q119" s="35"/>
      <c r="R119" s="35"/>
      <c r="S119" s="35"/>
    </row>
    <row r="120" spans="1:37" ht="15.75" thickBot="1" x14ac:dyDescent="0.3">
      <c r="A120" s="118"/>
      <c r="B120" s="123"/>
      <c r="C120" s="118"/>
      <c r="D120" s="42">
        <v>2</v>
      </c>
      <c r="E120" s="10"/>
      <c r="G120" s="10" t="s">
        <v>289</v>
      </c>
      <c r="H120" s="95" t="str">
        <f>IF('-8B'!H120&lt;&gt;"",'-8B'!H120, "")</f>
        <v/>
      </c>
      <c r="I120" s="95" t="str">
        <f>IF('-8B'!I120&lt;&gt;"",'-8B'!I120, "")</f>
        <v/>
      </c>
      <c r="J120" s="95" t="str">
        <f>IF('-8B'!J120&lt;&gt;"",'-8B'!J120, "")</f>
        <v/>
      </c>
      <c r="K120" s="95" t="str">
        <f>IF('-8B'!K120&lt;&gt;"",'-8B'!K120, "")</f>
        <v/>
      </c>
      <c r="L120" s="95" t="str">
        <f>IF('-8B'!L120&lt;&gt;"",'-8B'!L120, "")</f>
        <v/>
      </c>
      <c r="M120" s="40"/>
      <c r="N120" s="82">
        <f t="shared" si="64"/>
        <v>0</v>
      </c>
      <c r="O120" s="82"/>
      <c r="Q120" s="35"/>
      <c r="R120" s="35"/>
      <c r="S120" s="35"/>
    </row>
    <row r="121" spans="1:37" ht="15.75" thickBot="1" x14ac:dyDescent="0.3">
      <c r="A121" s="118"/>
      <c r="B121" s="123"/>
      <c r="C121" s="118"/>
      <c r="D121" s="42">
        <v>3</v>
      </c>
      <c r="E121" s="10"/>
      <c r="G121" s="10" t="s">
        <v>289</v>
      </c>
      <c r="H121" s="95" t="str">
        <f>IF('-8B'!H121&lt;&gt;"",'-8B'!H121, "")</f>
        <v/>
      </c>
      <c r="I121" s="95" t="str">
        <f>IF('-8B'!I121&lt;&gt;"",'-8B'!I121, "")</f>
        <v/>
      </c>
      <c r="J121" s="95" t="str">
        <f>IF('-8B'!J121&lt;&gt;"",'-8B'!J121, "")</f>
        <v/>
      </c>
      <c r="K121" s="95" t="str">
        <f>IF('-8B'!K121&lt;&gt;"",'-8B'!K121, "")</f>
        <v/>
      </c>
      <c r="L121" s="95" t="str">
        <f>IF('-8B'!L121&lt;&gt;"",'-8B'!L121, "")</f>
        <v/>
      </c>
      <c r="M121" s="40"/>
      <c r="N121" s="82">
        <f t="shared" si="64"/>
        <v>0</v>
      </c>
      <c r="O121" s="83">
        <f>SUM(N119:N121)/9</f>
        <v>0</v>
      </c>
      <c r="Q121" s="35">
        <f t="shared" ref="Q121" si="79">IF(O121&lt;&gt;"",O121+A119/10000,0)</f>
        <v>4.0000000000000001E-3</v>
      </c>
      <c r="R121" s="35" t="str">
        <f t="shared" ref="R121:S121" si="80">B119</f>
        <v/>
      </c>
      <c r="S121" s="35" t="str">
        <f t="shared" si="80"/>
        <v/>
      </c>
    </row>
    <row r="122" spans="1:37" ht="15.75" thickBot="1" x14ac:dyDescent="0.3">
      <c r="B122" s="22"/>
      <c r="C122" s="22"/>
      <c r="D122" s="10"/>
      <c r="E122" s="10"/>
      <c r="G122" s="10"/>
      <c r="H122" s="10"/>
      <c r="I122" s="10"/>
      <c r="J122" s="10"/>
      <c r="K122" s="10"/>
      <c r="L122" s="10"/>
      <c r="M122" s="10"/>
      <c r="Q122" s="36">
        <v>0</v>
      </c>
      <c r="R122" s="36"/>
      <c r="S122" s="36"/>
    </row>
    <row r="123" spans="1:37" x14ac:dyDescent="0.25">
      <c r="C123" s="11" t="s">
        <v>217</v>
      </c>
      <c r="D123" s="28"/>
      <c r="E123" s="12" t="s">
        <v>215</v>
      </c>
      <c r="F123" s="12" t="s">
        <v>184</v>
      </c>
      <c r="G123" s="12" t="s">
        <v>213</v>
      </c>
      <c r="H123" s="12"/>
      <c r="I123" s="13" t="s">
        <v>222</v>
      </c>
      <c r="J123" s="10"/>
      <c r="K123" s="10"/>
      <c r="L123" s="10"/>
      <c r="M123" s="10"/>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62">
        <f>IF(LARGE($Q$2:$Q$122,ROW()-123)&lt;1,0,LARGE($Q$2:$Q$122,ROW()-123))</f>
        <v>0</v>
      </c>
      <c r="F124" s="16">
        <f>VLOOKUP(E124,$Q$2:$S$122,2,FALSE)</f>
        <v>0</v>
      </c>
      <c r="G124" s="15">
        <f>VLOOKUP(E124,$Q$2:$S$122,3,FALSE)</f>
        <v>0</v>
      </c>
      <c r="H124" s="29"/>
      <c r="I124" s="17" t="str">
        <f t="shared" ref="I124:I163" si="81">IF(AND(OR(C124=C123,C124=C125),C124&lt;&gt;0),"TIE","")</f>
        <v/>
      </c>
      <c r="J124" s="10"/>
      <c r="K124" s="10"/>
      <c r="L124" s="10"/>
      <c r="M124" s="10"/>
      <c r="P124" s="16" t="str">
        <f>G124&amp;H124</f>
        <v>0</v>
      </c>
      <c r="Q124" s="61" t="str">
        <f>IF($G124=Q$123,$D124,"")</f>
        <v/>
      </c>
      <c r="R124" s="61" t="str">
        <f t="shared" ref="R124:AG139" si="82">IF($G124=R$123,$D124,"")</f>
        <v/>
      </c>
      <c r="S124" s="61" t="str">
        <f t="shared" si="82"/>
        <v/>
      </c>
      <c r="T124" s="61" t="str">
        <f t="shared" si="82"/>
        <v/>
      </c>
      <c r="U124" s="61" t="str">
        <f t="shared" si="82"/>
        <v/>
      </c>
      <c r="V124" s="61" t="str">
        <f t="shared" si="82"/>
        <v/>
      </c>
      <c r="W124" s="61" t="str">
        <f t="shared" si="82"/>
        <v/>
      </c>
      <c r="X124" s="61" t="str">
        <f t="shared" si="82"/>
        <v/>
      </c>
      <c r="Y124" s="61" t="str">
        <f t="shared" si="82"/>
        <v/>
      </c>
      <c r="Z124" s="61" t="str">
        <f t="shared" si="82"/>
        <v/>
      </c>
      <c r="AA124" s="61" t="str">
        <f t="shared" si="82"/>
        <v/>
      </c>
      <c r="AB124" s="61" t="str">
        <f t="shared" si="82"/>
        <v/>
      </c>
      <c r="AC124" s="61" t="str">
        <f t="shared" si="82"/>
        <v/>
      </c>
      <c r="AD124" s="61" t="str">
        <f t="shared" si="82"/>
        <v/>
      </c>
      <c r="AE124" s="61" t="str">
        <f t="shared" si="82"/>
        <v/>
      </c>
      <c r="AF124" s="61" t="str">
        <f t="shared" si="82"/>
        <v/>
      </c>
      <c r="AG124" s="61" t="str">
        <f t="shared" si="82"/>
        <v/>
      </c>
      <c r="AH124" s="61" t="str">
        <f t="shared" ref="AE124:AK139" si="83">IF($G124=AH$123,$D124,"")</f>
        <v/>
      </c>
      <c r="AI124" s="61" t="str">
        <f t="shared" si="83"/>
        <v/>
      </c>
      <c r="AJ124" s="61" t="str">
        <f t="shared" si="83"/>
        <v/>
      </c>
      <c r="AK124" s="61" t="str">
        <f t="shared" si="83"/>
        <v/>
      </c>
    </row>
    <row r="125" spans="1:37" x14ac:dyDescent="0.25">
      <c r="C125" s="14">
        <f>IF(E125&lt;1,0,IF(INT(E125*100)=INT(E124*100),C124,ROW()-123))</f>
        <v>0</v>
      </c>
      <c r="D125" s="15"/>
      <c r="E125" s="62">
        <f t="shared" ref="E125:E163" si="84">IF(LARGE($Q$2:$Q$122,ROW()-123)&lt;1,0,LARGE($Q$2:$Q$122,ROW()-123))</f>
        <v>0</v>
      </c>
      <c r="F125" s="16">
        <f t="shared" ref="F125:F163" si="85">VLOOKUP(E125,$Q$2:$S$122,2,FALSE)</f>
        <v>0</v>
      </c>
      <c r="G125" s="15">
        <f t="shared" ref="G125:G163" si="86">VLOOKUP(E125,$Q$2:$S$122,3,FALSE)</f>
        <v>0</v>
      </c>
      <c r="H125" s="29"/>
      <c r="I125" s="17" t="str">
        <f t="shared" si="81"/>
        <v/>
      </c>
      <c r="J125" s="10"/>
      <c r="K125" s="10"/>
      <c r="L125" s="10"/>
      <c r="M125" s="10"/>
      <c r="P125" s="16" t="str">
        <f t="shared" ref="P125:P163" si="87">G125&amp;H125</f>
        <v>0</v>
      </c>
      <c r="Q125" s="61" t="str">
        <f t="shared" ref="Q125:AF157" si="88">IF($G125=Q$123,$D125,"")</f>
        <v/>
      </c>
      <c r="R125" s="61" t="str">
        <f t="shared" si="82"/>
        <v/>
      </c>
      <c r="S125" s="61" t="str">
        <f t="shared" si="82"/>
        <v/>
      </c>
      <c r="T125" s="61" t="str">
        <f t="shared" si="82"/>
        <v/>
      </c>
      <c r="U125" s="61" t="str">
        <f t="shared" si="82"/>
        <v/>
      </c>
      <c r="V125" s="61" t="str">
        <f t="shared" si="82"/>
        <v/>
      </c>
      <c r="W125" s="61" t="str">
        <f t="shared" si="82"/>
        <v/>
      </c>
      <c r="X125" s="61" t="str">
        <f t="shared" si="82"/>
        <v/>
      </c>
      <c r="Y125" s="61" t="str">
        <f t="shared" si="82"/>
        <v/>
      </c>
      <c r="Z125" s="61" t="str">
        <f t="shared" si="82"/>
        <v/>
      </c>
      <c r="AA125" s="61" t="str">
        <f t="shared" si="82"/>
        <v/>
      </c>
      <c r="AB125" s="61" t="str">
        <f t="shared" si="82"/>
        <v/>
      </c>
      <c r="AC125" s="61" t="str">
        <f t="shared" si="82"/>
        <v/>
      </c>
      <c r="AD125" s="61" t="str">
        <f t="shared" si="82"/>
        <v/>
      </c>
      <c r="AE125" s="61" t="str">
        <f t="shared" si="83"/>
        <v/>
      </c>
      <c r="AF125" s="61" t="str">
        <f t="shared" si="83"/>
        <v/>
      </c>
      <c r="AG125" s="61" t="str">
        <f t="shared" si="83"/>
        <v/>
      </c>
      <c r="AH125" s="61" t="str">
        <f t="shared" si="83"/>
        <v/>
      </c>
      <c r="AI125" s="61" t="str">
        <f t="shared" si="83"/>
        <v/>
      </c>
      <c r="AJ125" s="61" t="str">
        <f t="shared" si="83"/>
        <v/>
      </c>
      <c r="AK125" s="61" t="str">
        <f t="shared" si="83"/>
        <v/>
      </c>
    </row>
    <row r="126" spans="1:37" x14ac:dyDescent="0.25">
      <c r="C126" s="14">
        <f t="shared" ref="C126:C163" si="89">IF(E126&lt;1,0,IF(INT(E126*100)=INT(E125*100),C125,ROW()-123))</f>
        <v>0</v>
      </c>
      <c r="D126" s="15"/>
      <c r="E126" s="62">
        <f t="shared" si="84"/>
        <v>0</v>
      </c>
      <c r="F126" s="16">
        <f t="shared" si="85"/>
        <v>0</v>
      </c>
      <c r="G126" s="15">
        <f t="shared" si="86"/>
        <v>0</v>
      </c>
      <c r="H126" s="29"/>
      <c r="I126" s="17" t="str">
        <f t="shared" si="81"/>
        <v/>
      </c>
      <c r="J126" s="10"/>
      <c r="K126" s="10"/>
      <c r="L126" s="10"/>
      <c r="M126" s="10"/>
      <c r="P126" s="16" t="str">
        <f t="shared" si="87"/>
        <v>0</v>
      </c>
      <c r="Q126" s="61" t="str">
        <f t="shared" si="88"/>
        <v/>
      </c>
      <c r="R126" s="61" t="str">
        <f t="shared" si="82"/>
        <v/>
      </c>
      <c r="S126" s="61" t="str">
        <f t="shared" si="82"/>
        <v/>
      </c>
      <c r="T126" s="61" t="str">
        <f t="shared" si="82"/>
        <v/>
      </c>
      <c r="U126" s="61" t="str">
        <f t="shared" si="82"/>
        <v/>
      </c>
      <c r="V126" s="61" t="str">
        <f t="shared" si="82"/>
        <v/>
      </c>
      <c r="W126" s="61" t="str">
        <f t="shared" si="82"/>
        <v/>
      </c>
      <c r="X126" s="61" t="str">
        <f t="shared" si="82"/>
        <v/>
      </c>
      <c r="Y126" s="61" t="str">
        <f t="shared" si="82"/>
        <v/>
      </c>
      <c r="Z126" s="61" t="str">
        <f t="shared" si="82"/>
        <v/>
      </c>
      <c r="AA126" s="61" t="str">
        <f t="shared" si="82"/>
        <v/>
      </c>
      <c r="AB126" s="61" t="str">
        <f t="shared" si="82"/>
        <v/>
      </c>
      <c r="AC126" s="61" t="str">
        <f t="shared" si="82"/>
        <v/>
      </c>
      <c r="AD126" s="61" t="str">
        <f t="shared" si="82"/>
        <v/>
      </c>
      <c r="AE126" s="61" t="str">
        <f t="shared" si="83"/>
        <v/>
      </c>
      <c r="AF126" s="61" t="str">
        <f t="shared" si="83"/>
        <v/>
      </c>
      <c r="AG126" s="61" t="str">
        <f t="shared" si="83"/>
        <v/>
      </c>
      <c r="AH126" s="61" t="str">
        <f t="shared" si="83"/>
        <v/>
      </c>
      <c r="AI126" s="61" t="str">
        <f t="shared" si="83"/>
        <v/>
      </c>
      <c r="AJ126" s="61" t="str">
        <f t="shared" si="83"/>
        <v/>
      </c>
      <c r="AK126" s="61" t="str">
        <f t="shared" si="83"/>
        <v/>
      </c>
    </row>
    <row r="127" spans="1:37" x14ac:dyDescent="0.25">
      <c r="C127" s="14">
        <f t="shared" si="89"/>
        <v>0</v>
      </c>
      <c r="D127" s="15"/>
      <c r="E127" s="62">
        <f t="shared" si="84"/>
        <v>0</v>
      </c>
      <c r="F127" s="16">
        <f t="shared" si="85"/>
        <v>0</v>
      </c>
      <c r="G127" s="15">
        <f t="shared" si="86"/>
        <v>0</v>
      </c>
      <c r="H127" s="29"/>
      <c r="I127" s="17" t="str">
        <f t="shared" si="81"/>
        <v/>
      </c>
      <c r="J127" s="10"/>
      <c r="K127" s="10"/>
      <c r="L127" s="10"/>
      <c r="M127" s="10"/>
      <c r="P127" s="16" t="str">
        <f t="shared" si="87"/>
        <v>0</v>
      </c>
      <c r="Q127" s="61" t="str">
        <f t="shared" si="88"/>
        <v/>
      </c>
      <c r="R127" s="61" t="str">
        <f t="shared" si="82"/>
        <v/>
      </c>
      <c r="S127" s="61" t="str">
        <f t="shared" si="82"/>
        <v/>
      </c>
      <c r="T127" s="61" t="str">
        <f t="shared" si="82"/>
        <v/>
      </c>
      <c r="U127" s="61" t="str">
        <f t="shared" si="82"/>
        <v/>
      </c>
      <c r="V127" s="61" t="str">
        <f t="shared" si="82"/>
        <v/>
      </c>
      <c r="W127" s="61" t="str">
        <f t="shared" si="82"/>
        <v/>
      </c>
      <c r="X127" s="61" t="str">
        <f t="shared" si="82"/>
        <v/>
      </c>
      <c r="Y127" s="61" t="str">
        <f t="shared" si="82"/>
        <v/>
      </c>
      <c r="Z127" s="61" t="str">
        <f t="shared" si="82"/>
        <v/>
      </c>
      <c r="AA127" s="61" t="str">
        <f t="shared" si="82"/>
        <v/>
      </c>
      <c r="AB127" s="61" t="str">
        <f t="shared" si="82"/>
        <v/>
      </c>
      <c r="AC127" s="61" t="str">
        <f t="shared" si="82"/>
        <v/>
      </c>
      <c r="AD127" s="61" t="str">
        <f t="shared" si="82"/>
        <v/>
      </c>
      <c r="AE127" s="61" t="str">
        <f t="shared" si="83"/>
        <v/>
      </c>
      <c r="AF127" s="61" t="str">
        <f t="shared" si="83"/>
        <v/>
      </c>
      <c r="AG127" s="61" t="str">
        <f t="shared" si="83"/>
        <v/>
      </c>
      <c r="AH127" s="61" t="str">
        <f t="shared" si="83"/>
        <v/>
      </c>
      <c r="AI127" s="61" t="str">
        <f t="shared" si="83"/>
        <v/>
      </c>
      <c r="AJ127" s="61" t="str">
        <f t="shared" si="83"/>
        <v/>
      </c>
      <c r="AK127" s="61" t="str">
        <f t="shared" si="83"/>
        <v/>
      </c>
    </row>
    <row r="128" spans="1:37" x14ac:dyDescent="0.25">
      <c r="C128" s="14">
        <f t="shared" si="89"/>
        <v>0</v>
      </c>
      <c r="D128" s="15"/>
      <c r="E128" s="62">
        <f t="shared" si="84"/>
        <v>0</v>
      </c>
      <c r="F128" s="16">
        <f t="shared" si="85"/>
        <v>0</v>
      </c>
      <c r="G128" s="15">
        <f t="shared" si="86"/>
        <v>0</v>
      </c>
      <c r="H128" s="29"/>
      <c r="I128" s="17" t="str">
        <f t="shared" si="81"/>
        <v/>
      </c>
      <c r="J128" s="10"/>
      <c r="K128" s="10"/>
      <c r="L128" s="10"/>
      <c r="M128" s="10"/>
      <c r="P128" s="16" t="str">
        <f t="shared" si="87"/>
        <v>0</v>
      </c>
      <c r="Q128" s="61" t="str">
        <f t="shared" si="88"/>
        <v/>
      </c>
      <c r="R128" s="61" t="str">
        <f t="shared" si="82"/>
        <v/>
      </c>
      <c r="S128" s="61" t="str">
        <f t="shared" si="82"/>
        <v/>
      </c>
      <c r="T128" s="61" t="str">
        <f t="shared" si="82"/>
        <v/>
      </c>
      <c r="U128" s="61" t="str">
        <f t="shared" si="82"/>
        <v/>
      </c>
      <c r="V128" s="61" t="str">
        <f t="shared" si="82"/>
        <v/>
      </c>
      <c r="W128" s="61" t="str">
        <f t="shared" si="82"/>
        <v/>
      </c>
      <c r="X128" s="61" t="str">
        <f t="shared" si="82"/>
        <v/>
      </c>
      <c r="Y128" s="61" t="str">
        <f t="shared" si="82"/>
        <v/>
      </c>
      <c r="Z128" s="61" t="str">
        <f t="shared" si="82"/>
        <v/>
      </c>
      <c r="AA128" s="61" t="str">
        <f t="shared" si="82"/>
        <v/>
      </c>
      <c r="AB128" s="61" t="str">
        <f t="shared" si="82"/>
        <v/>
      </c>
      <c r="AC128" s="61" t="str">
        <f t="shared" si="82"/>
        <v/>
      </c>
      <c r="AD128" s="61" t="str">
        <f t="shared" si="82"/>
        <v/>
      </c>
      <c r="AE128" s="61" t="str">
        <f t="shared" si="83"/>
        <v/>
      </c>
      <c r="AF128" s="61" t="str">
        <f t="shared" si="83"/>
        <v/>
      </c>
      <c r="AG128" s="61" t="str">
        <f t="shared" si="83"/>
        <v/>
      </c>
      <c r="AH128" s="61" t="str">
        <f t="shared" si="83"/>
        <v/>
      </c>
      <c r="AI128" s="61" t="str">
        <f t="shared" si="83"/>
        <v/>
      </c>
      <c r="AJ128" s="61" t="str">
        <f t="shared" si="83"/>
        <v/>
      </c>
      <c r="AK128" s="61" t="str">
        <f t="shared" si="83"/>
        <v/>
      </c>
    </row>
    <row r="129" spans="3:37" x14ac:dyDescent="0.25">
      <c r="C129" s="14">
        <f t="shared" si="89"/>
        <v>0</v>
      </c>
      <c r="D129" s="15"/>
      <c r="E129" s="62">
        <f t="shared" si="84"/>
        <v>0</v>
      </c>
      <c r="F129" s="16">
        <f t="shared" si="85"/>
        <v>0</v>
      </c>
      <c r="G129" s="15">
        <f t="shared" si="86"/>
        <v>0</v>
      </c>
      <c r="H129" s="29"/>
      <c r="I129" s="17" t="str">
        <f t="shared" si="81"/>
        <v/>
      </c>
      <c r="J129" s="10"/>
      <c r="K129" s="10"/>
      <c r="L129" s="10"/>
      <c r="M129" s="10"/>
      <c r="P129" s="16" t="str">
        <f t="shared" si="87"/>
        <v>0</v>
      </c>
      <c r="Q129" s="61" t="str">
        <f t="shared" si="88"/>
        <v/>
      </c>
      <c r="R129" s="61" t="str">
        <f t="shared" si="82"/>
        <v/>
      </c>
      <c r="S129" s="61" t="str">
        <f t="shared" si="82"/>
        <v/>
      </c>
      <c r="T129" s="61" t="str">
        <f t="shared" si="82"/>
        <v/>
      </c>
      <c r="U129" s="61" t="str">
        <f t="shared" si="82"/>
        <v/>
      </c>
      <c r="V129" s="61" t="str">
        <f t="shared" si="82"/>
        <v/>
      </c>
      <c r="W129" s="61" t="str">
        <f t="shared" si="82"/>
        <v/>
      </c>
      <c r="X129" s="61" t="str">
        <f t="shared" si="82"/>
        <v/>
      </c>
      <c r="Y129" s="61" t="str">
        <f t="shared" si="82"/>
        <v/>
      </c>
      <c r="Z129" s="61" t="str">
        <f t="shared" si="82"/>
        <v/>
      </c>
      <c r="AA129" s="61" t="str">
        <f t="shared" si="82"/>
        <v/>
      </c>
      <c r="AB129" s="61" t="str">
        <f t="shared" si="82"/>
        <v/>
      </c>
      <c r="AC129" s="61" t="str">
        <f t="shared" si="82"/>
        <v/>
      </c>
      <c r="AD129" s="61" t="str">
        <f t="shared" si="82"/>
        <v/>
      </c>
      <c r="AE129" s="61" t="str">
        <f t="shared" si="83"/>
        <v/>
      </c>
      <c r="AF129" s="61" t="str">
        <f t="shared" si="83"/>
        <v/>
      </c>
      <c r="AG129" s="61" t="str">
        <f t="shared" si="83"/>
        <v/>
      </c>
      <c r="AH129" s="61" t="str">
        <f t="shared" si="83"/>
        <v/>
      </c>
      <c r="AI129" s="61" t="str">
        <f t="shared" si="83"/>
        <v/>
      </c>
      <c r="AJ129" s="61" t="str">
        <f t="shared" si="83"/>
        <v/>
      </c>
      <c r="AK129" s="61" t="str">
        <f t="shared" si="83"/>
        <v/>
      </c>
    </row>
    <row r="130" spans="3:37" x14ac:dyDescent="0.25">
      <c r="C130" s="14">
        <f t="shared" si="89"/>
        <v>0</v>
      </c>
      <c r="D130" s="15"/>
      <c r="E130" s="62">
        <f t="shared" si="84"/>
        <v>0</v>
      </c>
      <c r="F130" s="16">
        <f t="shared" si="85"/>
        <v>0</v>
      </c>
      <c r="G130" s="15">
        <f t="shared" si="86"/>
        <v>0</v>
      </c>
      <c r="H130" s="29"/>
      <c r="I130" s="17" t="str">
        <f t="shared" si="81"/>
        <v/>
      </c>
      <c r="J130" s="10"/>
      <c r="K130" s="10"/>
      <c r="L130" s="10"/>
      <c r="M130" s="10"/>
      <c r="P130" s="16" t="str">
        <f t="shared" si="87"/>
        <v>0</v>
      </c>
      <c r="Q130" s="61" t="str">
        <f t="shared" si="88"/>
        <v/>
      </c>
      <c r="R130" s="61" t="str">
        <f t="shared" si="82"/>
        <v/>
      </c>
      <c r="S130" s="61" t="str">
        <f t="shared" si="82"/>
        <v/>
      </c>
      <c r="T130" s="61" t="str">
        <f t="shared" si="82"/>
        <v/>
      </c>
      <c r="U130" s="61" t="str">
        <f t="shared" si="82"/>
        <v/>
      </c>
      <c r="V130" s="61" t="str">
        <f t="shared" si="82"/>
        <v/>
      </c>
      <c r="W130" s="61" t="str">
        <f t="shared" si="82"/>
        <v/>
      </c>
      <c r="X130" s="61" t="str">
        <f t="shared" si="82"/>
        <v/>
      </c>
      <c r="Y130" s="61" t="str">
        <f t="shared" si="82"/>
        <v/>
      </c>
      <c r="Z130" s="61" t="str">
        <f t="shared" si="82"/>
        <v/>
      </c>
      <c r="AA130" s="61" t="str">
        <f t="shared" si="82"/>
        <v/>
      </c>
      <c r="AB130" s="61" t="str">
        <f t="shared" si="82"/>
        <v/>
      </c>
      <c r="AC130" s="61" t="str">
        <f t="shared" si="82"/>
        <v/>
      </c>
      <c r="AD130" s="61" t="str">
        <f t="shared" si="82"/>
        <v/>
      </c>
      <c r="AE130" s="61" t="str">
        <f t="shared" si="83"/>
        <v/>
      </c>
      <c r="AF130" s="61" t="str">
        <f t="shared" si="83"/>
        <v/>
      </c>
      <c r="AG130" s="61" t="str">
        <f t="shared" si="83"/>
        <v/>
      </c>
      <c r="AH130" s="61" t="str">
        <f t="shared" si="83"/>
        <v/>
      </c>
      <c r="AI130" s="61" t="str">
        <f t="shared" si="83"/>
        <v/>
      </c>
      <c r="AJ130" s="61" t="str">
        <f t="shared" si="83"/>
        <v/>
      </c>
      <c r="AK130" s="61" t="str">
        <f t="shared" si="83"/>
        <v/>
      </c>
    </row>
    <row r="131" spans="3:37" x14ac:dyDescent="0.25">
      <c r="C131" s="14">
        <f t="shared" si="89"/>
        <v>0</v>
      </c>
      <c r="D131" s="15"/>
      <c r="E131" s="62">
        <f t="shared" si="84"/>
        <v>0</v>
      </c>
      <c r="F131" s="16">
        <f t="shared" si="85"/>
        <v>0</v>
      </c>
      <c r="G131" s="15">
        <f t="shared" si="86"/>
        <v>0</v>
      </c>
      <c r="H131" s="29"/>
      <c r="I131" s="17" t="str">
        <f t="shared" si="81"/>
        <v/>
      </c>
      <c r="J131" s="10"/>
      <c r="K131" s="10"/>
      <c r="L131" s="10"/>
      <c r="M131" s="10"/>
      <c r="P131" s="16" t="str">
        <f t="shared" si="87"/>
        <v>0</v>
      </c>
      <c r="Q131" s="61" t="str">
        <f t="shared" si="88"/>
        <v/>
      </c>
      <c r="R131" s="61" t="str">
        <f t="shared" si="82"/>
        <v/>
      </c>
      <c r="S131" s="61" t="str">
        <f t="shared" si="82"/>
        <v/>
      </c>
      <c r="T131" s="61" t="str">
        <f t="shared" si="82"/>
        <v/>
      </c>
      <c r="U131" s="61" t="str">
        <f t="shared" si="82"/>
        <v/>
      </c>
      <c r="V131" s="61" t="str">
        <f t="shared" si="82"/>
        <v/>
      </c>
      <c r="W131" s="61" t="str">
        <f t="shared" si="82"/>
        <v/>
      </c>
      <c r="X131" s="61" t="str">
        <f t="shared" si="82"/>
        <v/>
      </c>
      <c r="Y131" s="61" t="str">
        <f t="shared" si="82"/>
        <v/>
      </c>
      <c r="Z131" s="61" t="str">
        <f t="shared" si="82"/>
        <v/>
      </c>
      <c r="AA131" s="61" t="str">
        <f t="shared" si="82"/>
        <v/>
      </c>
      <c r="AB131" s="61" t="str">
        <f t="shared" si="82"/>
        <v/>
      </c>
      <c r="AC131" s="61" t="str">
        <f t="shared" si="82"/>
        <v/>
      </c>
      <c r="AD131" s="61" t="str">
        <f t="shared" si="82"/>
        <v/>
      </c>
      <c r="AE131" s="61" t="str">
        <f t="shared" si="83"/>
        <v/>
      </c>
      <c r="AF131" s="61" t="str">
        <f t="shared" si="83"/>
        <v/>
      </c>
      <c r="AG131" s="61" t="str">
        <f t="shared" si="83"/>
        <v/>
      </c>
      <c r="AH131" s="61" t="str">
        <f t="shared" si="83"/>
        <v/>
      </c>
      <c r="AI131" s="61" t="str">
        <f t="shared" si="83"/>
        <v/>
      </c>
      <c r="AJ131" s="61" t="str">
        <f t="shared" si="83"/>
        <v/>
      </c>
      <c r="AK131" s="61" t="str">
        <f t="shared" si="83"/>
        <v/>
      </c>
    </row>
    <row r="132" spans="3:37" x14ac:dyDescent="0.25">
      <c r="C132" s="14">
        <f t="shared" si="89"/>
        <v>0</v>
      </c>
      <c r="D132" s="15"/>
      <c r="E132" s="62">
        <f t="shared" si="84"/>
        <v>0</v>
      </c>
      <c r="F132" s="16">
        <f t="shared" si="85"/>
        <v>0</v>
      </c>
      <c r="G132" s="15">
        <f t="shared" si="86"/>
        <v>0</v>
      </c>
      <c r="H132" s="29"/>
      <c r="I132" s="17" t="str">
        <f t="shared" si="81"/>
        <v/>
      </c>
      <c r="J132" s="10"/>
      <c r="K132" s="10"/>
      <c r="L132" s="10"/>
      <c r="M132" s="10"/>
      <c r="P132" s="16" t="str">
        <f t="shared" si="87"/>
        <v>0</v>
      </c>
      <c r="Q132" s="61" t="str">
        <f t="shared" si="88"/>
        <v/>
      </c>
      <c r="R132" s="61" t="str">
        <f t="shared" si="82"/>
        <v/>
      </c>
      <c r="S132" s="61" t="str">
        <f t="shared" si="82"/>
        <v/>
      </c>
      <c r="T132" s="61" t="str">
        <f t="shared" si="82"/>
        <v/>
      </c>
      <c r="U132" s="61" t="str">
        <f t="shared" si="82"/>
        <v/>
      </c>
      <c r="V132" s="61" t="str">
        <f t="shared" si="82"/>
        <v/>
      </c>
      <c r="W132" s="61" t="str">
        <f t="shared" si="82"/>
        <v/>
      </c>
      <c r="X132" s="61" t="str">
        <f t="shared" si="82"/>
        <v/>
      </c>
      <c r="Y132" s="61" t="str">
        <f t="shared" si="82"/>
        <v/>
      </c>
      <c r="Z132" s="61" t="str">
        <f t="shared" si="82"/>
        <v/>
      </c>
      <c r="AA132" s="61" t="str">
        <f t="shared" si="82"/>
        <v/>
      </c>
      <c r="AB132" s="61" t="str">
        <f t="shared" si="82"/>
        <v/>
      </c>
      <c r="AC132" s="61" t="str">
        <f t="shared" si="82"/>
        <v/>
      </c>
      <c r="AD132" s="61" t="str">
        <f t="shared" si="82"/>
        <v/>
      </c>
      <c r="AE132" s="61" t="str">
        <f t="shared" si="83"/>
        <v/>
      </c>
      <c r="AF132" s="61" t="str">
        <f t="shared" si="83"/>
        <v/>
      </c>
      <c r="AG132" s="61" t="str">
        <f t="shared" si="83"/>
        <v/>
      </c>
      <c r="AH132" s="61" t="str">
        <f t="shared" si="83"/>
        <v/>
      </c>
      <c r="AI132" s="61" t="str">
        <f t="shared" si="83"/>
        <v/>
      </c>
      <c r="AJ132" s="61" t="str">
        <f t="shared" si="83"/>
        <v/>
      </c>
      <c r="AK132" s="61" t="str">
        <f t="shared" si="83"/>
        <v/>
      </c>
    </row>
    <row r="133" spans="3:37" x14ac:dyDescent="0.25">
      <c r="C133" s="14">
        <f t="shared" si="89"/>
        <v>0</v>
      </c>
      <c r="D133" s="15"/>
      <c r="E133" s="62">
        <f t="shared" si="84"/>
        <v>0</v>
      </c>
      <c r="F133" s="16">
        <f t="shared" si="85"/>
        <v>0</v>
      </c>
      <c r="G133" s="15">
        <f t="shared" si="86"/>
        <v>0</v>
      </c>
      <c r="H133" s="29"/>
      <c r="I133" s="17" t="str">
        <f t="shared" si="81"/>
        <v/>
      </c>
      <c r="J133" s="10"/>
      <c r="K133" s="10"/>
      <c r="L133" s="10"/>
      <c r="M133" s="10"/>
      <c r="P133" s="16" t="str">
        <f t="shared" si="87"/>
        <v>0</v>
      </c>
      <c r="Q133" s="61" t="str">
        <f t="shared" si="88"/>
        <v/>
      </c>
      <c r="R133" s="61" t="str">
        <f t="shared" si="82"/>
        <v/>
      </c>
      <c r="S133" s="61" t="str">
        <f t="shared" si="82"/>
        <v/>
      </c>
      <c r="T133" s="61" t="str">
        <f t="shared" si="82"/>
        <v/>
      </c>
      <c r="U133" s="61" t="str">
        <f t="shared" si="82"/>
        <v/>
      </c>
      <c r="V133" s="61" t="str">
        <f t="shared" si="82"/>
        <v/>
      </c>
      <c r="W133" s="61" t="str">
        <f t="shared" si="82"/>
        <v/>
      </c>
      <c r="X133" s="61" t="str">
        <f t="shared" si="82"/>
        <v/>
      </c>
      <c r="Y133" s="61" t="str">
        <f t="shared" si="82"/>
        <v/>
      </c>
      <c r="Z133" s="61" t="str">
        <f t="shared" si="82"/>
        <v/>
      </c>
      <c r="AA133" s="61" t="str">
        <f t="shared" si="82"/>
        <v/>
      </c>
      <c r="AB133" s="61" t="str">
        <f t="shared" si="82"/>
        <v/>
      </c>
      <c r="AC133" s="61" t="str">
        <f t="shared" si="82"/>
        <v/>
      </c>
      <c r="AD133" s="61" t="str">
        <f t="shared" si="82"/>
        <v/>
      </c>
      <c r="AE133" s="61" t="str">
        <f t="shared" si="83"/>
        <v/>
      </c>
      <c r="AF133" s="61" t="str">
        <f t="shared" si="83"/>
        <v/>
      </c>
      <c r="AG133" s="61" t="str">
        <f t="shared" si="83"/>
        <v/>
      </c>
      <c r="AH133" s="61" t="str">
        <f t="shared" si="83"/>
        <v/>
      </c>
      <c r="AI133" s="61" t="str">
        <f t="shared" si="83"/>
        <v/>
      </c>
      <c r="AJ133" s="61" t="str">
        <f t="shared" si="83"/>
        <v/>
      </c>
      <c r="AK133" s="61" t="str">
        <f t="shared" si="83"/>
        <v/>
      </c>
    </row>
    <row r="134" spans="3:37" x14ac:dyDescent="0.25">
      <c r="C134" s="14">
        <f t="shared" si="89"/>
        <v>0</v>
      </c>
      <c r="D134" s="15"/>
      <c r="E134" s="62">
        <f t="shared" si="84"/>
        <v>0</v>
      </c>
      <c r="F134" s="16">
        <f t="shared" si="85"/>
        <v>0</v>
      </c>
      <c r="G134" s="15">
        <f t="shared" si="86"/>
        <v>0</v>
      </c>
      <c r="H134" s="29"/>
      <c r="I134" s="17" t="str">
        <f t="shared" si="81"/>
        <v/>
      </c>
      <c r="J134" s="10"/>
      <c r="K134" s="10"/>
      <c r="L134" s="10"/>
      <c r="M134" s="10"/>
      <c r="P134" s="16" t="str">
        <f t="shared" si="87"/>
        <v>0</v>
      </c>
      <c r="Q134" s="61" t="str">
        <f t="shared" si="88"/>
        <v/>
      </c>
      <c r="R134" s="61" t="str">
        <f t="shared" si="82"/>
        <v/>
      </c>
      <c r="S134" s="61" t="str">
        <f t="shared" si="82"/>
        <v/>
      </c>
      <c r="T134" s="61" t="str">
        <f t="shared" si="82"/>
        <v/>
      </c>
      <c r="U134" s="61" t="str">
        <f t="shared" si="82"/>
        <v/>
      </c>
      <c r="V134" s="61" t="str">
        <f t="shared" si="82"/>
        <v/>
      </c>
      <c r="W134" s="61" t="str">
        <f t="shared" si="82"/>
        <v/>
      </c>
      <c r="X134" s="61" t="str">
        <f t="shared" si="82"/>
        <v/>
      </c>
      <c r="Y134" s="61" t="str">
        <f t="shared" si="82"/>
        <v/>
      </c>
      <c r="Z134" s="61" t="str">
        <f t="shared" si="82"/>
        <v/>
      </c>
      <c r="AA134" s="61" t="str">
        <f t="shared" si="82"/>
        <v/>
      </c>
      <c r="AB134" s="61" t="str">
        <f t="shared" si="82"/>
        <v/>
      </c>
      <c r="AC134" s="61" t="str">
        <f t="shared" si="82"/>
        <v/>
      </c>
      <c r="AD134" s="61" t="str">
        <f t="shared" si="82"/>
        <v/>
      </c>
      <c r="AE134" s="61" t="str">
        <f t="shared" si="83"/>
        <v/>
      </c>
      <c r="AF134" s="61" t="str">
        <f t="shared" si="83"/>
        <v/>
      </c>
      <c r="AG134" s="61" t="str">
        <f t="shared" si="83"/>
        <v/>
      </c>
      <c r="AH134" s="61" t="str">
        <f t="shared" si="83"/>
        <v/>
      </c>
      <c r="AI134" s="61" t="str">
        <f t="shared" si="83"/>
        <v/>
      </c>
      <c r="AJ134" s="61" t="str">
        <f t="shared" si="83"/>
        <v/>
      </c>
      <c r="AK134" s="61" t="str">
        <f t="shared" si="83"/>
        <v/>
      </c>
    </row>
    <row r="135" spans="3:37" x14ac:dyDescent="0.25">
      <c r="C135" s="14">
        <f t="shared" si="89"/>
        <v>0</v>
      </c>
      <c r="D135" s="15"/>
      <c r="E135" s="62">
        <f t="shared" si="84"/>
        <v>0</v>
      </c>
      <c r="F135" s="16">
        <f t="shared" si="85"/>
        <v>0</v>
      </c>
      <c r="G135" s="15">
        <f t="shared" si="86"/>
        <v>0</v>
      </c>
      <c r="H135" s="29"/>
      <c r="I135" s="17" t="str">
        <f t="shared" si="81"/>
        <v/>
      </c>
      <c r="J135" s="10"/>
      <c r="K135" s="10"/>
      <c r="L135" s="10"/>
      <c r="M135" s="10"/>
      <c r="P135" s="16" t="str">
        <f t="shared" si="87"/>
        <v>0</v>
      </c>
      <c r="Q135" s="61" t="str">
        <f t="shared" si="88"/>
        <v/>
      </c>
      <c r="R135" s="61" t="str">
        <f t="shared" si="82"/>
        <v/>
      </c>
      <c r="S135" s="61" t="str">
        <f t="shared" si="82"/>
        <v/>
      </c>
      <c r="T135" s="61" t="str">
        <f t="shared" si="82"/>
        <v/>
      </c>
      <c r="U135" s="61" t="str">
        <f t="shared" si="82"/>
        <v/>
      </c>
      <c r="V135" s="61" t="str">
        <f t="shared" si="82"/>
        <v/>
      </c>
      <c r="W135" s="61" t="str">
        <f t="shared" si="82"/>
        <v/>
      </c>
      <c r="X135" s="61" t="str">
        <f t="shared" si="82"/>
        <v/>
      </c>
      <c r="Y135" s="61" t="str">
        <f t="shared" si="82"/>
        <v/>
      </c>
      <c r="Z135" s="61" t="str">
        <f t="shared" si="82"/>
        <v/>
      </c>
      <c r="AA135" s="61" t="str">
        <f t="shared" si="82"/>
        <v/>
      </c>
      <c r="AB135" s="61" t="str">
        <f t="shared" si="82"/>
        <v/>
      </c>
      <c r="AC135" s="61" t="str">
        <f t="shared" si="82"/>
        <v/>
      </c>
      <c r="AD135" s="61" t="str">
        <f t="shared" si="82"/>
        <v/>
      </c>
      <c r="AE135" s="61" t="str">
        <f t="shared" si="83"/>
        <v/>
      </c>
      <c r="AF135" s="61" t="str">
        <f t="shared" si="83"/>
        <v/>
      </c>
      <c r="AG135" s="61" t="str">
        <f t="shared" si="83"/>
        <v/>
      </c>
      <c r="AH135" s="61" t="str">
        <f t="shared" si="83"/>
        <v/>
      </c>
      <c r="AI135" s="61" t="str">
        <f t="shared" si="83"/>
        <v/>
      </c>
      <c r="AJ135" s="61" t="str">
        <f t="shared" si="83"/>
        <v/>
      </c>
      <c r="AK135" s="61" t="str">
        <f t="shared" si="83"/>
        <v/>
      </c>
    </row>
    <row r="136" spans="3:37" x14ac:dyDescent="0.25">
      <c r="C136" s="14">
        <f t="shared" si="89"/>
        <v>0</v>
      </c>
      <c r="D136" s="15"/>
      <c r="E136" s="62">
        <f t="shared" si="84"/>
        <v>0</v>
      </c>
      <c r="F136" s="16">
        <f t="shared" si="85"/>
        <v>0</v>
      </c>
      <c r="G136" s="15">
        <f t="shared" si="86"/>
        <v>0</v>
      </c>
      <c r="H136" s="29"/>
      <c r="I136" s="17" t="str">
        <f t="shared" si="81"/>
        <v/>
      </c>
      <c r="J136" s="10"/>
      <c r="K136" s="10"/>
      <c r="L136" s="10"/>
      <c r="M136" s="10"/>
      <c r="P136" s="16" t="str">
        <f t="shared" si="87"/>
        <v>0</v>
      </c>
      <c r="Q136" s="61" t="str">
        <f t="shared" si="88"/>
        <v/>
      </c>
      <c r="R136" s="61" t="str">
        <f t="shared" si="82"/>
        <v/>
      </c>
      <c r="S136" s="61" t="str">
        <f t="shared" si="82"/>
        <v/>
      </c>
      <c r="T136" s="61" t="str">
        <f t="shared" si="82"/>
        <v/>
      </c>
      <c r="U136" s="61" t="str">
        <f t="shared" si="82"/>
        <v/>
      </c>
      <c r="V136" s="61" t="str">
        <f t="shared" si="82"/>
        <v/>
      </c>
      <c r="W136" s="61" t="str">
        <f t="shared" si="82"/>
        <v/>
      </c>
      <c r="X136" s="61" t="str">
        <f t="shared" si="82"/>
        <v/>
      </c>
      <c r="Y136" s="61" t="str">
        <f t="shared" si="82"/>
        <v/>
      </c>
      <c r="Z136" s="61" t="str">
        <f t="shared" si="82"/>
        <v/>
      </c>
      <c r="AA136" s="61" t="str">
        <f t="shared" si="82"/>
        <v/>
      </c>
      <c r="AB136" s="61" t="str">
        <f t="shared" si="82"/>
        <v/>
      </c>
      <c r="AC136" s="61" t="str">
        <f t="shared" si="82"/>
        <v/>
      </c>
      <c r="AD136" s="61" t="str">
        <f t="shared" si="82"/>
        <v/>
      </c>
      <c r="AE136" s="61" t="str">
        <f t="shared" si="83"/>
        <v/>
      </c>
      <c r="AF136" s="61" t="str">
        <f t="shared" si="83"/>
        <v/>
      </c>
      <c r="AG136" s="61" t="str">
        <f t="shared" si="83"/>
        <v/>
      </c>
      <c r="AH136" s="61" t="str">
        <f t="shared" si="83"/>
        <v/>
      </c>
      <c r="AI136" s="61" t="str">
        <f t="shared" si="83"/>
        <v/>
      </c>
      <c r="AJ136" s="61" t="str">
        <f t="shared" si="83"/>
        <v/>
      </c>
      <c r="AK136" s="61" t="str">
        <f t="shared" si="83"/>
        <v/>
      </c>
    </row>
    <row r="137" spans="3:37" x14ac:dyDescent="0.25">
      <c r="C137" s="14">
        <f t="shared" si="89"/>
        <v>0</v>
      </c>
      <c r="D137" s="15"/>
      <c r="E137" s="62">
        <f t="shared" si="84"/>
        <v>0</v>
      </c>
      <c r="F137" s="16">
        <f t="shared" si="85"/>
        <v>0</v>
      </c>
      <c r="G137" s="15">
        <f t="shared" si="86"/>
        <v>0</v>
      </c>
      <c r="H137" s="29"/>
      <c r="I137" s="17" t="str">
        <f t="shared" si="81"/>
        <v/>
      </c>
      <c r="J137" s="10"/>
      <c r="K137" s="10"/>
      <c r="L137" s="10"/>
      <c r="M137" s="10"/>
      <c r="P137" s="16" t="str">
        <f t="shared" si="87"/>
        <v>0</v>
      </c>
      <c r="Q137" s="61" t="str">
        <f t="shared" si="88"/>
        <v/>
      </c>
      <c r="R137" s="61" t="str">
        <f t="shared" si="82"/>
        <v/>
      </c>
      <c r="S137" s="61" t="str">
        <f t="shared" si="82"/>
        <v/>
      </c>
      <c r="T137" s="61" t="str">
        <f t="shared" si="82"/>
        <v/>
      </c>
      <c r="U137" s="61" t="str">
        <f t="shared" si="82"/>
        <v/>
      </c>
      <c r="V137" s="61" t="str">
        <f t="shared" si="82"/>
        <v/>
      </c>
      <c r="W137" s="61" t="str">
        <f t="shared" si="82"/>
        <v/>
      </c>
      <c r="X137" s="61" t="str">
        <f t="shared" si="82"/>
        <v/>
      </c>
      <c r="Y137" s="61" t="str">
        <f t="shared" si="82"/>
        <v/>
      </c>
      <c r="Z137" s="61" t="str">
        <f t="shared" si="82"/>
        <v/>
      </c>
      <c r="AA137" s="61" t="str">
        <f t="shared" si="82"/>
        <v/>
      </c>
      <c r="AB137" s="61" t="str">
        <f t="shared" si="82"/>
        <v/>
      </c>
      <c r="AC137" s="61" t="str">
        <f t="shared" si="82"/>
        <v/>
      </c>
      <c r="AD137" s="61" t="str">
        <f t="shared" si="82"/>
        <v/>
      </c>
      <c r="AE137" s="61" t="str">
        <f t="shared" si="83"/>
        <v/>
      </c>
      <c r="AF137" s="61" t="str">
        <f t="shared" si="83"/>
        <v/>
      </c>
      <c r="AG137" s="61" t="str">
        <f t="shared" si="83"/>
        <v/>
      </c>
      <c r="AH137" s="61" t="str">
        <f t="shared" si="83"/>
        <v/>
      </c>
      <c r="AI137" s="61" t="str">
        <f t="shared" si="83"/>
        <v/>
      </c>
      <c r="AJ137" s="61" t="str">
        <f t="shared" si="83"/>
        <v/>
      </c>
      <c r="AK137" s="61" t="str">
        <f t="shared" si="83"/>
        <v/>
      </c>
    </row>
    <row r="138" spans="3:37" x14ac:dyDescent="0.25">
      <c r="C138" s="14">
        <f t="shared" si="89"/>
        <v>0</v>
      </c>
      <c r="D138" s="15"/>
      <c r="E138" s="62">
        <f t="shared" si="84"/>
        <v>0</v>
      </c>
      <c r="F138" s="16">
        <f t="shared" si="85"/>
        <v>0</v>
      </c>
      <c r="G138" s="15">
        <f t="shared" si="86"/>
        <v>0</v>
      </c>
      <c r="H138" s="29"/>
      <c r="I138" s="17" t="str">
        <f t="shared" si="81"/>
        <v/>
      </c>
      <c r="J138" s="10"/>
      <c r="K138" s="10"/>
      <c r="L138" s="10"/>
      <c r="M138" s="10"/>
      <c r="P138" s="16" t="str">
        <f t="shared" si="87"/>
        <v>0</v>
      </c>
      <c r="Q138" s="61" t="str">
        <f t="shared" si="88"/>
        <v/>
      </c>
      <c r="R138" s="61" t="str">
        <f t="shared" si="82"/>
        <v/>
      </c>
      <c r="S138" s="61" t="str">
        <f t="shared" si="82"/>
        <v/>
      </c>
      <c r="T138" s="61" t="str">
        <f t="shared" si="82"/>
        <v/>
      </c>
      <c r="U138" s="61" t="str">
        <f t="shared" si="82"/>
        <v/>
      </c>
      <c r="V138" s="61" t="str">
        <f t="shared" si="82"/>
        <v/>
      </c>
      <c r="W138" s="61" t="str">
        <f t="shared" si="82"/>
        <v/>
      </c>
      <c r="X138" s="61" t="str">
        <f t="shared" si="82"/>
        <v/>
      </c>
      <c r="Y138" s="61" t="str">
        <f t="shared" si="82"/>
        <v/>
      </c>
      <c r="Z138" s="61" t="str">
        <f t="shared" si="82"/>
        <v/>
      </c>
      <c r="AA138" s="61" t="str">
        <f t="shared" si="82"/>
        <v/>
      </c>
      <c r="AB138" s="61" t="str">
        <f t="shared" si="82"/>
        <v/>
      </c>
      <c r="AC138" s="61" t="str">
        <f t="shared" si="82"/>
        <v/>
      </c>
      <c r="AD138" s="61" t="str">
        <f t="shared" si="82"/>
        <v/>
      </c>
      <c r="AE138" s="61" t="str">
        <f t="shared" si="83"/>
        <v/>
      </c>
      <c r="AF138" s="61" t="str">
        <f t="shared" si="83"/>
        <v/>
      </c>
      <c r="AG138" s="61" t="str">
        <f t="shared" si="83"/>
        <v/>
      </c>
      <c r="AH138" s="61" t="str">
        <f t="shared" si="83"/>
        <v/>
      </c>
      <c r="AI138" s="61" t="str">
        <f t="shared" si="83"/>
        <v/>
      </c>
      <c r="AJ138" s="61" t="str">
        <f t="shared" si="83"/>
        <v/>
      </c>
      <c r="AK138" s="61" t="str">
        <f t="shared" si="83"/>
        <v/>
      </c>
    </row>
    <row r="139" spans="3:37" x14ac:dyDescent="0.25">
      <c r="C139" s="14">
        <f t="shared" si="89"/>
        <v>0</v>
      </c>
      <c r="D139" s="15"/>
      <c r="E139" s="62">
        <f t="shared" si="84"/>
        <v>0</v>
      </c>
      <c r="F139" s="16">
        <f t="shared" si="85"/>
        <v>0</v>
      </c>
      <c r="G139" s="15">
        <f t="shared" si="86"/>
        <v>0</v>
      </c>
      <c r="H139" s="29"/>
      <c r="I139" s="17" t="str">
        <f t="shared" si="81"/>
        <v/>
      </c>
      <c r="J139" s="10"/>
      <c r="K139" s="10"/>
      <c r="L139" s="10"/>
      <c r="M139" s="10"/>
      <c r="P139" s="16" t="str">
        <f t="shared" si="87"/>
        <v>0</v>
      </c>
      <c r="Q139" s="61" t="str">
        <f t="shared" si="88"/>
        <v/>
      </c>
      <c r="R139" s="61" t="str">
        <f t="shared" si="82"/>
        <v/>
      </c>
      <c r="S139" s="61" t="str">
        <f t="shared" si="82"/>
        <v/>
      </c>
      <c r="T139" s="61" t="str">
        <f t="shared" si="82"/>
        <v/>
      </c>
      <c r="U139" s="61" t="str">
        <f t="shared" si="82"/>
        <v/>
      </c>
      <c r="V139" s="61" t="str">
        <f t="shared" si="82"/>
        <v/>
      </c>
      <c r="W139" s="61" t="str">
        <f t="shared" si="82"/>
        <v/>
      </c>
      <c r="X139" s="61" t="str">
        <f t="shared" si="82"/>
        <v/>
      </c>
      <c r="Y139" s="61" t="str">
        <f t="shared" si="82"/>
        <v/>
      </c>
      <c r="Z139" s="61" t="str">
        <f t="shared" si="82"/>
        <v/>
      </c>
      <c r="AA139" s="61" t="str">
        <f t="shared" si="82"/>
        <v/>
      </c>
      <c r="AB139" s="61" t="str">
        <f t="shared" si="82"/>
        <v/>
      </c>
      <c r="AC139" s="61" t="str">
        <f t="shared" si="82"/>
        <v/>
      </c>
      <c r="AD139" s="61" t="str">
        <f t="shared" si="82"/>
        <v/>
      </c>
      <c r="AE139" s="61" t="str">
        <f t="shared" si="83"/>
        <v/>
      </c>
      <c r="AF139" s="61" t="str">
        <f t="shared" si="83"/>
        <v/>
      </c>
      <c r="AG139" s="61" t="str">
        <f t="shared" si="83"/>
        <v/>
      </c>
      <c r="AH139" s="61" t="str">
        <f t="shared" si="83"/>
        <v/>
      </c>
      <c r="AI139" s="61" t="str">
        <f t="shared" si="83"/>
        <v/>
      </c>
      <c r="AJ139" s="61" t="str">
        <f t="shared" si="83"/>
        <v/>
      </c>
      <c r="AK139" s="61" t="str">
        <f t="shared" si="83"/>
        <v/>
      </c>
    </row>
    <row r="140" spans="3:37" x14ac:dyDescent="0.25">
      <c r="C140" s="14">
        <f t="shared" si="89"/>
        <v>0</v>
      </c>
      <c r="D140" s="15"/>
      <c r="E140" s="62">
        <f t="shared" si="84"/>
        <v>0</v>
      </c>
      <c r="F140" s="16">
        <f t="shared" si="85"/>
        <v>0</v>
      </c>
      <c r="G140" s="15">
        <f t="shared" si="86"/>
        <v>0</v>
      </c>
      <c r="H140" s="29"/>
      <c r="I140" s="17" t="str">
        <f t="shared" si="81"/>
        <v/>
      </c>
      <c r="J140" s="10"/>
      <c r="K140" s="10"/>
      <c r="L140" s="10"/>
      <c r="M140" s="10"/>
      <c r="P140" s="16" t="str">
        <f t="shared" si="87"/>
        <v>0</v>
      </c>
      <c r="Q140" s="61" t="str">
        <f t="shared" si="88"/>
        <v/>
      </c>
      <c r="R140" s="61" t="str">
        <f t="shared" si="88"/>
        <v/>
      </c>
      <c r="S140" s="61" t="str">
        <f t="shared" si="88"/>
        <v/>
      </c>
      <c r="T140" s="61" t="str">
        <f t="shared" si="88"/>
        <v/>
      </c>
      <c r="U140" s="61" t="str">
        <f t="shared" si="88"/>
        <v/>
      </c>
      <c r="V140" s="61" t="str">
        <f t="shared" si="88"/>
        <v/>
      </c>
      <c r="W140" s="61" t="str">
        <f t="shared" si="88"/>
        <v/>
      </c>
      <c r="X140" s="61" t="str">
        <f t="shared" si="88"/>
        <v/>
      </c>
      <c r="Y140" s="61" t="str">
        <f t="shared" si="88"/>
        <v/>
      </c>
      <c r="Z140" s="61" t="str">
        <f t="shared" si="88"/>
        <v/>
      </c>
      <c r="AA140" s="61" t="str">
        <f t="shared" si="88"/>
        <v/>
      </c>
      <c r="AB140" s="61" t="str">
        <f t="shared" si="88"/>
        <v/>
      </c>
      <c r="AC140" s="61" t="str">
        <f t="shared" si="88"/>
        <v/>
      </c>
      <c r="AD140" s="61" t="str">
        <f t="shared" si="88"/>
        <v/>
      </c>
      <c r="AE140" s="61" t="str">
        <f t="shared" si="88"/>
        <v/>
      </c>
      <c r="AF140" s="61" t="str">
        <f t="shared" si="88"/>
        <v/>
      </c>
      <c r="AG140" s="61" t="str">
        <f t="shared" ref="AD140:AK155" si="90">IF($G140=AG$123,$D140,"")</f>
        <v/>
      </c>
      <c r="AH140" s="61" t="str">
        <f t="shared" si="90"/>
        <v/>
      </c>
      <c r="AI140" s="61" t="str">
        <f t="shared" si="90"/>
        <v/>
      </c>
      <c r="AJ140" s="61" t="str">
        <f t="shared" si="90"/>
        <v/>
      </c>
      <c r="AK140" s="61" t="str">
        <f t="shared" si="90"/>
        <v/>
      </c>
    </row>
    <row r="141" spans="3:37" x14ac:dyDescent="0.25">
      <c r="C141" s="14">
        <f t="shared" si="89"/>
        <v>0</v>
      </c>
      <c r="D141" s="15"/>
      <c r="E141" s="62">
        <f t="shared" si="84"/>
        <v>0</v>
      </c>
      <c r="F141" s="16">
        <f t="shared" si="85"/>
        <v>0</v>
      </c>
      <c r="G141" s="15">
        <f t="shared" si="86"/>
        <v>0</v>
      </c>
      <c r="H141" s="29"/>
      <c r="I141" s="17" t="str">
        <f t="shared" si="81"/>
        <v/>
      </c>
      <c r="J141" s="10"/>
      <c r="K141" s="10"/>
      <c r="L141" s="10"/>
      <c r="M141" s="10"/>
      <c r="P141" s="16" t="str">
        <f t="shared" si="87"/>
        <v>0</v>
      </c>
      <c r="Q141" s="61" t="str">
        <f t="shared" si="88"/>
        <v/>
      </c>
      <c r="R141" s="61" t="str">
        <f t="shared" si="88"/>
        <v/>
      </c>
      <c r="S141" s="61" t="str">
        <f t="shared" si="88"/>
        <v/>
      </c>
      <c r="T141" s="61" t="str">
        <f t="shared" si="88"/>
        <v/>
      </c>
      <c r="U141" s="61" t="str">
        <f t="shared" si="88"/>
        <v/>
      </c>
      <c r="V141" s="61" t="str">
        <f t="shared" si="88"/>
        <v/>
      </c>
      <c r="W141" s="61" t="str">
        <f t="shared" si="88"/>
        <v/>
      </c>
      <c r="X141" s="61" t="str">
        <f t="shared" si="88"/>
        <v/>
      </c>
      <c r="Y141" s="61" t="str">
        <f t="shared" si="88"/>
        <v/>
      </c>
      <c r="Z141" s="61" t="str">
        <f t="shared" si="88"/>
        <v/>
      </c>
      <c r="AA141" s="61" t="str">
        <f t="shared" si="88"/>
        <v/>
      </c>
      <c r="AB141" s="61" t="str">
        <f t="shared" si="88"/>
        <v/>
      </c>
      <c r="AC141" s="61" t="str">
        <f t="shared" si="88"/>
        <v/>
      </c>
      <c r="AD141" s="61" t="str">
        <f t="shared" si="90"/>
        <v/>
      </c>
      <c r="AE141" s="61" t="str">
        <f t="shared" si="90"/>
        <v/>
      </c>
      <c r="AF141" s="61" t="str">
        <f t="shared" si="90"/>
        <v/>
      </c>
      <c r="AG141" s="61" t="str">
        <f t="shared" si="90"/>
        <v/>
      </c>
      <c r="AH141" s="61" t="str">
        <f t="shared" si="90"/>
        <v/>
      </c>
      <c r="AI141" s="61" t="str">
        <f t="shared" si="90"/>
        <v/>
      </c>
      <c r="AJ141" s="61" t="str">
        <f t="shared" si="90"/>
        <v/>
      </c>
      <c r="AK141" s="61" t="str">
        <f t="shared" si="90"/>
        <v/>
      </c>
    </row>
    <row r="142" spans="3:37" x14ac:dyDescent="0.25">
      <c r="C142" s="14">
        <f t="shared" si="89"/>
        <v>0</v>
      </c>
      <c r="D142" s="15"/>
      <c r="E142" s="62">
        <f t="shared" si="84"/>
        <v>0</v>
      </c>
      <c r="F142" s="16">
        <f t="shared" si="85"/>
        <v>0</v>
      </c>
      <c r="G142" s="15">
        <f t="shared" si="86"/>
        <v>0</v>
      </c>
      <c r="H142" s="29"/>
      <c r="I142" s="17" t="str">
        <f t="shared" si="81"/>
        <v/>
      </c>
      <c r="J142" s="10"/>
      <c r="K142" s="10"/>
      <c r="L142" s="10"/>
      <c r="M142" s="10"/>
      <c r="P142" s="16" t="str">
        <f t="shared" si="87"/>
        <v>0</v>
      </c>
      <c r="Q142" s="61" t="str">
        <f t="shared" si="88"/>
        <v/>
      </c>
      <c r="R142" s="61" t="str">
        <f t="shared" si="88"/>
        <v/>
      </c>
      <c r="S142" s="61" t="str">
        <f t="shared" si="88"/>
        <v/>
      </c>
      <c r="T142" s="61" t="str">
        <f t="shared" si="88"/>
        <v/>
      </c>
      <c r="U142" s="61" t="str">
        <f t="shared" si="88"/>
        <v/>
      </c>
      <c r="V142" s="61" t="str">
        <f t="shared" si="88"/>
        <v/>
      </c>
      <c r="W142" s="61" t="str">
        <f t="shared" si="88"/>
        <v/>
      </c>
      <c r="X142" s="61" t="str">
        <f t="shared" si="88"/>
        <v/>
      </c>
      <c r="Y142" s="61" t="str">
        <f t="shared" si="88"/>
        <v/>
      </c>
      <c r="Z142" s="61" t="str">
        <f t="shared" si="88"/>
        <v/>
      </c>
      <c r="AA142" s="61" t="str">
        <f t="shared" si="88"/>
        <v/>
      </c>
      <c r="AB142" s="61" t="str">
        <f t="shared" si="88"/>
        <v/>
      </c>
      <c r="AC142" s="61" t="str">
        <f t="shared" si="88"/>
        <v/>
      </c>
      <c r="AD142" s="61" t="str">
        <f t="shared" si="90"/>
        <v/>
      </c>
      <c r="AE142" s="61" t="str">
        <f t="shared" si="90"/>
        <v/>
      </c>
      <c r="AF142" s="61" t="str">
        <f t="shared" si="90"/>
        <v/>
      </c>
      <c r="AG142" s="61" t="str">
        <f t="shared" si="90"/>
        <v/>
      </c>
      <c r="AH142" s="61" t="str">
        <f t="shared" si="90"/>
        <v/>
      </c>
      <c r="AI142" s="61" t="str">
        <f t="shared" si="90"/>
        <v/>
      </c>
      <c r="AJ142" s="61" t="str">
        <f t="shared" si="90"/>
        <v/>
      </c>
      <c r="AK142" s="61" t="str">
        <f t="shared" si="90"/>
        <v/>
      </c>
    </row>
    <row r="143" spans="3:37" x14ac:dyDescent="0.25">
      <c r="C143" s="14">
        <f t="shared" si="89"/>
        <v>0</v>
      </c>
      <c r="D143" s="15"/>
      <c r="E143" s="62">
        <f t="shared" si="84"/>
        <v>0</v>
      </c>
      <c r="F143" s="16">
        <f t="shared" si="85"/>
        <v>0</v>
      </c>
      <c r="G143" s="15">
        <f t="shared" si="86"/>
        <v>0</v>
      </c>
      <c r="H143" s="29"/>
      <c r="I143" s="17" t="str">
        <f t="shared" si="81"/>
        <v/>
      </c>
      <c r="J143" s="10"/>
      <c r="K143" s="10"/>
      <c r="L143" s="10"/>
      <c r="M143" s="10"/>
      <c r="P143" s="16" t="str">
        <f t="shared" si="87"/>
        <v>0</v>
      </c>
      <c r="Q143" s="61" t="str">
        <f t="shared" si="88"/>
        <v/>
      </c>
      <c r="R143" s="61" t="str">
        <f t="shared" si="88"/>
        <v/>
      </c>
      <c r="S143" s="61" t="str">
        <f t="shared" si="88"/>
        <v/>
      </c>
      <c r="T143" s="61" t="str">
        <f t="shared" si="88"/>
        <v/>
      </c>
      <c r="U143" s="61" t="str">
        <f t="shared" si="88"/>
        <v/>
      </c>
      <c r="V143" s="61" t="str">
        <f t="shared" si="88"/>
        <v/>
      </c>
      <c r="W143" s="61" t="str">
        <f t="shared" si="88"/>
        <v/>
      </c>
      <c r="X143" s="61" t="str">
        <f t="shared" si="88"/>
        <v/>
      </c>
      <c r="Y143" s="61" t="str">
        <f t="shared" si="88"/>
        <v/>
      </c>
      <c r="Z143" s="61" t="str">
        <f t="shared" si="88"/>
        <v/>
      </c>
      <c r="AA143" s="61" t="str">
        <f t="shared" si="88"/>
        <v/>
      </c>
      <c r="AB143" s="61" t="str">
        <f t="shared" si="88"/>
        <v/>
      </c>
      <c r="AC143" s="61" t="str">
        <f t="shared" si="88"/>
        <v/>
      </c>
      <c r="AD143" s="61" t="str">
        <f t="shared" si="90"/>
        <v/>
      </c>
      <c r="AE143" s="61" t="str">
        <f t="shared" si="90"/>
        <v/>
      </c>
      <c r="AF143" s="61" t="str">
        <f t="shared" si="90"/>
        <v/>
      </c>
      <c r="AG143" s="61" t="str">
        <f t="shared" si="90"/>
        <v/>
      </c>
      <c r="AH143" s="61" t="str">
        <f t="shared" si="90"/>
        <v/>
      </c>
      <c r="AI143" s="61" t="str">
        <f t="shared" si="90"/>
        <v/>
      </c>
      <c r="AJ143" s="61" t="str">
        <f t="shared" si="90"/>
        <v/>
      </c>
      <c r="AK143" s="61" t="str">
        <f t="shared" si="90"/>
        <v/>
      </c>
    </row>
    <row r="144" spans="3:37" x14ac:dyDescent="0.25">
      <c r="C144" s="14">
        <f t="shared" si="89"/>
        <v>0</v>
      </c>
      <c r="D144" s="15"/>
      <c r="E144" s="62">
        <f t="shared" si="84"/>
        <v>0</v>
      </c>
      <c r="F144" s="16">
        <f t="shared" si="85"/>
        <v>0</v>
      </c>
      <c r="G144" s="15">
        <f t="shared" si="86"/>
        <v>0</v>
      </c>
      <c r="H144" s="29"/>
      <c r="I144" s="17" t="str">
        <f t="shared" si="81"/>
        <v/>
      </c>
      <c r="J144" s="10"/>
      <c r="K144" s="10"/>
      <c r="L144" s="10"/>
      <c r="M144" s="10"/>
      <c r="P144" s="16" t="str">
        <f t="shared" si="87"/>
        <v>0</v>
      </c>
      <c r="Q144" s="61" t="str">
        <f t="shared" si="88"/>
        <v/>
      </c>
      <c r="R144" s="61" t="str">
        <f t="shared" si="88"/>
        <v/>
      </c>
      <c r="S144" s="61" t="str">
        <f t="shared" si="88"/>
        <v/>
      </c>
      <c r="T144" s="61" t="str">
        <f t="shared" si="88"/>
        <v/>
      </c>
      <c r="U144" s="61" t="str">
        <f t="shared" si="88"/>
        <v/>
      </c>
      <c r="V144" s="61" t="str">
        <f t="shared" si="88"/>
        <v/>
      </c>
      <c r="W144" s="61" t="str">
        <f t="shared" si="88"/>
        <v/>
      </c>
      <c r="X144" s="61" t="str">
        <f t="shared" si="88"/>
        <v/>
      </c>
      <c r="Y144" s="61" t="str">
        <f t="shared" si="88"/>
        <v/>
      </c>
      <c r="Z144" s="61" t="str">
        <f t="shared" si="88"/>
        <v/>
      </c>
      <c r="AA144" s="61" t="str">
        <f t="shared" si="88"/>
        <v/>
      </c>
      <c r="AB144" s="61" t="str">
        <f t="shared" si="88"/>
        <v/>
      </c>
      <c r="AC144" s="61" t="str">
        <f t="shared" si="88"/>
        <v/>
      </c>
      <c r="AD144" s="61" t="str">
        <f t="shared" si="90"/>
        <v/>
      </c>
      <c r="AE144" s="61" t="str">
        <f t="shared" si="90"/>
        <v/>
      </c>
      <c r="AF144" s="61" t="str">
        <f t="shared" si="90"/>
        <v/>
      </c>
      <c r="AG144" s="61" t="str">
        <f t="shared" si="90"/>
        <v/>
      </c>
      <c r="AH144" s="61" t="str">
        <f t="shared" si="90"/>
        <v/>
      </c>
      <c r="AI144" s="61" t="str">
        <f t="shared" si="90"/>
        <v/>
      </c>
      <c r="AJ144" s="61" t="str">
        <f t="shared" si="90"/>
        <v/>
      </c>
      <c r="AK144" s="61" t="str">
        <f t="shared" si="90"/>
        <v/>
      </c>
    </row>
    <row r="145" spans="3:37" x14ac:dyDescent="0.25">
      <c r="C145" s="14">
        <f t="shared" si="89"/>
        <v>0</v>
      </c>
      <c r="D145" s="15"/>
      <c r="E145" s="62">
        <f t="shared" si="84"/>
        <v>0</v>
      </c>
      <c r="F145" s="16">
        <f t="shared" si="85"/>
        <v>0</v>
      </c>
      <c r="G145" s="15">
        <f t="shared" si="86"/>
        <v>0</v>
      </c>
      <c r="H145" s="29"/>
      <c r="I145" s="17" t="str">
        <f t="shared" si="81"/>
        <v/>
      </c>
      <c r="J145" s="10"/>
      <c r="K145" s="10"/>
      <c r="L145" s="10"/>
      <c r="M145" s="10"/>
      <c r="P145" s="16" t="str">
        <f t="shared" si="87"/>
        <v>0</v>
      </c>
      <c r="Q145" s="61" t="str">
        <f t="shared" si="88"/>
        <v/>
      </c>
      <c r="R145" s="61" t="str">
        <f t="shared" si="88"/>
        <v/>
      </c>
      <c r="S145" s="61" t="str">
        <f t="shared" si="88"/>
        <v/>
      </c>
      <c r="T145" s="61" t="str">
        <f t="shared" si="88"/>
        <v/>
      </c>
      <c r="U145" s="61" t="str">
        <f t="shared" si="88"/>
        <v/>
      </c>
      <c r="V145" s="61" t="str">
        <f t="shared" si="88"/>
        <v/>
      </c>
      <c r="W145" s="61" t="str">
        <f t="shared" si="88"/>
        <v/>
      </c>
      <c r="X145" s="61" t="str">
        <f t="shared" si="88"/>
        <v/>
      </c>
      <c r="Y145" s="61" t="str">
        <f t="shared" si="88"/>
        <v/>
      </c>
      <c r="Z145" s="61" t="str">
        <f t="shared" si="88"/>
        <v/>
      </c>
      <c r="AA145" s="61" t="str">
        <f t="shared" si="88"/>
        <v/>
      </c>
      <c r="AB145" s="61" t="str">
        <f t="shared" si="88"/>
        <v/>
      </c>
      <c r="AC145" s="61" t="str">
        <f t="shared" si="88"/>
        <v/>
      </c>
      <c r="AD145" s="61" t="str">
        <f t="shared" si="90"/>
        <v/>
      </c>
      <c r="AE145" s="61" t="str">
        <f t="shared" si="90"/>
        <v/>
      </c>
      <c r="AF145" s="61" t="str">
        <f t="shared" si="90"/>
        <v/>
      </c>
      <c r="AG145" s="61" t="str">
        <f t="shared" si="90"/>
        <v/>
      </c>
      <c r="AH145" s="61" t="str">
        <f t="shared" si="90"/>
        <v/>
      </c>
      <c r="AI145" s="61" t="str">
        <f t="shared" si="90"/>
        <v/>
      </c>
      <c r="AJ145" s="61" t="str">
        <f t="shared" si="90"/>
        <v/>
      </c>
      <c r="AK145" s="61" t="str">
        <f t="shared" si="90"/>
        <v/>
      </c>
    </row>
    <row r="146" spans="3:37" x14ac:dyDescent="0.25">
      <c r="C146" s="14">
        <f t="shared" si="89"/>
        <v>0</v>
      </c>
      <c r="D146" s="15"/>
      <c r="E146" s="62">
        <f t="shared" si="84"/>
        <v>0</v>
      </c>
      <c r="F146" s="16">
        <f t="shared" si="85"/>
        <v>0</v>
      </c>
      <c r="G146" s="15">
        <f t="shared" si="86"/>
        <v>0</v>
      </c>
      <c r="H146" s="29"/>
      <c r="I146" s="17" t="str">
        <f t="shared" si="81"/>
        <v/>
      </c>
      <c r="J146" s="10"/>
      <c r="K146" s="10"/>
      <c r="L146" s="10"/>
      <c r="M146" s="10"/>
      <c r="P146" s="16" t="str">
        <f t="shared" si="87"/>
        <v>0</v>
      </c>
      <c r="Q146" s="61" t="str">
        <f t="shared" si="88"/>
        <v/>
      </c>
      <c r="R146" s="61" t="str">
        <f t="shared" si="88"/>
        <v/>
      </c>
      <c r="S146" s="61" t="str">
        <f t="shared" si="88"/>
        <v/>
      </c>
      <c r="T146" s="61" t="str">
        <f t="shared" si="88"/>
        <v/>
      </c>
      <c r="U146" s="61" t="str">
        <f t="shared" si="88"/>
        <v/>
      </c>
      <c r="V146" s="61" t="str">
        <f t="shared" si="88"/>
        <v/>
      </c>
      <c r="W146" s="61" t="str">
        <f t="shared" si="88"/>
        <v/>
      </c>
      <c r="X146" s="61" t="str">
        <f t="shared" si="88"/>
        <v/>
      </c>
      <c r="Y146" s="61" t="str">
        <f t="shared" si="88"/>
        <v/>
      </c>
      <c r="Z146" s="61" t="str">
        <f t="shared" si="88"/>
        <v/>
      </c>
      <c r="AA146" s="61" t="str">
        <f t="shared" si="88"/>
        <v/>
      </c>
      <c r="AB146" s="61" t="str">
        <f t="shared" si="88"/>
        <v/>
      </c>
      <c r="AC146" s="61" t="str">
        <f t="shared" si="88"/>
        <v/>
      </c>
      <c r="AD146" s="61" t="str">
        <f t="shared" si="90"/>
        <v/>
      </c>
      <c r="AE146" s="61" t="str">
        <f t="shared" si="90"/>
        <v/>
      </c>
      <c r="AF146" s="61" t="str">
        <f t="shared" si="90"/>
        <v/>
      </c>
      <c r="AG146" s="61" t="str">
        <f t="shared" si="90"/>
        <v/>
      </c>
      <c r="AH146" s="61" t="str">
        <f t="shared" si="90"/>
        <v/>
      </c>
      <c r="AI146" s="61" t="str">
        <f t="shared" si="90"/>
        <v/>
      </c>
      <c r="AJ146" s="61" t="str">
        <f t="shared" si="90"/>
        <v/>
      </c>
      <c r="AK146" s="61" t="str">
        <f t="shared" si="90"/>
        <v/>
      </c>
    </row>
    <row r="147" spans="3:37" x14ac:dyDescent="0.25">
      <c r="C147" s="14">
        <f t="shared" si="89"/>
        <v>0</v>
      </c>
      <c r="D147" s="15"/>
      <c r="E147" s="62">
        <f t="shared" si="84"/>
        <v>0</v>
      </c>
      <c r="F147" s="16">
        <f t="shared" si="85"/>
        <v>0</v>
      </c>
      <c r="G147" s="15">
        <f t="shared" si="86"/>
        <v>0</v>
      </c>
      <c r="H147" s="29"/>
      <c r="I147" s="17" t="str">
        <f t="shared" si="81"/>
        <v/>
      </c>
      <c r="J147" s="10"/>
      <c r="K147" s="10"/>
      <c r="L147" s="10"/>
      <c r="M147" s="10"/>
      <c r="P147" s="16" t="str">
        <f t="shared" si="87"/>
        <v>0</v>
      </c>
      <c r="Q147" s="61" t="str">
        <f t="shared" si="88"/>
        <v/>
      </c>
      <c r="R147" s="61" t="str">
        <f t="shared" si="88"/>
        <v/>
      </c>
      <c r="S147" s="61" t="str">
        <f t="shared" si="88"/>
        <v/>
      </c>
      <c r="T147" s="61" t="str">
        <f t="shared" si="88"/>
        <v/>
      </c>
      <c r="U147" s="61" t="str">
        <f t="shared" si="88"/>
        <v/>
      </c>
      <c r="V147" s="61" t="str">
        <f t="shared" si="88"/>
        <v/>
      </c>
      <c r="W147" s="61" t="str">
        <f t="shared" si="88"/>
        <v/>
      </c>
      <c r="X147" s="61" t="str">
        <f t="shared" si="88"/>
        <v/>
      </c>
      <c r="Y147" s="61" t="str">
        <f t="shared" si="88"/>
        <v/>
      </c>
      <c r="Z147" s="61" t="str">
        <f t="shared" si="88"/>
        <v/>
      </c>
      <c r="AA147" s="61" t="str">
        <f t="shared" si="88"/>
        <v/>
      </c>
      <c r="AB147" s="61" t="str">
        <f t="shared" si="88"/>
        <v/>
      </c>
      <c r="AC147" s="61" t="str">
        <f t="shared" si="88"/>
        <v/>
      </c>
      <c r="AD147" s="61" t="str">
        <f t="shared" si="90"/>
        <v/>
      </c>
      <c r="AE147" s="61" t="str">
        <f t="shared" si="90"/>
        <v/>
      </c>
      <c r="AF147" s="61" t="str">
        <f t="shared" si="90"/>
        <v/>
      </c>
      <c r="AG147" s="61" t="str">
        <f t="shared" si="90"/>
        <v/>
      </c>
      <c r="AH147" s="61" t="str">
        <f t="shared" si="90"/>
        <v/>
      </c>
      <c r="AI147" s="61" t="str">
        <f t="shared" si="90"/>
        <v/>
      </c>
      <c r="AJ147" s="61" t="str">
        <f t="shared" si="90"/>
        <v/>
      </c>
      <c r="AK147" s="61" t="str">
        <f t="shared" si="90"/>
        <v/>
      </c>
    </row>
    <row r="148" spans="3:37" x14ac:dyDescent="0.25">
      <c r="C148" s="14">
        <f t="shared" si="89"/>
        <v>0</v>
      </c>
      <c r="D148" s="15"/>
      <c r="E148" s="62">
        <f t="shared" si="84"/>
        <v>0</v>
      </c>
      <c r="F148" s="16">
        <f t="shared" si="85"/>
        <v>0</v>
      </c>
      <c r="G148" s="15">
        <f t="shared" si="86"/>
        <v>0</v>
      </c>
      <c r="H148" s="29"/>
      <c r="I148" s="17" t="str">
        <f t="shared" si="81"/>
        <v/>
      </c>
      <c r="J148" s="10"/>
      <c r="K148" s="10"/>
      <c r="L148" s="10"/>
      <c r="M148" s="10"/>
      <c r="P148" s="16" t="str">
        <f t="shared" si="87"/>
        <v>0</v>
      </c>
      <c r="Q148" s="61" t="str">
        <f t="shared" si="88"/>
        <v/>
      </c>
      <c r="R148" s="61" t="str">
        <f t="shared" si="88"/>
        <v/>
      </c>
      <c r="S148" s="61" t="str">
        <f t="shared" si="88"/>
        <v/>
      </c>
      <c r="T148" s="61" t="str">
        <f t="shared" si="88"/>
        <v/>
      </c>
      <c r="U148" s="61" t="str">
        <f t="shared" si="88"/>
        <v/>
      </c>
      <c r="V148" s="61" t="str">
        <f t="shared" si="88"/>
        <v/>
      </c>
      <c r="W148" s="61" t="str">
        <f t="shared" si="88"/>
        <v/>
      </c>
      <c r="X148" s="61" t="str">
        <f t="shared" si="88"/>
        <v/>
      </c>
      <c r="Y148" s="61" t="str">
        <f t="shared" si="88"/>
        <v/>
      </c>
      <c r="Z148" s="61" t="str">
        <f t="shared" si="88"/>
        <v/>
      </c>
      <c r="AA148" s="61" t="str">
        <f t="shared" si="88"/>
        <v/>
      </c>
      <c r="AB148" s="61" t="str">
        <f t="shared" si="88"/>
        <v/>
      </c>
      <c r="AC148" s="61" t="str">
        <f t="shared" si="88"/>
        <v/>
      </c>
      <c r="AD148" s="61" t="str">
        <f t="shared" si="90"/>
        <v/>
      </c>
      <c r="AE148" s="61" t="str">
        <f t="shared" si="90"/>
        <v/>
      </c>
      <c r="AF148" s="61" t="str">
        <f t="shared" si="90"/>
        <v/>
      </c>
      <c r="AG148" s="61" t="str">
        <f t="shared" si="90"/>
        <v/>
      </c>
      <c r="AH148" s="61" t="str">
        <f t="shared" si="90"/>
        <v/>
      </c>
      <c r="AI148" s="61" t="str">
        <f t="shared" si="90"/>
        <v/>
      </c>
      <c r="AJ148" s="61" t="str">
        <f t="shared" si="90"/>
        <v/>
      </c>
      <c r="AK148" s="61" t="str">
        <f t="shared" si="90"/>
        <v/>
      </c>
    </row>
    <row r="149" spans="3:37" x14ac:dyDescent="0.25">
      <c r="C149" s="14">
        <f t="shared" si="89"/>
        <v>0</v>
      </c>
      <c r="D149" s="15"/>
      <c r="E149" s="62">
        <f t="shared" si="84"/>
        <v>0</v>
      </c>
      <c r="F149" s="16">
        <f t="shared" si="85"/>
        <v>0</v>
      </c>
      <c r="G149" s="15">
        <f t="shared" si="86"/>
        <v>0</v>
      </c>
      <c r="H149" s="29"/>
      <c r="I149" s="17" t="str">
        <f t="shared" si="81"/>
        <v/>
      </c>
      <c r="J149" s="10"/>
      <c r="K149" s="10"/>
      <c r="L149" s="10"/>
      <c r="M149" s="10"/>
      <c r="P149" s="16" t="str">
        <f t="shared" si="87"/>
        <v>0</v>
      </c>
      <c r="Q149" s="61" t="str">
        <f t="shared" si="88"/>
        <v/>
      </c>
      <c r="R149" s="61" t="str">
        <f t="shared" si="88"/>
        <v/>
      </c>
      <c r="S149" s="61" t="str">
        <f t="shared" si="88"/>
        <v/>
      </c>
      <c r="T149" s="61" t="str">
        <f t="shared" si="88"/>
        <v/>
      </c>
      <c r="U149" s="61" t="str">
        <f t="shared" si="88"/>
        <v/>
      </c>
      <c r="V149" s="61" t="str">
        <f t="shared" si="88"/>
        <v/>
      </c>
      <c r="W149" s="61" t="str">
        <f t="shared" si="88"/>
        <v/>
      </c>
      <c r="X149" s="61" t="str">
        <f t="shared" si="88"/>
        <v/>
      </c>
      <c r="Y149" s="61" t="str">
        <f t="shared" si="88"/>
        <v/>
      </c>
      <c r="Z149" s="61" t="str">
        <f t="shared" si="88"/>
        <v/>
      </c>
      <c r="AA149" s="61" t="str">
        <f t="shared" si="88"/>
        <v/>
      </c>
      <c r="AB149" s="61" t="str">
        <f t="shared" si="88"/>
        <v/>
      </c>
      <c r="AC149" s="61" t="str">
        <f t="shared" si="88"/>
        <v/>
      </c>
      <c r="AD149" s="61" t="str">
        <f t="shared" si="90"/>
        <v/>
      </c>
      <c r="AE149" s="61" t="str">
        <f t="shared" si="90"/>
        <v/>
      </c>
      <c r="AF149" s="61" t="str">
        <f t="shared" si="90"/>
        <v/>
      </c>
      <c r="AG149" s="61" t="str">
        <f t="shared" si="90"/>
        <v/>
      </c>
      <c r="AH149" s="61" t="str">
        <f t="shared" si="90"/>
        <v/>
      </c>
      <c r="AI149" s="61" t="str">
        <f t="shared" si="90"/>
        <v/>
      </c>
      <c r="AJ149" s="61" t="str">
        <f t="shared" si="90"/>
        <v/>
      </c>
      <c r="AK149" s="61" t="str">
        <f t="shared" si="90"/>
        <v/>
      </c>
    </row>
    <row r="150" spans="3:37" x14ac:dyDescent="0.25">
      <c r="C150" s="14">
        <f t="shared" si="89"/>
        <v>0</v>
      </c>
      <c r="D150" s="15"/>
      <c r="E150" s="62">
        <f t="shared" si="84"/>
        <v>0</v>
      </c>
      <c r="F150" s="16">
        <f t="shared" si="85"/>
        <v>0</v>
      </c>
      <c r="G150" s="15">
        <f t="shared" si="86"/>
        <v>0</v>
      </c>
      <c r="H150" s="29"/>
      <c r="I150" s="17" t="str">
        <f t="shared" si="81"/>
        <v/>
      </c>
      <c r="J150" s="10"/>
      <c r="K150" s="10"/>
      <c r="L150" s="10"/>
      <c r="M150" s="10"/>
      <c r="P150" s="16" t="str">
        <f t="shared" si="87"/>
        <v>0</v>
      </c>
      <c r="Q150" s="61" t="str">
        <f t="shared" si="88"/>
        <v/>
      </c>
      <c r="R150" s="61" t="str">
        <f t="shared" si="88"/>
        <v/>
      </c>
      <c r="S150" s="61" t="str">
        <f t="shared" si="88"/>
        <v/>
      </c>
      <c r="T150" s="61" t="str">
        <f t="shared" si="88"/>
        <v/>
      </c>
      <c r="U150" s="61" t="str">
        <f t="shared" si="88"/>
        <v/>
      </c>
      <c r="V150" s="61" t="str">
        <f t="shared" si="88"/>
        <v/>
      </c>
      <c r="W150" s="61" t="str">
        <f t="shared" si="88"/>
        <v/>
      </c>
      <c r="X150" s="61" t="str">
        <f t="shared" si="88"/>
        <v/>
      </c>
      <c r="Y150" s="61" t="str">
        <f t="shared" si="88"/>
        <v/>
      </c>
      <c r="Z150" s="61" t="str">
        <f t="shared" si="88"/>
        <v/>
      </c>
      <c r="AA150" s="61" t="str">
        <f t="shared" si="88"/>
        <v/>
      </c>
      <c r="AB150" s="61" t="str">
        <f t="shared" si="88"/>
        <v/>
      </c>
      <c r="AC150" s="61" t="str">
        <f t="shared" si="88"/>
        <v/>
      </c>
      <c r="AD150" s="61" t="str">
        <f t="shared" si="90"/>
        <v/>
      </c>
      <c r="AE150" s="61" t="str">
        <f t="shared" si="90"/>
        <v/>
      </c>
      <c r="AF150" s="61" t="str">
        <f t="shared" si="90"/>
        <v/>
      </c>
      <c r="AG150" s="61" t="str">
        <f t="shared" si="90"/>
        <v/>
      </c>
      <c r="AH150" s="61" t="str">
        <f t="shared" si="90"/>
        <v/>
      </c>
      <c r="AI150" s="61" t="str">
        <f t="shared" si="90"/>
        <v/>
      </c>
      <c r="AJ150" s="61" t="str">
        <f t="shared" si="90"/>
        <v/>
      </c>
      <c r="AK150" s="61" t="str">
        <f t="shared" si="90"/>
        <v/>
      </c>
    </row>
    <row r="151" spans="3:37" x14ac:dyDescent="0.25">
      <c r="C151" s="14">
        <f t="shared" si="89"/>
        <v>0</v>
      </c>
      <c r="D151" s="15"/>
      <c r="E151" s="62">
        <f t="shared" si="84"/>
        <v>0</v>
      </c>
      <c r="F151" s="16">
        <f t="shared" si="85"/>
        <v>0</v>
      </c>
      <c r="G151" s="15">
        <f t="shared" si="86"/>
        <v>0</v>
      </c>
      <c r="H151" s="29"/>
      <c r="I151" s="17" t="str">
        <f t="shared" si="81"/>
        <v/>
      </c>
      <c r="J151" s="10"/>
      <c r="K151" s="10"/>
      <c r="L151" s="10"/>
      <c r="M151" s="10"/>
      <c r="P151" s="16" t="str">
        <f t="shared" si="87"/>
        <v>0</v>
      </c>
      <c r="Q151" s="61" t="str">
        <f t="shared" si="88"/>
        <v/>
      </c>
      <c r="R151" s="61" t="str">
        <f t="shared" si="88"/>
        <v/>
      </c>
      <c r="S151" s="61" t="str">
        <f t="shared" si="88"/>
        <v/>
      </c>
      <c r="T151" s="61" t="str">
        <f t="shared" si="88"/>
        <v/>
      </c>
      <c r="U151" s="61" t="str">
        <f t="shared" si="88"/>
        <v/>
      </c>
      <c r="V151" s="61" t="str">
        <f t="shared" si="88"/>
        <v/>
      </c>
      <c r="W151" s="61" t="str">
        <f t="shared" si="88"/>
        <v/>
      </c>
      <c r="X151" s="61" t="str">
        <f t="shared" si="88"/>
        <v/>
      </c>
      <c r="Y151" s="61" t="str">
        <f t="shared" si="88"/>
        <v/>
      </c>
      <c r="Z151" s="61" t="str">
        <f t="shared" si="88"/>
        <v/>
      </c>
      <c r="AA151" s="61" t="str">
        <f t="shared" si="88"/>
        <v/>
      </c>
      <c r="AB151" s="61" t="str">
        <f t="shared" si="88"/>
        <v/>
      </c>
      <c r="AC151" s="61" t="str">
        <f t="shared" si="88"/>
        <v/>
      </c>
      <c r="AD151" s="61" t="str">
        <f t="shared" si="88"/>
        <v/>
      </c>
      <c r="AE151" s="61" t="str">
        <f t="shared" si="88"/>
        <v/>
      </c>
      <c r="AF151" s="61" t="str">
        <f t="shared" si="88"/>
        <v/>
      </c>
      <c r="AG151" s="61" t="str">
        <f t="shared" si="90"/>
        <v/>
      </c>
      <c r="AH151" s="61" t="str">
        <f t="shared" si="90"/>
        <v/>
      </c>
      <c r="AI151" s="61" t="str">
        <f t="shared" si="90"/>
        <v/>
      </c>
      <c r="AJ151" s="61" t="str">
        <f t="shared" si="90"/>
        <v/>
      </c>
      <c r="AK151" s="61" t="str">
        <f t="shared" si="90"/>
        <v/>
      </c>
    </row>
    <row r="152" spans="3:37" x14ac:dyDescent="0.25">
      <c r="C152" s="14">
        <f t="shared" si="89"/>
        <v>0</v>
      </c>
      <c r="D152" s="15"/>
      <c r="E152" s="62">
        <f t="shared" si="84"/>
        <v>0</v>
      </c>
      <c r="F152" s="16">
        <f t="shared" si="85"/>
        <v>0</v>
      </c>
      <c r="G152" s="15">
        <f t="shared" si="86"/>
        <v>0</v>
      </c>
      <c r="H152" s="29"/>
      <c r="I152" s="17" t="str">
        <f t="shared" si="81"/>
        <v/>
      </c>
      <c r="J152" s="10"/>
      <c r="K152" s="10"/>
      <c r="L152" s="10"/>
      <c r="M152" s="10"/>
      <c r="P152" s="16" t="str">
        <f t="shared" si="87"/>
        <v>0</v>
      </c>
      <c r="Q152" s="61" t="str">
        <f t="shared" si="88"/>
        <v/>
      </c>
      <c r="R152" s="61" t="str">
        <f t="shared" si="88"/>
        <v/>
      </c>
      <c r="S152" s="61" t="str">
        <f t="shared" si="88"/>
        <v/>
      </c>
      <c r="T152" s="61" t="str">
        <f t="shared" si="88"/>
        <v/>
      </c>
      <c r="U152" s="61" t="str">
        <f t="shared" si="88"/>
        <v/>
      </c>
      <c r="V152" s="61" t="str">
        <f t="shared" si="88"/>
        <v/>
      </c>
      <c r="W152" s="61" t="str">
        <f t="shared" si="88"/>
        <v/>
      </c>
      <c r="X152" s="61" t="str">
        <f t="shared" si="88"/>
        <v/>
      </c>
      <c r="Y152" s="61" t="str">
        <f t="shared" si="88"/>
        <v/>
      </c>
      <c r="Z152" s="61" t="str">
        <f t="shared" si="88"/>
        <v/>
      </c>
      <c r="AA152" s="61" t="str">
        <f t="shared" si="88"/>
        <v/>
      </c>
      <c r="AB152" s="61" t="str">
        <f t="shared" si="88"/>
        <v/>
      </c>
      <c r="AC152" s="61" t="str">
        <f t="shared" si="88"/>
        <v/>
      </c>
      <c r="AD152" s="61" t="str">
        <f t="shared" si="88"/>
        <v/>
      </c>
      <c r="AE152" s="61" t="str">
        <f t="shared" si="90"/>
        <v/>
      </c>
      <c r="AF152" s="61" t="str">
        <f t="shared" si="90"/>
        <v/>
      </c>
      <c r="AG152" s="61" t="str">
        <f t="shared" si="90"/>
        <v/>
      </c>
      <c r="AH152" s="61" t="str">
        <f t="shared" si="90"/>
        <v/>
      </c>
      <c r="AI152" s="61" t="str">
        <f t="shared" si="90"/>
        <v/>
      </c>
      <c r="AJ152" s="61" t="str">
        <f t="shared" si="90"/>
        <v/>
      </c>
      <c r="AK152" s="61" t="str">
        <f t="shared" si="90"/>
        <v/>
      </c>
    </row>
    <row r="153" spans="3:37" x14ac:dyDescent="0.25">
      <c r="C153" s="14">
        <f t="shared" si="89"/>
        <v>0</v>
      </c>
      <c r="D153" s="15"/>
      <c r="E153" s="62">
        <f t="shared" si="84"/>
        <v>0</v>
      </c>
      <c r="F153" s="16">
        <f t="shared" si="85"/>
        <v>0</v>
      </c>
      <c r="G153" s="15">
        <f t="shared" si="86"/>
        <v>0</v>
      </c>
      <c r="H153" s="29"/>
      <c r="I153" s="17" t="str">
        <f t="shared" si="81"/>
        <v/>
      </c>
      <c r="J153" s="10"/>
      <c r="K153" s="10"/>
      <c r="L153" s="10"/>
      <c r="M153" s="10"/>
      <c r="P153" s="16" t="str">
        <f t="shared" si="87"/>
        <v>0</v>
      </c>
      <c r="Q153" s="61" t="str">
        <f t="shared" si="88"/>
        <v/>
      </c>
      <c r="R153" s="61" t="str">
        <f t="shared" si="88"/>
        <v/>
      </c>
      <c r="S153" s="61" t="str">
        <f t="shared" si="88"/>
        <v/>
      </c>
      <c r="T153" s="61" t="str">
        <f t="shared" si="88"/>
        <v/>
      </c>
      <c r="U153" s="61" t="str">
        <f t="shared" si="88"/>
        <v/>
      </c>
      <c r="V153" s="61" t="str">
        <f t="shared" si="88"/>
        <v/>
      </c>
      <c r="W153" s="61" t="str">
        <f t="shared" si="88"/>
        <v/>
      </c>
      <c r="X153" s="61" t="str">
        <f t="shared" si="88"/>
        <v/>
      </c>
      <c r="Y153" s="61" t="str">
        <f t="shared" si="88"/>
        <v/>
      </c>
      <c r="Z153" s="61" t="str">
        <f t="shared" si="88"/>
        <v/>
      </c>
      <c r="AA153" s="61" t="str">
        <f t="shared" si="88"/>
        <v/>
      </c>
      <c r="AB153" s="61" t="str">
        <f t="shared" si="88"/>
        <v/>
      </c>
      <c r="AC153" s="61" t="str">
        <f t="shared" si="88"/>
        <v/>
      </c>
      <c r="AD153" s="61" t="str">
        <f t="shared" si="88"/>
        <v/>
      </c>
      <c r="AE153" s="61" t="str">
        <f t="shared" si="90"/>
        <v/>
      </c>
      <c r="AF153" s="61" t="str">
        <f t="shared" si="90"/>
        <v/>
      </c>
      <c r="AG153" s="61" t="str">
        <f t="shared" si="90"/>
        <v/>
      </c>
      <c r="AH153" s="61" t="str">
        <f t="shared" si="90"/>
        <v/>
      </c>
      <c r="AI153" s="61" t="str">
        <f t="shared" si="90"/>
        <v/>
      </c>
      <c r="AJ153" s="61" t="str">
        <f t="shared" si="90"/>
        <v/>
      </c>
      <c r="AK153" s="61" t="str">
        <f t="shared" si="90"/>
        <v/>
      </c>
    </row>
    <row r="154" spans="3:37" x14ac:dyDescent="0.25">
      <c r="C154" s="14">
        <f t="shared" si="89"/>
        <v>0</v>
      </c>
      <c r="D154" s="15"/>
      <c r="E154" s="62">
        <f t="shared" si="84"/>
        <v>0</v>
      </c>
      <c r="F154" s="16">
        <f t="shared" si="85"/>
        <v>0</v>
      </c>
      <c r="G154" s="15">
        <f t="shared" si="86"/>
        <v>0</v>
      </c>
      <c r="H154" s="29"/>
      <c r="I154" s="17" t="str">
        <f t="shared" si="81"/>
        <v/>
      </c>
      <c r="J154" s="10"/>
      <c r="K154" s="10"/>
      <c r="L154" s="10"/>
      <c r="M154" s="10"/>
      <c r="P154" s="16" t="str">
        <f t="shared" si="87"/>
        <v>0</v>
      </c>
      <c r="Q154" s="61" t="str">
        <f t="shared" si="88"/>
        <v/>
      </c>
      <c r="R154" s="61" t="str">
        <f t="shared" si="88"/>
        <v/>
      </c>
      <c r="S154" s="61" t="str">
        <f t="shared" si="88"/>
        <v/>
      </c>
      <c r="T154" s="61" t="str">
        <f t="shared" si="88"/>
        <v/>
      </c>
      <c r="U154" s="61" t="str">
        <f t="shared" si="88"/>
        <v/>
      </c>
      <c r="V154" s="61" t="str">
        <f t="shared" si="88"/>
        <v/>
      </c>
      <c r="W154" s="61" t="str">
        <f t="shared" si="88"/>
        <v/>
      </c>
      <c r="X154" s="61" t="str">
        <f t="shared" si="88"/>
        <v/>
      </c>
      <c r="Y154" s="61" t="str">
        <f t="shared" si="88"/>
        <v/>
      </c>
      <c r="Z154" s="61" t="str">
        <f t="shared" si="88"/>
        <v/>
      </c>
      <c r="AA154" s="61" t="str">
        <f t="shared" si="88"/>
        <v/>
      </c>
      <c r="AB154" s="61" t="str">
        <f t="shared" si="88"/>
        <v/>
      </c>
      <c r="AC154" s="61" t="str">
        <f t="shared" si="88"/>
        <v/>
      </c>
      <c r="AD154" s="61" t="str">
        <f t="shared" si="88"/>
        <v/>
      </c>
      <c r="AE154" s="61" t="str">
        <f t="shared" si="90"/>
        <v/>
      </c>
      <c r="AF154" s="61" t="str">
        <f t="shared" si="90"/>
        <v/>
      </c>
      <c r="AG154" s="61" t="str">
        <f t="shared" si="90"/>
        <v/>
      </c>
      <c r="AH154" s="61" t="str">
        <f t="shared" si="90"/>
        <v/>
      </c>
      <c r="AI154" s="61" t="str">
        <f t="shared" si="90"/>
        <v/>
      </c>
      <c r="AJ154" s="61" t="str">
        <f t="shared" si="90"/>
        <v/>
      </c>
      <c r="AK154" s="61" t="str">
        <f t="shared" si="90"/>
        <v/>
      </c>
    </row>
    <row r="155" spans="3:37" x14ac:dyDescent="0.25">
      <c r="C155" s="14">
        <f t="shared" si="89"/>
        <v>0</v>
      </c>
      <c r="D155" s="15"/>
      <c r="E155" s="62">
        <f t="shared" si="84"/>
        <v>0</v>
      </c>
      <c r="F155" s="16">
        <f t="shared" si="85"/>
        <v>0</v>
      </c>
      <c r="G155" s="15">
        <f t="shared" si="86"/>
        <v>0</v>
      </c>
      <c r="H155" s="29"/>
      <c r="I155" s="17" t="str">
        <f t="shared" si="81"/>
        <v/>
      </c>
      <c r="J155" s="10"/>
      <c r="K155" s="10"/>
      <c r="L155" s="10"/>
      <c r="M155" s="10"/>
      <c r="P155" s="16" t="str">
        <f t="shared" si="87"/>
        <v>0</v>
      </c>
      <c r="Q155" s="61" t="str">
        <f t="shared" si="88"/>
        <v/>
      </c>
      <c r="R155" s="61" t="str">
        <f t="shared" si="88"/>
        <v/>
      </c>
      <c r="S155" s="61" t="str">
        <f t="shared" si="88"/>
        <v/>
      </c>
      <c r="T155" s="61" t="str">
        <f t="shared" si="88"/>
        <v/>
      </c>
      <c r="U155" s="61" t="str">
        <f t="shared" si="88"/>
        <v/>
      </c>
      <c r="V155" s="61" t="str">
        <f t="shared" si="88"/>
        <v/>
      </c>
      <c r="W155" s="61" t="str">
        <f t="shared" si="88"/>
        <v/>
      </c>
      <c r="X155" s="61" t="str">
        <f t="shared" si="88"/>
        <v/>
      </c>
      <c r="Y155" s="61" t="str">
        <f t="shared" si="88"/>
        <v/>
      </c>
      <c r="Z155" s="61" t="str">
        <f t="shared" si="88"/>
        <v/>
      </c>
      <c r="AA155" s="61" t="str">
        <f t="shared" si="88"/>
        <v/>
      </c>
      <c r="AB155" s="61" t="str">
        <f t="shared" si="88"/>
        <v/>
      </c>
      <c r="AC155" s="61" t="str">
        <f t="shared" si="88"/>
        <v/>
      </c>
      <c r="AD155" s="61" t="str">
        <f t="shared" si="88"/>
        <v/>
      </c>
      <c r="AE155" s="61" t="str">
        <f t="shared" si="90"/>
        <v/>
      </c>
      <c r="AF155" s="61" t="str">
        <f t="shared" si="90"/>
        <v/>
      </c>
      <c r="AG155" s="61" t="str">
        <f t="shared" si="90"/>
        <v/>
      </c>
      <c r="AH155" s="61" t="str">
        <f t="shared" si="90"/>
        <v/>
      </c>
      <c r="AI155" s="61" t="str">
        <f t="shared" si="90"/>
        <v/>
      </c>
      <c r="AJ155" s="61" t="str">
        <f t="shared" si="90"/>
        <v/>
      </c>
      <c r="AK155" s="61" t="str">
        <f t="shared" si="90"/>
        <v/>
      </c>
    </row>
    <row r="156" spans="3:37" x14ac:dyDescent="0.25">
      <c r="C156" s="14">
        <f t="shared" si="89"/>
        <v>0</v>
      </c>
      <c r="D156" s="15"/>
      <c r="E156" s="62">
        <f t="shared" si="84"/>
        <v>0</v>
      </c>
      <c r="F156" s="16">
        <f t="shared" si="85"/>
        <v>0</v>
      </c>
      <c r="G156" s="15">
        <f t="shared" si="86"/>
        <v>0</v>
      </c>
      <c r="H156" s="29"/>
      <c r="I156" s="17" t="str">
        <f t="shared" si="81"/>
        <v/>
      </c>
      <c r="J156" s="10"/>
      <c r="K156" s="10"/>
      <c r="L156" s="10"/>
      <c r="M156" s="10"/>
      <c r="P156" s="16" t="str">
        <f t="shared" si="87"/>
        <v>0</v>
      </c>
      <c r="Q156" s="61" t="str">
        <f t="shared" si="88"/>
        <v/>
      </c>
      <c r="R156" s="61" t="str">
        <f t="shared" si="88"/>
        <v/>
      </c>
      <c r="S156" s="61" t="str">
        <f t="shared" si="88"/>
        <v/>
      </c>
      <c r="T156" s="61" t="str">
        <f t="shared" si="88"/>
        <v/>
      </c>
      <c r="U156" s="61" t="str">
        <f t="shared" si="88"/>
        <v/>
      </c>
      <c r="V156" s="61" t="str">
        <f t="shared" si="88"/>
        <v/>
      </c>
      <c r="W156" s="61" t="str">
        <f t="shared" si="88"/>
        <v/>
      </c>
      <c r="X156" s="61" t="str">
        <f t="shared" si="88"/>
        <v/>
      </c>
      <c r="Y156" s="61" t="str">
        <f t="shared" si="88"/>
        <v/>
      </c>
      <c r="Z156" s="61" t="str">
        <f t="shared" si="88"/>
        <v/>
      </c>
      <c r="AA156" s="61" t="str">
        <f t="shared" si="88"/>
        <v/>
      </c>
      <c r="AB156" s="61" t="str">
        <f t="shared" si="88"/>
        <v/>
      </c>
      <c r="AC156" s="61" t="str">
        <f t="shared" si="88"/>
        <v/>
      </c>
      <c r="AD156" s="61" t="str">
        <f t="shared" si="88"/>
        <v/>
      </c>
      <c r="AE156" s="61" t="str">
        <f t="shared" si="88"/>
        <v/>
      </c>
      <c r="AF156" s="61" t="str">
        <f t="shared" si="88"/>
        <v/>
      </c>
      <c r="AG156" s="61" t="str">
        <f t="shared" ref="AE156:AK163" si="91">IF($G156=AG$123,$D156,"")</f>
        <v/>
      </c>
      <c r="AH156" s="61" t="str">
        <f t="shared" si="91"/>
        <v/>
      </c>
      <c r="AI156" s="61" t="str">
        <f t="shared" si="91"/>
        <v/>
      </c>
      <c r="AJ156" s="61" t="str">
        <f t="shared" si="91"/>
        <v/>
      </c>
      <c r="AK156" s="61" t="str">
        <f t="shared" si="91"/>
        <v/>
      </c>
    </row>
    <row r="157" spans="3:37" x14ac:dyDescent="0.25">
      <c r="C157" s="14">
        <f t="shared" si="89"/>
        <v>0</v>
      </c>
      <c r="D157" s="15"/>
      <c r="E157" s="62">
        <f t="shared" si="84"/>
        <v>0</v>
      </c>
      <c r="F157" s="16">
        <f t="shared" si="85"/>
        <v>0</v>
      </c>
      <c r="G157" s="15">
        <f t="shared" si="86"/>
        <v>0</v>
      </c>
      <c r="H157" s="29"/>
      <c r="I157" s="17" t="str">
        <f t="shared" si="81"/>
        <v/>
      </c>
      <c r="J157" s="10"/>
      <c r="K157" s="10"/>
      <c r="L157" s="10"/>
      <c r="M157" s="10"/>
      <c r="P157" s="16" t="str">
        <f t="shared" si="87"/>
        <v>0</v>
      </c>
      <c r="Q157" s="61" t="str">
        <f t="shared" si="88"/>
        <v/>
      </c>
      <c r="R157" s="61" t="str">
        <f t="shared" si="88"/>
        <v/>
      </c>
      <c r="S157" s="61" t="str">
        <f t="shared" si="88"/>
        <v/>
      </c>
      <c r="T157" s="61" t="str">
        <f t="shared" si="88"/>
        <v/>
      </c>
      <c r="U157" s="61" t="str">
        <f t="shared" si="88"/>
        <v/>
      </c>
      <c r="V157" s="61" t="str">
        <f t="shared" si="88"/>
        <v/>
      </c>
      <c r="W157" s="61" t="str">
        <f t="shared" ref="W157:AD157" si="92">IF($G157=W$123,$D157,"")</f>
        <v/>
      </c>
      <c r="X157" s="61" t="str">
        <f t="shared" si="92"/>
        <v/>
      </c>
      <c r="Y157" s="61" t="str">
        <f t="shared" si="92"/>
        <v/>
      </c>
      <c r="Z157" s="61" t="str">
        <f t="shared" si="92"/>
        <v/>
      </c>
      <c r="AA157" s="61" t="str">
        <f t="shared" si="92"/>
        <v/>
      </c>
      <c r="AB157" s="61" t="str">
        <f t="shared" si="92"/>
        <v/>
      </c>
      <c r="AC157" s="61" t="str">
        <f t="shared" si="92"/>
        <v/>
      </c>
      <c r="AD157" s="61" t="str">
        <f t="shared" si="92"/>
        <v/>
      </c>
      <c r="AE157" s="61" t="str">
        <f t="shared" si="91"/>
        <v/>
      </c>
      <c r="AF157" s="61" t="str">
        <f t="shared" si="91"/>
        <v/>
      </c>
      <c r="AG157" s="61" t="str">
        <f t="shared" si="91"/>
        <v/>
      </c>
      <c r="AH157" s="61" t="str">
        <f t="shared" si="91"/>
        <v/>
      </c>
      <c r="AI157" s="61" t="str">
        <f t="shared" si="91"/>
        <v/>
      </c>
      <c r="AJ157" s="61" t="str">
        <f t="shared" si="91"/>
        <v/>
      </c>
      <c r="AK157" s="61" t="str">
        <f t="shared" si="91"/>
        <v/>
      </c>
    </row>
    <row r="158" spans="3:37" x14ac:dyDescent="0.25">
      <c r="C158" s="14">
        <f t="shared" si="89"/>
        <v>0</v>
      </c>
      <c r="D158" s="15"/>
      <c r="E158" s="62">
        <f t="shared" si="84"/>
        <v>0</v>
      </c>
      <c r="F158" s="16">
        <f t="shared" si="85"/>
        <v>0</v>
      </c>
      <c r="G158" s="15">
        <f t="shared" si="86"/>
        <v>0</v>
      </c>
      <c r="H158" s="29"/>
      <c r="I158" s="17" t="str">
        <f t="shared" si="81"/>
        <v/>
      </c>
      <c r="J158" s="10"/>
      <c r="K158" s="10"/>
      <c r="L158" s="10"/>
      <c r="M158" s="10"/>
      <c r="P158" s="16" t="str">
        <f t="shared" si="87"/>
        <v>0</v>
      </c>
      <c r="Q158" s="61" t="str">
        <f t="shared" ref="Q158:AD163" si="93">IF($G158=Q$123,$D158,"")</f>
        <v/>
      </c>
      <c r="R158" s="61" t="str">
        <f t="shared" si="93"/>
        <v/>
      </c>
      <c r="S158" s="61" t="str">
        <f t="shared" si="93"/>
        <v/>
      </c>
      <c r="T158" s="61" t="str">
        <f t="shared" si="93"/>
        <v/>
      </c>
      <c r="U158" s="61" t="str">
        <f t="shared" si="93"/>
        <v/>
      </c>
      <c r="V158" s="61" t="str">
        <f t="shared" si="93"/>
        <v/>
      </c>
      <c r="W158" s="61" t="str">
        <f t="shared" si="93"/>
        <v/>
      </c>
      <c r="X158" s="61" t="str">
        <f t="shared" si="93"/>
        <v/>
      </c>
      <c r="Y158" s="61" t="str">
        <f t="shared" si="93"/>
        <v/>
      </c>
      <c r="Z158" s="61" t="str">
        <f t="shared" si="93"/>
        <v/>
      </c>
      <c r="AA158" s="61" t="str">
        <f t="shared" si="93"/>
        <v/>
      </c>
      <c r="AB158" s="61" t="str">
        <f t="shared" si="93"/>
        <v/>
      </c>
      <c r="AC158" s="61" t="str">
        <f t="shared" si="93"/>
        <v/>
      </c>
      <c r="AD158" s="61" t="str">
        <f t="shared" si="93"/>
        <v/>
      </c>
      <c r="AE158" s="61" t="str">
        <f t="shared" si="91"/>
        <v/>
      </c>
      <c r="AF158" s="61" t="str">
        <f t="shared" si="91"/>
        <v/>
      </c>
      <c r="AG158" s="61" t="str">
        <f t="shared" si="91"/>
        <v/>
      </c>
      <c r="AH158" s="61" t="str">
        <f t="shared" si="91"/>
        <v/>
      </c>
      <c r="AI158" s="61" t="str">
        <f t="shared" si="91"/>
        <v/>
      </c>
      <c r="AJ158" s="61" t="str">
        <f t="shared" si="91"/>
        <v/>
      </c>
      <c r="AK158" s="61" t="str">
        <f t="shared" si="91"/>
        <v/>
      </c>
    </row>
    <row r="159" spans="3:37" x14ac:dyDescent="0.25">
      <c r="C159" s="14">
        <f t="shared" si="89"/>
        <v>0</v>
      </c>
      <c r="D159" s="15"/>
      <c r="E159" s="62">
        <f t="shared" si="84"/>
        <v>0</v>
      </c>
      <c r="F159" s="16">
        <f t="shared" si="85"/>
        <v>0</v>
      </c>
      <c r="G159" s="15">
        <f t="shared" si="86"/>
        <v>0</v>
      </c>
      <c r="H159" s="29"/>
      <c r="I159" s="17" t="str">
        <f t="shared" si="81"/>
        <v/>
      </c>
      <c r="J159" s="10"/>
      <c r="K159" s="10"/>
      <c r="L159" s="10"/>
      <c r="M159" s="10"/>
      <c r="P159" s="16" t="str">
        <f t="shared" si="87"/>
        <v>0</v>
      </c>
      <c r="Q159" s="61" t="str">
        <f t="shared" si="93"/>
        <v/>
      </c>
      <c r="R159" s="61" t="str">
        <f t="shared" si="93"/>
        <v/>
      </c>
      <c r="S159" s="61" t="str">
        <f t="shared" si="93"/>
        <v/>
      </c>
      <c r="T159" s="61" t="str">
        <f t="shared" si="93"/>
        <v/>
      </c>
      <c r="U159" s="61" t="str">
        <f t="shared" si="93"/>
        <v/>
      </c>
      <c r="V159" s="61" t="str">
        <f t="shared" si="93"/>
        <v/>
      </c>
      <c r="W159" s="61" t="str">
        <f t="shared" si="93"/>
        <v/>
      </c>
      <c r="X159" s="61" t="str">
        <f t="shared" si="93"/>
        <v/>
      </c>
      <c r="Y159" s="61" t="str">
        <f t="shared" si="93"/>
        <v/>
      </c>
      <c r="Z159" s="61" t="str">
        <f t="shared" si="93"/>
        <v/>
      </c>
      <c r="AA159" s="61" t="str">
        <f t="shared" si="93"/>
        <v/>
      </c>
      <c r="AB159" s="61" t="str">
        <f t="shared" si="93"/>
        <v/>
      </c>
      <c r="AC159" s="61" t="str">
        <f t="shared" si="93"/>
        <v/>
      </c>
      <c r="AD159" s="61" t="str">
        <f t="shared" si="93"/>
        <v/>
      </c>
      <c r="AE159" s="61" t="str">
        <f t="shared" si="91"/>
        <v/>
      </c>
      <c r="AF159" s="61" t="str">
        <f t="shared" si="91"/>
        <v/>
      </c>
      <c r="AG159" s="61" t="str">
        <f t="shared" si="91"/>
        <v/>
      </c>
      <c r="AH159" s="61" t="str">
        <f t="shared" si="91"/>
        <v/>
      </c>
      <c r="AI159" s="61" t="str">
        <f t="shared" si="91"/>
        <v/>
      </c>
      <c r="AJ159" s="61" t="str">
        <f t="shared" si="91"/>
        <v/>
      </c>
      <c r="AK159" s="61" t="str">
        <f t="shared" si="91"/>
        <v/>
      </c>
    </row>
    <row r="160" spans="3:37" x14ac:dyDescent="0.25">
      <c r="C160" s="14">
        <f t="shared" si="89"/>
        <v>0</v>
      </c>
      <c r="D160" s="15"/>
      <c r="E160" s="62">
        <f t="shared" si="84"/>
        <v>0</v>
      </c>
      <c r="F160" s="16">
        <f t="shared" si="85"/>
        <v>0</v>
      </c>
      <c r="G160" s="15">
        <f t="shared" si="86"/>
        <v>0</v>
      </c>
      <c r="H160" s="29"/>
      <c r="I160" s="17" t="str">
        <f t="shared" si="81"/>
        <v/>
      </c>
      <c r="J160" s="10"/>
      <c r="K160" s="10"/>
      <c r="L160" s="10"/>
      <c r="M160" s="10"/>
      <c r="P160" s="16" t="str">
        <f t="shared" si="87"/>
        <v>0</v>
      </c>
      <c r="Q160" s="61" t="str">
        <f t="shared" si="93"/>
        <v/>
      </c>
      <c r="R160" s="61" t="str">
        <f t="shared" si="93"/>
        <v/>
      </c>
      <c r="S160" s="61" t="str">
        <f t="shared" si="93"/>
        <v/>
      </c>
      <c r="T160" s="61" t="str">
        <f t="shared" si="93"/>
        <v/>
      </c>
      <c r="U160" s="61" t="str">
        <f t="shared" si="93"/>
        <v/>
      </c>
      <c r="V160" s="61" t="str">
        <f t="shared" si="93"/>
        <v/>
      </c>
      <c r="W160" s="61" t="str">
        <f t="shared" si="93"/>
        <v/>
      </c>
      <c r="X160" s="61" t="str">
        <f t="shared" si="93"/>
        <v/>
      </c>
      <c r="Y160" s="61" t="str">
        <f t="shared" si="93"/>
        <v/>
      </c>
      <c r="Z160" s="61" t="str">
        <f t="shared" si="93"/>
        <v/>
      </c>
      <c r="AA160" s="61" t="str">
        <f t="shared" si="93"/>
        <v/>
      </c>
      <c r="AB160" s="61" t="str">
        <f t="shared" si="93"/>
        <v/>
      </c>
      <c r="AC160" s="61" t="str">
        <f t="shared" si="93"/>
        <v/>
      </c>
      <c r="AD160" s="61" t="str">
        <f t="shared" si="93"/>
        <v/>
      </c>
      <c r="AE160" s="61" t="str">
        <f t="shared" si="91"/>
        <v/>
      </c>
      <c r="AF160" s="61" t="str">
        <f t="shared" si="91"/>
        <v/>
      </c>
      <c r="AG160" s="61" t="str">
        <f t="shared" si="91"/>
        <v/>
      </c>
      <c r="AH160" s="61" t="str">
        <f t="shared" si="91"/>
        <v/>
      </c>
      <c r="AI160" s="61" t="str">
        <f t="shared" si="91"/>
        <v/>
      </c>
      <c r="AJ160" s="61" t="str">
        <f t="shared" si="91"/>
        <v/>
      </c>
      <c r="AK160" s="61" t="str">
        <f t="shared" si="91"/>
        <v/>
      </c>
    </row>
    <row r="161" spans="3:37" x14ac:dyDescent="0.25">
      <c r="C161" s="14">
        <f t="shared" si="89"/>
        <v>0</v>
      </c>
      <c r="D161" s="15"/>
      <c r="E161" s="62">
        <f t="shared" si="84"/>
        <v>0</v>
      </c>
      <c r="F161" s="16">
        <f t="shared" si="85"/>
        <v>0</v>
      </c>
      <c r="G161" s="15">
        <f t="shared" si="86"/>
        <v>0</v>
      </c>
      <c r="H161" s="29"/>
      <c r="I161" s="17" t="str">
        <f t="shared" si="81"/>
        <v/>
      </c>
      <c r="J161" s="10"/>
      <c r="K161" s="10"/>
      <c r="L161" s="10"/>
      <c r="M161" s="10"/>
      <c r="P161" s="16" t="str">
        <f t="shared" si="87"/>
        <v>0</v>
      </c>
      <c r="Q161" s="61" t="str">
        <f t="shared" si="93"/>
        <v/>
      </c>
      <c r="R161" s="61" t="str">
        <f t="shared" si="93"/>
        <v/>
      </c>
      <c r="S161" s="61" t="str">
        <f t="shared" si="93"/>
        <v/>
      </c>
      <c r="T161" s="61" t="str">
        <f t="shared" si="93"/>
        <v/>
      </c>
      <c r="U161" s="61" t="str">
        <f t="shared" si="93"/>
        <v/>
      </c>
      <c r="V161" s="61" t="str">
        <f t="shared" si="93"/>
        <v/>
      </c>
      <c r="W161" s="61" t="str">
        <f t="shared" si="93"/>
        <v/>
      </c>
      <c r="X161" s="61" t="str">
        <f t="shared" si="93"/>
        <v/>
      </c>
      <c r="Y161" s="61" t="str">
        <f t="shared" si="93"/>
        <v/>
      </c>
      <c r="Z161" s="61" t="str">
        <f t="shared" si="93"/>
        <v/>
      </c>
      <c r="AA161" s="61" t="str">
        <f t="shared" si="93"/>
        <v/>
      </c>
      <c r="AB161" s="61" t="str">
        <f t="shared" si="93"/>
        <v/>
      </c>
      <c r="AC161" s="61" t="str">
        <f t="shared" si="93"/>
        <v/>
      </c>
      <c r="AD161" s="61" t="str">
        <f t="shared" si="93"/>
        <v/>
      </c>
      <c r="AE161" s="61" t="str">
        <f t="shared" si="91"/>
        <v/>
      </c>
      <c r="AF161" s="61" t="str">
        <f t="shared" si="91"/>
        <v/>
      </c>
      <c r="AG161" s="61" t="str">
        <f t="shared" si="91"/>
        <v/>
      </c>
      <c r="AH161" s="61" t="str">
        <f t="shared" si="91"/>
        <v/>
      </c>
      <c r="AI161" s="61" t="str">
        <f t="shared" si="91"/>
        <v/>
      </c>
      <c r="AJ161" s="61" t="str">
        <f t="shared" si="91"/>
        <v/>
      </c>
      <c r="AK161" s="61" t="str">
        <f t="shared" si="91"/>
        <v/>
      </c>
    </row>
    <row r="162" spans="3:37" x14ac:dyDescent="0.25">
      <c r="C162" s="14">
        <f t="shared" si="89"/>
        <v>0</v>
      </c>
      <c r="D162" s="15"/>
      <c r="E162" s="62">
        <f t="shared" si="84"/>
        <v>0</v>
      </c>
      <c r="F162" s="16">
        <f t="shared" si="85"/>
        <v>0</v>
      </c>
      <c r="G162" s="15">
        <f t="shared" si="86"/>
        <v>0</v>
      </c>
      <c r="H162" s="29"/>
      <c r="I162" s="17" t="str">
        <f t="shared" si="81"/>
        <v/>
      </c>
      <c r="J162" s="10"/>
      <c r="K162" s="10"/>
      <c r="L162" s="10"/>
      <c r="M162" s="10"/>
      <c r="P162" s="16" t="str">
        <f t="shared" si="87"/>
        <v>0</v>
      </c>
      <c r="Q162" s="61" t="str">
        <f t="shared" si="93"/>
        <v/>
      </c>
      <c r="R162" s="61" t="str">
        <f t="shared" si="93"/>
        <v/>
      </c>
      <c r="S162" s="61" t="str">
        <f t="shared" si="93"/>
        <v/>
      </c>
      <c r="T162" s="61" t="str">
        <f t="shared" si="93"/>
        <v/>
      </c>
      <c r="U162" s="61" t="str">
        <f t="shared" si="93"/>
        <v/>
      </c>
      <c r="V162" s="61" t="str">
        <f t="shared" si="93"/>
        <v/>
      </c>
      <c r="W162" s="61" t="str">
        <f t="shared" si="93"/>
        <v/>
      </c>
      <c r="X162" s="61" t="str">
        <f t="shared" si="93"/>
        <v/>
      </c>
      <c r="Y162" s="61" t="str">
        <f t="shared" si="93"/>
        <v/>
      </c>
      <c r="Z162" s="61" t="str">
        <f t="shared" si="93"/>
        <v/>
      </c>
      <c r="AA162" s="61" t="str">
        <f t="shared" si="93"/>
        <v/>
      </c>
      <c r="AB162" s="61" t="str">
        <f t="shared" si="93"/>
        <v/>
      </c>
      <c r="AC162" s="61" t="str">
        <f t="shared" si="93"/>
        <v/>
      </c>
      <c r="AD162" s="61" t="str">
        <f t="shared" si="93"/>
        <v/>
      </c>
      <c r="AE162" s="61" t="str">
        <f t="shared" si="91"/>
        <v/>
      </c>
      <c r="AF162" s="61" t="str">
        <f t="shared" si="91"/>
        <v/>
      </c>
      <c r="AG162" s="61" t="str">
        <f t="shared" si="91"/>
        <v/>
      </c>
      <c r="AH162" s="61" t="str">
        <f t="shared" si="91"/>
        <v/>
      </c>
      <c r="AI162" s="61" t="str">
        <f t="shared" si="91"/>
        <v/>
      </c>
      <c r="AJ162" s="61" t="str">
        <f t="shared" si="91"/>
        <v/>
      </c>
      <c r="AK162" s="61" t="str">
        <f t="shared" si="91"/>
        <v/>
      </c>
    </row>
    <row r="163" spans="3:37" ht="15.75" thickBot="1" x14ac:dyDescent="0.3">
      <c r="C163" s="30">
        <f t="shared" si="89"/>
        <v>0</v>
      </c>
      <c r="D163" s="15"/>
      <c r="E163" s="77">
        <f t="shared" si="84"/>
        <v>0</v>
      </c>
      <c r="F163" s="32">
        <f t="shared" si="85"/>
        <v>0</v>
      </c>
      <c r="G163" s="31">
        <f t="shared" si="86"/>
        <v>0</v>
      </c>
      <c r="H163" s="33"/>
      <c r="I163" s="34" t="str">
        <f t="shared" si="81"/>
        <v/>
      </c>
      <c r="J163" s="10"/>
      <c r="K163" s="10"/>
      <c r="L163" s="10"/>
      <c r="M163" s="10"/>
      <c r="P163" s="16" t="str">
        <f t="shared" si="87"/>
        <v>0</v>
      </c>
      <c r="Q163" s="61" t="str">
        <f t="shared" si="93"/>
        <v/>
      </c>
      <c r="R163" s="61" t="str">
        <f t="shared" si="93"/>
        <v/>
      </c>
      <c r="S163" s="61" t="str">
        <f t="shared" si="93"/>
        <v/>
      </c>
      <c r="T163" s="61" t="str">
        <f t="shared" si="93"/>
        <v/>
      </c>
      <c r="U163" s="61" t="str">
        <f t="shared" si="93"/>
        <v/>
      </c>
      <c r="V163" s="61" t="str">
        <f t="shared" si="93"/>
        <v/>
      </c>
      <c r="W163" s="61" t="str">
        <f t="shared" si="93"/>
        <v/>
      </c>
      <c r="X163" s="61" t="str">
        <f t="shared" si="93"/>
        <v/>
      </c>
      <c r="Y163" s="61" t="str">
        <f t="shared" si="93"/>
        <v/>
      </c>
      <c r="Z163" s="61" t="str">
        <f t="shared" si="93"/>
        <v/>
      </c>
      <c r="AA163" s="61" t="str">
        <f t="shared" si="93"/>
        <v/>
      </c>
      <c r="AB163" s="61" t="str">
        <f t="shared" si="93"/>
        <v/>
      </c>
      <c r="AC163" s="61" t="str">
        <f t="shared" si="93"/>
        <v/>
      </c>
      <c r="AD163" s="61" t="str">
        <f t="shared" si="93"/>
        <v/>
      </c>
      <c r="AE163" s="61" t="str">
        <f t="shared" si="91"/>
        <v/>
      </c>
      <c r="AF163" s="61" t="str">
        <f t="shared" si="91"/>
        <v/>
      </c>
      <c r="AG163" s="61" t="str">
        <f t="shared" si="91"/>
        <v/>
      </c>
      <c r="AH163" s="61" t="str">
        <f t="shared" si="91"/>
        <v/>
      </c>
      <c r="AI163" s="61" t="str">
        <f t="shared" si="91"/>
        <v/>
      </c>
      <c r="AJ163" s="61" t="str">
        <f t="shared" si="91"/>
        <v/>
      </c>
      <c r="AK163" s="61" t="str">
        <f t="shared" si="91"/>
        <v/>
      </c>
    </row>
    <row r="164" spans="3:37" x14ac:dyDescent="0.25">
      <c r="C164" s="10"/>
      <c r="D164" s="10"/>
      <c r="E164" s="10"/>
      <c r="G164" s="10"/>
      <c r="H164" s="10"/>
      <c r="I164" s="10"/>
      <c r="J164" s="10"/>
      <c r="K164" s="10"/>
      <c r="L164" s="10"/>
    </row>
    <row r="165" spans="3:37" x14ac:dyDescent="0.25">
      <c r="C165" s="10"/>
      <c r="D165" s="10"/>
      <c r="E165" s="10"/>
      <c r="G165" s="10"/>
      <c r="H165" s="10"/>
      <c r="I165" s="10"/>
      <c r="J165" s="10"/>
      <c r="K165" s="10"/>
      <c r="L165" s="10"/>
      <c r="M165" s="10"/>
    </row>
    <row r="166" spans="3:37" x14ac:dyDescent="0.25">
      <c r="C166" s="10"/>
      <c r="D166" s="10"/>
      <c r="E166" s="10"/>
      <c r="G166" s="10"/>
      <c r="H166" s="10"/>
      <c r="I166" s="10"/>
      <c r="J166" s="10"/>
      <c r="K166" s="10"/>
      <c r="L166" s="10"/>
      <c r="M166" s="10"/>
    </row>
  </sheetData>
  <sheetProtection algorithmName="SHA-512" hashValue="hptpV8HI8vo5eQ5QQj9hVJjVFUjWEi+iH6vqthabsMF7vSs7G98Tx0q0tF7D86Rk4Uc/yGNVWgzCSGpPpj/ScA==" saltValue="a56HXtQE8uVhcU4OguA1/w==" spinCount="100000" sheet="1" objects="1" scenarios="1"/>
  <mergeCells count="119">
    <mergeCell ref="A2:A4"/>
    <mergeCell ref="B2:B4"/>
    <mergeCell ref="C2:C4"/>
    <mergeCell ref="A5:A7"/>
    <mergeCell ref="B5:B7"/>
    <mergeCell ref="C5:C7"/>
    <mergeCell ref="A20:A22"/>
    <mergeCell ref="A23:A25"/>
    <mergeCell ref="A26:A28"/>
    <mergeCell ref="A29:A31"/>
    <mergeCell ref="A32:A34"/>
    <mergeCell ref="A35:A37"/>
    <mergeCell ref="A8:A10"/>
    <mergeCell ref="B8:B10"/>
    <mergeCell ref="C8:C10"/>
    <mergeCell ref="A11:A13"/>
    <mergeCell ref="A14:A16"/>
    <mergeCell ref="A17:A19"/>
    <mergeCell ref="C11:C13"/>
    <mergeCell ref="C14:C16"/>
    <mergeCell ref="C17:C19"/>
    <mergeCell ref="B32:B34"/>
    <mergeCell ref="B35:B37"/>
    <mergeCell ref="A119:A121"/>
    <mergeCell ref="B14:B16"/>
    <mergeCell ref="B17:B19"/>
    <mergeCell ref="B20:B22"/>
    <mergeCell ref="B23:B25"/>
    <mergeCell ref="B26:B28"/>
    <mergeCell ref="B29:B31"/>
    <mergeCell ref="A92:A94"/>
    <mergeCell ref="A95:A97"/>
    <mergeCell ref="A98:A100"/>
    <mergeCell ref="A101:A103"/>
    <mergeCell ref="A104:A106"/>
    <mergeCell ref="A107:A109"/>
    <mergeCell ref="A74:A76"/>
    <mergeCell ref="A77:A79"/>
    <mergeCell ref="A80:A82"/>
    <mergeCell ref="A83:A85"/>
    <mergeCell ref="A86:A88"/>
    <mergeCell ref="A89:A91"/>
    <mergeCell ref="A56:A58"/>
    <mergeCell ref="A59:A61"/>
    <mergeCell ref="A62:A64"/>
    <mergeCell ref="A65:A67"/>
    <mergeCell ref="A68:A70"/>
    <mergeCell ref="B38:B40"/>
    <mergeCell ref="B41:B43"/>
    <mergeCell ref="B44:B46"/>
    <mergeCell ref="B47:B49"/>
    <mergeCell ref="A110:A112"/>
    <mergeCell ref="A113:A115"/>
    <mergeCell ref="A116:A118"/>
    <mergeCell ref="A71:A73"/>
    <mergeCell ref="A38:A40"/>
    <mergeCell ref="A41:A43"/>
    <mergeCell ref="A44:A46"/>
    <mergeCell ref="A47:A49"/>
    <mergeCell ref="A50:A52"/>
    <mergeCell ref="A53:A55"/>
    <mergeCell ref="B68:B70"/>
    <mergeCell ref="B71:B73"/>
    <mergeCell ref="B74:B76"/>
    <mergeCell ref="B77:B79"/>
    <mergeCell ref="B80:B82"/>
    <mergeCell ref="B83:B85"/>
    <mergeCell ref="B50:B52"/>
    <mergeCell ref="B53:B55"/>
    <mergeCell ref="B56:B58"/>
    <mergeCell ref="B59:B61"/>
    <mergeCell ref="B62:B64"/>
    <mergeCell ref="B65:B67"/>
    <mergeCell ref="B104:B106"/>
    <mergeCell ref="B107:B109"/>
    <mergeCell ref="B110:B112"/>
    <mergeCell ref="B113:B115"/>
    <mergeCell ref="B116:B118"/>
    <mergeCell ref="B119:B121"/>
    <mergeCell ref="B86:B88"/>
    <mergeCell ref="B89:B91"/>
    <mergeCell ref="B92:B94"/>
    <mergeCell ref="B95:B97"/>
    <mergeCell ref="B98:B100"/>
    <mergeCell ref="B101:B103"/>
    <mergeCell ref="C38:C40"/>
    <mergeCell ref="C41:C43"/>
    <mergeCell ref="C44:C46"/>
    <mergeCell ref="C47:C49"/>
    <mergeCell ref="C50:C52"/>
    <mergeCell ref="C53:C55"/>
    <mergeCell ref="C20:C22"/>
    <mergeCell ref="C23:C25"/>
    <mergeCell ref="C26:C28"/>
    <mergeCell ref="C29:C31"/>
    <mergeCell ref="C32:C34"/>
    <mergeCell ref="C35:C37"/>
    <mergeCell ref="C74:C76"/>
    <mergeCell ref="C77:C79"/>
    <mergeCell ref="C80:C82"/>
    <mergeCell ref="C83:C85"/>
    <mergeCell ref="C86:C88"/>
    <mergeCell ref="C89:C91"/>
    <mergeCell ref="C56:C58"/>
    <mergeCell ref="C59:C61"/>
    <mergeCell ref="C62:C64"/>
    <mergeCell ref="C65:C67"/>
    <mergeCell ref="C68:C70"/>
    <mergeCell ref="C71:C73"/>
    <mergeCell ref="C110:C112"/>
    <mergeCell ref="C113:C115"/>
    <mergeCell ref="C116:C118"/>
    <mergeCell ref="C119:C121"/>
    <mergeCell ref="C92:C94"/>
    <mergeCell ref="C95:C97"/>
    <mergeCell ref="C98:C100"/>
    <mergeCell ref="C101:C103"/>
    <mergeCell ref="C104:C106"/>
    <mergeCell ref="C107:C109"/>
  </mergeCells>
  <conditionalFormatting sqref="E3">
    <cfRule type="expression" dxfId="1296" priority="153">
      <formula>IF(E3="",FALSE,IF(LEFT(E3,1)=LEFT(E2,1),TRUE,FALSE))</formula>
    </cfRule>
  </conditionalFormatting>
  <conditionalFormatting sqref="E4">
    <cfRule type="expression" dxfId="1295" priority="152">
      <formula>IF(E4="",FALSE,IF(OR(LEFT(E4,LEN(E4)-1)=LEFT(E3,LEN(E3)-1),LEFT(E4,LEN(E4)-1)=LEFT(E2,LEN(E2)-1)),TRUE,FALSE))</formula>
    </cfRule>
  </conditionalFormatting>
  <conditionalFormatting sqref="E6">
    <cfRule type="expression" dxfId="1294" priority="149">
      <formula>IF(E6="",FALSE,IF(LEFT(E6,1)=LEFT(E5,1),TRUE,FALSE))</formula>
    </cfRule>
  </conditionalFormatting>
  <conditionalFormatting sqref="E7">
    <cfRule type="expression" dxfId="1293" priority="148">
      <formula>IF(E7="",FALSE,IF(OR(LEFT(E7,LEN(E7)-1)=LEFT(E6,LEN(E6)-1),LEFT(E7,LEN(E7)-1)=LEFT(E5,LEN(E5)-1)),TRUE,FALSE))</formula>
    </cfRule>
  </conditionalFormatting>
  <conditionalFormatting sqref="E9">
    <cfRule type="expression" dxfId="1292" priority="145">
      <formula>IF(E9="",FALSE,IF(LEFT(E9,1)=LEFT(E8,1),TRUE,FALSE))</formula>
    </cfRule>
  </conditionalFormatting>
  <conditionalFormatting sqref="E10">
    <cfRule type="expression" dxfId="1291" priority="144">
      <formula>IF(E10="",FALSE,IF(OR(LEFT(E10,LEN(E10)-1)=LEFT(E9,LEN(E9)-1),LEFT(E10,LEN(E10)-1)=LEFT(E8,LEN(E8)-1)),TRUE,FALSE))</formula>
    </cfRule>
  </conditionalFormatting>
  <conditionalFormatting sqref="E12">
    <cfRule type="expression" dxfId="1290" priority="141">
      <formula>IF(E12="",FALSE,IF(LEFT(E12,1)=LEFT(E11,1),TRUE,FALSE))</formula>
    </cfRule>
  </conditionalFormatting>
  <conditionalFormatting sqref="E13">
    <cfRule type="expression" dxfId="1289" priority="140">
      <formula>IF(E13="",FALSE,IF(OR(LEFT(E13,LEN(E13)-1)=LEFT(E12,LEN(E12)-1),LEFT(E13,LEN(E13)-1)=LEFT(E11,LEN(E11)-1)),TRUE,FALSE))</formula>
    </cfRule>
  </conditionalFormatting>
  <conditionalFormatting sqref="E15">
    <cfRule type="expression" dxfId="1288" priority="137">
      <formula>IF(E15="",FALSE,IF(LEFT(E15,1)=LEFT(E14,1),TRUE,FALSE))</formula>
    </cfRule>
  </conditionalFormatting>
  <conditionalFormatting sqref="E16">
    <cfRule type="expression" dxfId="1287" priority="136">
      <formula>IF(E16="",FALSE,IF(OR(LEFT(E16,LEN(E16)-1)=LEFT(E15,LEN(E15)-1),LEFT(E16,LEN(E16)-1)=LEFT(E14,LEN(E14)-1)),TRUE,FALSE))</formula>
    </cfRule>
  </conditionalFormatting>
  <conditionalFormatting sqref="E18">
    <cfRule type="expression" dxfId="1286" priority="133">
      <formula>IF(E18="",FALSE,IF(LEFT(E18,1)=LEFT(E17,1),TRUE,FALSE))</formula>
    </cfRule>
  </conditionalFormatting>
  <conditionalFormatting sqref="E19">
    <cfRule type="expression" dxfId="1285" priority="132">
      <formula>IF(E19="",FALSE,IF(OR(LEFT(E19,LEN(E19)-1)=LEFT(E18,LEN(E18)-1),LEFT(E19,LEN(E19)-1)=LEFT(E17,LEN(E17)-1)),TRUE,FALSE))</formula>
    </cfRule>
  </conditionalFormatting>
  <conditionalFormatting sqref="E21">
    <cfRule type="expression" dxfId="1284" priority="129">
      <formula>IF(E21="",FALSE,IF(LEFT(E21,1)=LEFT(E20,1),TRUE,FALSE))</formula>
    </cfRule>
  </conditionalFormatting>
  <conditionalFormatting sqref="E22">
    <cfRule type="expression" dxfId="1283" priority="128">
      <formula>IF(E22="",FALSE,IF(OR(LEFT(E22,LEN(E22)-1)=LEFT(E21,LEN(E21)-1),LEFT(E22,LEN(E22)-1)=LEFT(E20,LEN(E20)-1)),TRUE,FALSE))</formula>
    </cfRule>
  </conditionalFormatting>
  <conditionalFormatting sqref="E24">
    <cfRule type="expression" dxfId="1282" priority="125">
      <formula>IF(E24="",FALSE,IF(LEFT(E24,1)=LEFT(E23,1),TRUE,FALSE))</formula>
    </cfRule>
  </conditionalFormatting>
  <conditionalFormatting sqref="E25">
    <cfRule type="expression" dxfId="1281" priority="124">
      <formula>IF(E25="",FALSE,IF(OR(LEFT(E25,LEN(E25)-1)=LEFT(E24,LEN(E24)-1),LEFT(E25,LEN(E25)-1)=LEFT(E23,LEN(E23)-1)),TRUE,FALSE))</formula>
    </cfRule>
  </conditionalFormatting>
  <conditionalFormatting sqref="E27">
    <cfRule type="expression" dxfId="1280" priority="121">
      <formula>IF(E27="",FALSE,IF(LEFT(E27,1)=LEFT(E26,1),TRUE,FALSE))</formula>
    </cfRule>
  </conditionalFormatting>
  <conditionalFormatting sqref="E28">
    <cfRule type="expression" dxfId="1279" priority="120">
      <formula>IF(E28="",FALSE,IF(OR(LEFT(E28,LEN(E28)-1)=LEFT(E27,LEN(E27)-1),LEFT(E28,LEN(E28)-1)=LEFT(E26,LEN(E26)-1)),TRUE,FALSE))</formula>
    </cfRule>
  </conditionalFormatting>
  <conditionalFormatting sqref="E30">
    <cfRule type="expression" dxfId="1278" priority="117">
      <formula>IF(E30="",FALSE,IF(LEFT(E30,1)=LEFT(E29,1),TRUE,FALSE))</formula>
    </cfRule>
  </conditionalFormatting>
  <conditionalFormatting sqref="E31">
    <cfRule type="expression" dxfId="1277" priority="116">
      <formula>IF(E31="",FALSE,IF(OR(LEFT(E31,LEN(E31)-1)=LEFT(E30,LEN(E30)-1),LEFT(E31,LEN(E31)-1)=LEFT(E29,LEN(E29)-1)),TRUE,FALSE))</formula>
    </cfRule>
  </conditionalFormatting>
  <conditionalFormatting sqref="E33">
    <cfRule type="expression" dxfId="1276" priority="113">
      <formula>IF(E33="",FALSE,IF(LEFT(E33,1)=LEFT(E32,1),TRUE,FALSE))</formula>
    </cfRule>
  </conditionalFormatting>
  <conditionalFormatting sqref="E34">
    <cfRule type="expression" dxfId="1275" priority="112">
      <formula>IF(E34="",FALSE,IF(OR(LEFT(E34,LEN(E34)-1)=LEFT(E33,LEN(E33)-1),LEFT(E34,LEN(E34)-1)=LEFT(E32,LEN(E32)-1)),TRUE,FALSE))</formula>
    </cfRule>
  </conditionalFormatting>
  <conditionalFormatting sqref="E36">
    <cfRule type="expression" dxfId="1274" priority="109">
      <formula>IF(E36="",FALSE,IF(LEFT(E36,1)=LEFT(E35,1),TRUE,FALSE))</formula>
    </cfRule>
  </conditionalFormatting>
  <conditionalFormatting sqref="E37">
    <cfRule type="expression" dxfId="1273" priority="108">
      <formula>IF(E37="",FALSE,IF(OR(LEFT(E37,LEN(E37)-1)=LEFT(E36,LEN(E36)-1),LEFT(E37,LEN(E37)-1)=LEFT(E35,LEN(E35)-1)),TRUE,FALSE))</formula>
    </cfRule>
  </conditionalFormatting>
  <conditionalFormatting sqref="E39">
    <cfRule type="expression" dxfId="1272" priority="105">
      <formula>IF(E39="",FALSE,IF(LEFT(E39,1)=LEFT(E38,1),TRUE,FALSE))</formula>
    </cfRule>
  </conditionalFormatting>
  <conditionalFormatting sqref="E40">
    <cfRule type="expression" dxfId="1271" priority="104">
      <formula>IF(E40="",FALSE,IF(OR(LEFT(E40,LEN(E40)-1)=LEFT(E39,LEN(E39)-1),LEFT(E40,LEN(E40)-1)=LEFT(E38,LEN(E38)-1)),TRUE,FALSE))</formula>
    </cfRule>
  </conditionalFormatting>
  <conditionalFormatting sqref="E42">
    <cfRule type="expression" dxfId="1270" priority="101">
      <formula>IF(E42="",FALSE,IF(LEFT(E42,1)=LEFT(E41,1),TRUE,FALSE))</formula>
    </cfRule>
  </conditionalFormatting>
  <conditionalFormatting sqref="E43">
    <cfRule type="expression" dxfId="1269" priority="100">
      <formula>IF(E43="",FALSE,IF(OR(LEFT(E43,LEN(E43)-1)=LEFT(E42,LEN(E42)-1),LEFT(E43,LEN(E43)-1)=LEFT(E41,LEN(E41)-1)),TRUE,FALSE))</formula>
    </cfRule>
  </conditionalFormatting>
  <conditionalFormatting sqref="E45">
    <cfRule type="expression" dxfId="1268" priority="97">
      <formula>IF(E45="",FALSE,IF(LEFT(E45,1)=LEFT(E44,1),TRUE,FALSE))</formula>
    </cfRule>
  </conditionalFormatting>
  <conditionalFormatting sqref="E46">
    <cfRule type="expression" dxfId="1267" priority="96">
      <formula>IF(E46="",FALSE,IF(OR(LEFT(E46,LEN(E46)-1)=LEFT(E45,LEN(E45)-1),LEFT(E46,LEN(E46)-1)=LEFT(E44,LEN(E44)-1)),TRUE,FALSE))</formula>
    </cfRule>
  </conditionalFormatting>
  <conditionalFormatting sqref="E48">
    <cfRule type="expression" dxfId="1266" priority="93">
      <formula>IF(E48="",FALSE,IF(LEFT(E48,1)=LEFT(E47,1),TRUE,FALSE))</formula>
    </cfRule>
  </conditionalFormatting>
  <conditionalFormatting sqref="E49">
    <cfRule type="expression" dxfId="1265" priority="92">
      <formula>IF(E49="",FALSE,IF(OR(LEFT(E49,LEN(E49)-1)=LEFT(E48,LEN(E48)-1),LEFT(E49,LEN(E49)-1)=LEFT(E47,LEN(E47)-1)),TRUE,FALSE))</formula>
    </cfRule>
  </conditionalFormatting>
  <conditionalFormatting sqref="E51">
    <cfRule type="expression" dxfId="1264" priority="89">
      <formula>IF(E51="",FALSE,IF(LEFT(E51,1)=LEFT(E50,1),TRUE,FALSE))</formula>
    </cfRule>
  </conditionalFormatting>
  <conditionalFormatting sqref="E52">
    <cfRule type="expression" dxfId="1263" priority="88">
      <formula>IF(E52="",FALSE,IF(OR(LEFT(E52,LEN(E52)-1)=LEFT(E51,LEN(E51)-1),LEFT(E52,LEN(E52)-1)=LEFT(E50,LEN(E50)-1)),TRUE,FALSE))</formula>
    </cfRule>
  </conditionalFormatting>
  <conditionalFormatting sqref="E54">
    <cfRule type="expression" dxfId="1262" priority="85">
      <formula>IF(E54="",FALSE,IF(LEFT(E54,1)=LEFT(E53,1),TRUE,FALSE))</formula>
    </cfRule>
  </conditionalFormatting>
  <conditionalFormatting sqref="E55">
    <cfRule type="expression" dxfId="1261" priority="84">
      <formula>IF(E55="",FALSE,IF(OR(LEFT(E55,LEN(E55)-1)=LEFT(E54,LEN(E54)-1),LEFT(E55,LEN(E55)-1)=LEFT(E53,LEN(E53)-1)),TRUE,FALSE))</formula>
    </cfRule>
  </conditionalFormatting>
  <conditionalFormatting sqref="E57">
    <cfRule type="expression" dxfId="1260" priority="81">
      <formula>IF(E57="",FALSE,IF(LEFT(E57,1)=LEFT(E56,1),TRUE,FALSE))</formula>
    </cfRule>
  </conditionalFormatting>
  <conditionalFormatting sqref="E58">
    <cfRule type="expression" dxfId="1259" priority="80">
      <formula>IF(E58="",FALSE,IF(OR(LEFT(E58,LEN(E58)-1)=LEFT(E57,LEN(E57)-1),LEFT(E58,LEN(E58)-1)=LEFT(E56,LEN(E56)-1)),TRUE,FALSE))</formula>
    </cfRule>
  </conditionalFormatting>
  <conditionalFormatting sqref="E60">
    <cfRule type="expression" dxfId="1258" priority="77">
      <formula>IF(E60="",FALSE,IF(LEFT(E60,1)=LEFT(E59,1),TRUE,FALSE))</formula>
    </cfRule>
  </conditionalFormatting>
  <conditionalFormatting sqref="E61">
    <cfRule type="expression" dxfId="1257" priority="76">
      <formula>IF(E61="",FALSE,IF(OR(LEFT(E61,LEN(E61)-1)=LEFT(E60,LEN(E60)-1),LEFT(E61,LEN(E61)-1)=LEFT(E59,LEN(E59)-1)),TRUE,FALSE))</formula>
    </cfRule>
  </conditionalFormatting>
  <conditionalFormatting sqref="E63">
    <cfRule type="expression" dxfId="1256" priority="73">
      <formula>IF(E63="",FALSE,IF(LEFT(E63,1)=LEFT(E62,1),TRUE,FALSE))</formula>
    </cfRule>
  </conditionalFormatting>
  <conditionalFormatting sqref="E64">
    <cfRule type="expression" dxfId="1255" priority="72">
      <formula>IF(E64="",FALSE,IF(OR(LEFT(E64,LEN(E64)-1)=LEFT(E63,LEN(E63)-1),LEFT(E64,LEN(E64)-1)=LEFT(E62,LEN(E62)-1)),TRUE,FALSE))</formula>
    </cfRule>
  </conditionalFormatting>
  <conditionalFormatting sqref="E66">
    <cfRule type="expression" dxfId="1254" priority="69">
      <formula>IF(E66="",FALSE,IF(LEFT(E66,1)=LEFT(E65,1),TRUE,FALSE))</formula>
    </cfRule>
  </conditionalFormatting>
  <conditionalFormatting sqref="E67">
    <cfRule type="expression" dxfId="1253" priority="68">
      <formula>IF(E67="",FALSE,IF(OR(LEFT(E67,LEN(E67)-1)=LEFT(E66,LEN(E66)-1),LEFT(E67,LEN(E67)-1)=LEFT(E65,LEN(E65)-1)),TRUE,FALSE))</formula>
    </cfRule>
  </conditionalFormatting>
  <conditionalFormatting sqref="E69">
    <cfRule type="expression" dxfId="1252" priority="65">
      <formula>IF(E69="",FALSE,IF(LEFT(E69,1)=LEFT(E68,1),TRUE,FALSE))</formula>
    </cfRule>
  </conditionalFormatting>
  <conditionalFormatting sqref="E70">
    <cfRule type="expression" dxfId="1251" priority="64">
      <formula>IF(E70="",FALSE,IF(OR(LEFT(E70,LEN(E70)-1)=LEFT(E69,LEN(E69)-1),LEFT(E70,LEN(E70)-1)=LEFT(E68,LEN(E68)-1)),TRUE,FALSE))</formula>
    </cfRule>
  </conditionalFormatting>
  <conditionalFormatting sqref="E72">
    <cfRule type="expression" dxfId="1250" priority="61">
      <formula>IF(E72="",FALSE,IF(LEFT(E72,1)=LEFT(E71,1),TRUE,FALSE))</formula>
    </cfRule>
  </conditionalFormatting>
  <conditionalFormatting sqref="E73 E79 E85 E109 E115 E121">
    <cfRule type="expression" dxfId="1249" priority="60">
      <formula>IF(E73="",FALSE,IF(OR(LEFT(E73,LEN(E73)-1)=LEFT(E72,LEN(E72)-1),LEFT(E73,LEN(E73)-1)=LEFT(E71,LEN(E71)-1)),TRUE,FALSE))</formula>
    </cfRule>
  </conditionalFormatting>
  <conditionalFormatting sqref="E75">
    <cfRule type="expression" dxfId="1248" priority="57">
      <formula>IF(E75="",FALSE,IF(LEFT(E75,1)=LEFT(E74,1),TRUE,FALSE))</formula>
    </cfRule>
  </conditionalFormatting>
  <conditionalFormatting sqref="E76">
    <cfRule type="expression" dxfId="1247" priority="56">
      <formula>IF(E76="",FALSE,IF(OR(LEFT(E76,LEN(E76)-1)=LEFT(E75,LEN(E75)-1),LEFT(E76,LEN(E76)-1)=LEFT(E74,LEN(E74)-1)),TRUE,FALSE))</formula>
    </cfRule>
  </conditionalFormatting>
  <conditionalFormatting sqref="E78">
    <cfRule type="expression" dxfId="1246" priority="53">
      <formula>IF(E78="",FALSE,IF(LEFT(E78,1)=LEFT(E77,1),TRUE,FALSE))</formula>
    </cfRule>
  </conditionalFormatting>
  <conditionalFormatting sqref="E81">
    <cfRule type="expression" dxfId="1245" priority="50">
      <formula>IF(E81="",FALSE,IF(LEFT(E81,1)=LEFT(E80,1),TRUE,FALSE))</formula>
    </cfRule>
  </conditionalFormatting>
  <conditionalFormatting sqref="E82">
    <cfRule type="expression" dxfId="1244" priority="49">
      <formula>IF(E82="",FALSE,IF(OR(LEFT(E82,LEN(E82)-1)=LEFT(E81,LEN(E81)-1),LEFT(E82,LEN(E82)-1)=LEFT(E80,LEN(E80)-1)),TRUE,FALSE))</formula>
    </cfRule>
  </conditionalFormatting>
  <conditionalFormatting sqref="E84">
    <cfRule type="expression" dxfId="1243" priority="46">
      <formula>IF(E84="",FALSE,IF(LEFT(E84,1)=LEFT(E83,1),TRUE,FALSE))</formula>
    </cfRule>
  </conditionalFormatting>
  <conditionalFormatting sqref="E87">
    <cfRule type="expression" dxfId="1242" priority="43">
      <formula>IF(E87="",FALSE,IF(LEFT(E87,1)=LEFT(E86,1),TRUE,FALSE))</formula>
    </cfRule>
  </conditionalFormatting>
  <conditionalFormatting sqref="E88">
    <cfRule type="expression" dxfId="1241" priority="42">
      <formula>IF(E88="",FALSE,IF(OR(LEFT(E88,LEN(E88)-1)=LEFT(E87,LEN(E87)-1),LEFT(E88,LEN(E88)-1)=LEFT(E86,LEN(E86)-1)),TRUE,FALSE))</formula>
    </cfRule>
  </conditionalFormatting>
  <conditionalFormatting sqref="E90">
    <cfRule type="expression" dxfId="1240" priority="39">
      <formula>IF(E90="",FALSE,IF(LEFT(E90,1)=LEFT(E89,1),TRUE,FALSE))</formula>
    </cfRule>
  </conditionalFormatting>
  <conditionalFormatting sqref="E91">
    <cfRule type="expression" dxfId="1239" priority="38">
      <formula>IF(E91="",FALSE,IF(OR(LEFT(E91,LEN(E91)-1)=LEFT(E90,LEN(E90)-1),LEFT(E91,LEN(E91)-1)=LEFT(E89,LEN(E89)-1)),TRUE,FALSE))</formula>
    </cfRule>
  </conditionalFormatting>
  <conditionalFormatting sqref="E93">
    <cfRule type="expression" dxfId="1238" priority="35">
      <formula>IF(E93="",FALSE,IF(LEFT(E93,1)=LEFT(E92,1),TRUE,FALSE))</formula>
    </cfRule>
  </conditionalFormatting>
  <conditionalFormatting sqref="E94">
    <cfRule type="expression" dxfId="1237" priority="34">
      <formula>IF(E94="",FALSE,IF(OR(LEFT(E94,LEN(E94)-1)=LEFT(E93,LEN(E93)-1),LEFT(E94,LEN(E94)-1)=LEFT(E92,LEN(E92)-1)),TRUE,FALSE))</formula>
    </cfRule>
  </conditionalFormatting>
  <conditionalFormatting sqref="E96">
    <cfRule type="expression" dxfId="1236" priority="31">
      <formula>IF(E96="",FALSE,IF(LEFT(E96,1)=LEFT(E95,1),TRUE,FALSE))</formula>
    </cfRule>
  </conditionalFormatting>
  <conditionalFormatting sqref="E97">
    <cfRule type="expression" dxfId="1235" priority="30">
      <formula>IF(E97="",FALSE,IF(OR(LEFT(E97,LEN(E97)-1)=LEFT(E96,LEN(E96)-1),LEFT(E97,LEN(E97)-1)=LEFT(E95,LEN(E95)-1)),TRUE,FALSE))</formula>
    </cfRule>
  </conditionalFormatting>
  <conditionalFormatting sqref="E99">
    <cfRule type="expression" dxfId="1234" priority="27">
      <formula>IF(E99="",FALSE,IF(LEFT(E99,1)=LEFT(E98,1),TRUE,FALSE))</formula>
    </cfRule>
  </conditionalFormatting>
  <conditionalFormatting sqref="E100">
    <cfRule type="expression" dxfId="1233" priority="26">
      <formula>IF(E100="",FALSE,IF(OR(LEFT(E100,LEN(E100)-1)=LEFT(E99,LEN(E99)-1),LEFT(E100,LEN(E100)-1)=LEFT(E98,LEN(E98)-1)),TRUE,FALSE))</formula>
    </cfRule>
  </conditionalFormatting>
  <conditionalFormatting sqref="E102">
    <cfRule type="expression" dxfId="1232" priority="23">
      <formula>IF(E102="",FALSE,IF(LEFT(E102,1)=LEFT(E101,1),TRUE,FALSE))</formula>
    </cfRule>
  </conditionalFormatting>
  <conditionalFormatting sqref="E103">
    <cfRule type="expression" dxfId="1231" priority="22">
      <formula>IF(E103="",FALSE,IF(OR(LEFT(E103,LEN(E103)-1)=LEFT(E102,LEN(E102)-1),LEFT(E103,LEN(E103)-1)=LEFT(E101,LEN(E101)-1)),TRUE,FALSE))</formula>
    </cfRule>
  </conditionalFormatting>
  <conditionalFormatting sqref="E105">
    <cfRule type="expression" dxfId="1230" priority="19">
      <formula>IF(E105="",FALSE,IF(LEFT(E105,1)=LEFT(E104,1),TRUE,FALSE))</formula>
    </cfRule>
  </conditionalFormatting>
  <conditionalFormatting sqref="E106">
    <cfRule type="expression" dxfId="1229" priority="18">
      <formula>IF(E106="",FALSE,IF(OR(LEFT(E106,LEN(E106)-1)=LEFT(E105,LEN(E105)-1),LEFT(E106,LEN(E106)-1)=LEFT(E104,LEN(E104)-1)),TRUE,FALSE))</formula>
    </cfRule>
  </conditionalFormatting>
  <conditionalFormatting sqref="E108">
    <cfRule type="expression" dxfId="1228" priority="15">
      <formula>IF(E108="",FALSE,IF(LEFT(E108,1)=LEFT(E107,1),TRUE,FALSE))</formula>
    </cfRule>
  </conditionalFormatting>
  <conditionalFormatting sqref="E111">
    <cfRule type="expression" dxfId="1227" priority="12">
      <formula>IF(E111="",FALSE,IF(LEFT(E111,1)=LEFT(E110,1),TRUE,FALSE))</formula>
    </cfRule>
  </conditionalFormatting>
  <conditionalFormatting sqref="E112">
    <cfRule type="expression" dxfId="1226" priority="11">
      <formula>IF(E112="",FALSE,IF(OR(LEFT(E112,LEN(E112)-1)=LEFT(E111,LEN(E111)-1),LEFT(E112,LEN(E112)-1)=LEFT(E110,LEN(E110)-1)),TRUE,FALSE))</formula>
    </cfRule>
  </conditionalFormatting>
  <conditionalFormatting sqref="E114">
    <cfRule type="expression" dxfId="1225" priority="8">
      <formula>IF(E114="",FALSE,IF(LEFT(E114,1)=LEFT(E113,1),TRUE,FALSE))</formula>
    </cfRule>
  </conditionalFormatting>
  <conditionalFormatting sqref="E117">
    <cfRule type="expression" dxfId="1224" priority="5">
      <formula>IF(E117="",FALSE,IF(LEFT(E117,1)=LEFT(E116,1),TRUE,FALSE))</formula>
    </cfRule>
  </conditionalFormatting>
  <conditionalFormatting sqref="E118">
    <cfRule type="expression" dxfId="1223" priority="4">
      <formula>IF(E118="",FALSE,IF(OR(LEFT(E118,LEN(E118)-1)=LEFT(E117,LEN(E117)-1),LEFT(E118,LEN(E118)-1)=LEFT(E116,LEN(E116)-1)),TRUE,FALSE))</formula>
    </cfRule>
  </conditionalFormatting>
  <conditionalFormatting sqref="E120">
    <cfRule type="expression" dxfId="1222" priority="1">
      <formula>IF(E120="",FALSE,IF(LEFT(E120,1)=LEFT(E119,1),TRUE,FALSE))</formula>
    </cfRule>
  </conditionalFormatting>
  <conditionalFormatting sqref="G2">
    <cfRule type="expression" dxfId="1221" priority="154">
      <formula>IF(SUM(G2:G3)&gt;3.7,TRUE,FALSE)</formula>
    </cfRule>
  </conditionalFormatting>
  <conditionalFormatting sqref="G3">
    <cfRule type="expression" dxfId="1220" priority="155">
      <formula>IF(SUM(G2:G3)&gt;3.7,TRUE,FALSE)</formula>
    </cfRule>
  </conditionalFormatting>
  <conditionalFormatting sqref="G5">
    <cfRule type="expression" dxfId="1219" priority="150">
      <formula>IF(SUM(G5:G6)&gt;3.7,TRUE,FALSE)</formula>
    </cfRule>
  </conditionalFormatting>
  <conditionalFormatting sqref="G6">
    <cfRule type="expression" dxfId="1218" priority="151">
      <formula>IF(SUM(G5:G6)&gt;3.7,TRUE,FALSE)</formula>
    </cfRule>
  </conditionalFormatting>
  <conditionalFormatting sqref="G8">
    <cfRule type="expression" dxfId="1217" priority="146">
      <formula>IF(SUM(G8:G9)&gt;3.7,TRUE,FALSE)</formula>
    </cfRule>
  </conditionalFormatting>
  <conditionalFormatting sqref="G9">
    <cfRule type="expression" dxfId="1216" priority="147">
      <formula>IF(SUM(G8:G9)&gt;3.7,TRUE,FALSE)</formula>
    </cfRule>
  </conditionalFormatting>
  <conditionalFormatting sqref="G11">
    <cfRule type="expression" dxfId="1215" priority="142">
      <formula>IF(SUM(G11:G12)&gt;3.7,TRUE,FALSE)</formula>
    </cfRule>
  </conditionalFormatting>
  <conditionalFormatting sqref="G12">
    <cfRule type="expression" dxfId="1214" priority="143">
      <formula>IF(SUM(G11:G12)&gt;3.7,TRUE,FALSE)</formula>
    </cfRule>
  </conditionalFormatting>
  <conditionalFormatting sqref="G14">
    <cfRule type="expression" dxfId="1213" priority="138">
      <formula>IF(SUM(G14:G15)&gt;3.7,TRUE,FALSE)</formula>
    </cfRule>
  </conditionalFormatting>
  <conditionalFormatting sqref="G15">
    <cfRule type="expression" dxfId="1212" priority="139">
      <formula>IF(SUM(G14:G15)&gt;3.7,TRUE,FALSE)</formula>
    </cfRule>
  </conditionalFormatting>
  <conditionalFormatting sqref="G17">
    <cfRule type="expression" dxfId="1211" priority="134">
      <formula>IF(SUM(G17:G18)&gt;3.7,TRUE,FALSE)</formula>
    </cfRule>
  </conditionalFormatting>
  <conditionalFormatting sqref="G18">
    <cfRule type="expression" dxfId="1210" priority="135">
      <formula>IF(SUM(G17:G18)&gt;3.7,TRUE,FALSE)</formula>
    </cfRule>
  </conditionalFormatting>
  <conditionalFormatting sqref="G20">
    <cfRule type="expression" dxfId="1209" priority="130">
      <formula>IF(SUM(G20:G21)&gt;3.7,TRUE,FALSE)</formula>
    </cfRule>
  </conditionalFormatting>
  <conditionalFormatting sqref="G21">
    <cfRule type="expression" dxfId="1208" priority="131">
      <formula>IF(SUM(G20:G21)&gt;3.7,TRUE,FALSE)</formula>
    </cfRule>
  </conditionalFormatting>
  <conditionalFormatting sqref="G23">
    <cfRule type="expression" dxfId="1207" priority="126">
      <formula>IF(SUM(G23:G24)&gt;3.7,TRUE,FALSE)</formula>
    </cfRule>
  </conditionalFormatting>
  <conditionalFormatting sqref="G24">
    <cfRule type="expression" dxfId="1206" priority="127">
      <formula>IF(SUM(G23:G24)&gt;3.7,TRUE,FALSE)</formula>
    </cfRule>
  </conditionalFormatting>
  <conditionalFormatting sqref="G26">
    <cfRule type="expression" dxfId="1205" priority="122">
      <formula>IF(SUM(G26:G27)&gt;3.7,TRUE,FALSE)</formula>
    </cfRule>
  </conditionalFormatting>
  <conditionalFormatting sqref="G27">
    <cfRule type="expression" dxfId="1204" priority="123">
      <formula>IF(SUM(G26:G27)&gt;3.7,TRUE,FALSE)</formula>
    </cfRule>
  </conditionalFormatting>
  <conditionalFormatting sqref="G29">
    <cfRule type="expression" dxfId="1203" priority="118">
      <formula>IF(SUM(G29:G30)&gt;3.7,TRUE,FALSE)</formula>
    </cfRule>
  </conditionalFormatting>
  <conditionalFormatting sqref="G30">
    <cfRule type="expression" dxfId="1202" priority="119">
      <formula>IF(SUM(G29:G30)&gt;3.7,TRUE,FALSE)</formula>
    </cfRule>
  </conditionalFormatting>
  <conditionalFormatting sqref="G32">
    <cfRule type="expression" dxfId="1201" priority="114">
      <formula>IF(SUM(G32:G33)&gt;3.7,TRUE,FALSE)</formula>
    </cfRule>
  </conditionalFormatting>
  <conditionalFormatting sqref="G33">
    <cfRule type="expression" dxfId="1200" priority="115">
      <formula>IF(SUM(G32:G33)&gt;3.7,TRUE,FALSE)</formula>
    </cfRule>
  </conditionalFormatting>
  <conditionalFormatting sqref="G35">
    <cfRule type="expression" dxfId="1199" priority="110">
      <formula>IF(SUM(G35:G36)&gt;3.7,TRUE,FALSE)</formula>
    </cfRule>
  </conditionalFormatting>
  <conditionalFormatting sqref="G36">
    <cfRule type="expression" dxfId="1198" priority="111">
      <formula>IF(SUM(G35:G36)&gt;3.7,TRUE,FALSE)</formula>
    </cfRule>
  </conditionalFormatting>
  <conditionalFormatting sqref="G38">
    <cfRule type="expression" dxfId="1197" priority="106">
      <formula>IF(SUM(G38:G39)&gt;3.7,TRUE,FALSE)</formula>
    </cfRule>
  </conditionalFormatting>
  <conditionalFormatting sqref="G39">
    <cfRule type="expression" dxfId="1196" priority="107">
      <formula>IF(SUM(G38:G39)&gt;3.7,TRUE,FALSE)</formula>
    </cfRule>
  </conditionalFormatting>
  <conditionalFormatting sqref="G41">
    <cfRule type="expression" dxfId="1195" priority="102">
      <formula>IF(SUM(G41:G42)&gt;3.7,TRUE,FALSE)</formula>
    </cfRule>
  </conditionalFormatting>
  <conditionalFormatting sqref="G42">
    <cfRule type="expression" dxfId="1194" priority="103">
      <formula>IF(SUM(G41:G42)&gt;3.7,TRUE,FALSE)</formula>
    </cfRule>
  </conditionalFormatting>
  <conditionalFormatting sqref="G44">
    <cfRule type="expression" dxfId="1193" priority="98">
      <formula>IF(SUM(G44:G45)&gt;3.7,TRUE,FALSE)</formula>
    </cfRule>
  </conditionalFormatting>
  <conditionalFormatting sqref="G45">
    <cfRule type="expression" dxfId="1192" priority="99">
      <formula>IF(SUM(G44:G45)&gt;3.7,TRUE,FALSE)</formula>
    </cfRule>
  </conditionalFormatting>
  <conditionalFormatting sqref="G47">
    <cfRule type="expression" dxfId="1191" priority="94">
      <formula>IF(SUM(G47:G48)&gt;3.7,TRUE,FALSE)</formula>
    </cfRule>
  </conditionalFormatting>
  <conditionalFormatting sqref="G48">
    <cfRule type="expression" dxfId="1190" priority="95">
      <formula>IF(SUM(G47:G48)&gt;3.7,TRUE,FALSE)</formula>
    </cfRule>
  </conditionalFormatting>
  <conditionalFormatting sqref="G50">
    <cfRule type="expression" dxfId="1189" priority="90">
      <formula>IF(SUM(G50:G51)&gt;3.7,TRUE,FALSE)</formula>
    </cfRule>
  </conditionalFormatting>
  <conditionalFormatting sqref="G51">
    <cfRule type="expression" dxfId="1188" priority="91">
      <formula>IF(SUM(G50:G51)&gt;3.7,TRUE,FALSE)</formula>
    </cfRule>
  </conditionalFormatting>
  <conditionalFormatting sqref="G53">
    <cfRule type="expression" dxfId="1187" priority="86">
      <formula>IF(SUM(G53:G54)&gt;3.7,TRUE,FALSE)</formula>
    </cfRule>
  </conditionalFormatting>
  <conditionalFormatting sqref="G54">
    <cfRule type="expression" dxfId="1186" priority="87">
      <formula>IF(SUM(G53:G54)&gt;3.7,TRUE,FALSE)</formula>
    </cfRule>
  </conditionalFormatting>
  <conditionalFormatting sqref="G56">
    <cfRule type="expression" dxfId="1185" priority="82">
      <formula>IF(SUM(G56:G57)&gt;3.7,TRUE,FALSE)</formula>
    </cfRule>
  </conditionalFormatting>
  <conditionalFormatting sqref="G57">
    <cfRule type="expression" dxfId="1184" priority="83">
      <formula>IF(SUM(G56:G57)&gt;3.7,TRUE,FALSE)</formula>
    </cfRule>
  </conditionalFormatting>
  <conditionalFormatting sqref="G59">
    <cfRule type="expression" dxfId="1183" priority="78">
      <formula>IF(SUM(G59:G60)&gt;3.7,TRUE,FALSE)</formula>
    </cfRule>
  </conditionalFormatting>
  <conditionalFormatting sqref="G60">
    <cfRule type="expression" dxfId="1182" priority="79">
      <formula>IF(SUM(G59:G60)&gt;3.7,TRUE,FALSE)</formula>
    </cfRule>
  </conditionalFormatting>
  <conditionalFormatting sqref="G62">
    <cfRule type="expression" dxfId="1181" priority="74">
      <formula>IF(SUM(G62:G63)&gt;3.7,TRUE,FALSE)</formula>
    </cfRule>
  </conditionalFormatting>
  <conditionalFormatting sqref="G63">
    <cfRule type="expression" dxfId="1180" priority="75">
      <formula>IF(SUM(G62:G63)&gt;3.7,TRUE,FALSE)</formula>
    </cfRule>
  </conditionalFormatting>
  <conditionalFormatting sqref="G65">
    <cfRule type="expression" dxfId="1179" priority="70">
      <formula>IF(SUM(G65:G66)&gt;3.7,TRUE,FALSE)</formula>
    </cfRule>
  </conditionalFormatting>
  <conditionalFormatting sqref="G66">
    <cfRule type="expression" dxfId="1178" priority="71">
      <formula>IF(SUM(G65:G66)&gt;3.7,TRUE,FALSE)</formula>
    </cfRule>
  </conditionalFormatting>
  <conditionalFormatting sqref="G68">
    <cfRule type="expression" dxfId="1177" priority="66">
      <formula>IF(SUM(G68:G69)&gt;3.7,TRUE,FALSE)</formula>
    </cfRule>
  </conditionalFormatting>
  <conditionalFormatting sqref="G69">
    <cfRule type="expression" dxfId="1176" priority="67">
      <formula>IF(SUM(G68:G69)&gt;3.7,TRUE,FALSE)</formula>
    </cfRule>
  </conditionalFormatting>
  <conditionalFormatting sqref="G71">
    <cfRule type="expression" dxfId="1175" priority="62">
      <formula>IF(SUM(G71:G72)&gt;3.7,TRUE,FALSE)</formula>
    </cfRule>
  </conditionalFormatting>
  <conditionalFormatting sqref="G72">
    <cfRule type="expression" dxfId="1174" priority="63">
      <formula>IF(SUM(G71:G72)&gt;3.7,TRUE,FALSE)</formula>
    </cfRule>
  </conditionalFormatting>
  <conditionalFormatting sqref="G74">
    <cfRule type="expression" dxfId="1173" priority="58">
      <formula>IF(SUM(G74:G75)&gt;3.7,TRUE,FALSE)</formula>
    </cfRule>
  </conditionalFormatting>
  <conditionalFormatting sqref="G75">
    <cfRule type="expression" dxfId="1172" priority="59">
      <formula>IF(SUM(G74:G75)&gt;3.7,TRUE,FALSE)</formula>
    </cfRule>
  </conditionalFormatting>
  <conditionalFormatting sqref="G77">
    <cfRule type="expression" dxfId="1171" priority="54">
      <formula>IF(SUM(G77:G78)&gt;3.7,TRUE,FALSE)</formula>
    </cfRule>
  </conditionalFormatting>
  <conditionalFormatting sqref="G78">
    <cfRule type="expression" dxfId="1170" priority="55">
      <formula>IF(SUM(G77:G78)&gt;3.7,TRUE,FALSE)</formula>
    </cfRule>
  </conditionalFormatting>
  <conditionalFormatting sqref="G80">
    <cfRule type="expression" dxfId="1169" priority="51">
      <formula>IF(SUM(G80:G81)&gt;3.7,TRUE,FALSE)</formula>
    </cfRule>
  </conditionalFormatting>
  <conditionalFormatting sqref="G81">
    <cfRule type="expression" dxfId="1168" priority="52">
      <formula>IF(SUM(G80:G81)&gt;3.7,TRUE,FALSE)</formula>
    </cfRule>
  </conditionalFormatting>
  <conditionalFormatting sqref="G83">
    <cfRule type="expression" dxfId="1167" priority="47">
      <formula>IF(SUM(G83:G84)&gt;3.7,TRUE,FALSE)</formula>
    </cfRule>
  </conditionalFormatting>
  <conditionalFormatting sqref="G84">
    <cfRule type="expression" dxfId="1166" priority="48">
      <formula>IF(SUM(G83:G84)&gt;3.7,TRUE,FALSE)</formula>
    </cfRule>
  </conditionalFormatting>
  <conditionalFormatting sqref="G86">
    <cfRule type="expression" dxfId="1165" priority="44">
      <formula>IF(SUM(G86:G87)&gt;3.7,TRUE,FALSE)</formula>
    </cfRule>
  </conditionalFormatting>
  <conditionalFormatting sqref="G87">
    <cfRule type="expression" dxfId="1164" priority="45">
      <formula>IF(SUM(G86:G87)&gt;3.7,TRUE,FALSE)</formula>
    </cfRule>
  </conditionalFormatting>
  <conditionalFormatting sqref="G89">
    <cfRule type="expression" dxfId="1163" priority="40">
      <formula>IF(SUM(G89:G90)&gt;3.7,TRUE,FALSE)</formula>
    </cfRule>
  </conditionalFormatting>
  <conditionalFormatting sqref="G90">
    <cfRule type="expression" dxfId="1162" priority="41">
      <formula>IF(SUM(G89:G90)&gt;3.7,TRUE,FALSE)</formula>
    </cfRule>
  </conditionalFormatting>
  <conditionalFormatting sqref="G92">
    <cfRule type="expression" dxfId="1161" priority="36">
      <formula>IF(SUM(G92:G93)&gt;3.7,TRUE,FALSE)</formula>
    </cfRule>
  </conditionalFormatting>
  <conditionalFormatting sqref="G93">
    <cfRule type="expression" dxfId="1160" priority="37">
      <formula>IF(SUM(G92:G93)&gt;3.7,TRUE,FALSE)</formula>
    </cfRule>
  </conditionalFormatting>
  <conditionalFormatting sqref="G95">
    <cfRule type="expression" dxfId="1159" priority="32">
      <formula>IF(SUM(G95:G96)&gt;3.7,TRUE,FALSE)</formula>
    </cfRule>
  </conditionalFormatting>
  <conditionalFormatting sqref="G96">
    <cfRule type="expression" dxfId="1158" priority="33">
      <formula>IF(SUM(G95:G96)&gt;3.7,TRUE,FALSE)</formula>
    </cfRule>
  </conditionalFormatting>
  <conditionalFormatting sqref="G98">
    <cfRule type="expression" dxfId="1157" priority="28">
      <formula>IF(SUM(G98:G99)&gt;3.7,TRUE,FALSE)</formula>
    </cfRule>
  </conditionalFormatting>
  <conditionalFormatting sqref="G99">
    <cfRule type="expression" dxfId="1156" priority="29">
      <formula>IF(SUM(G98:G99)&gt;3.7,TRUE,FALSE)</formula>
    </cfRule>
  </conditionalFormatting>
  <conditionalFormatting sqref="G101">
    <cfRule type="expression" dxfId="1155" priority="24">
      <formula>IF(SUM(G101:G102)&gt;3.7,TRUE,FALSE)</formula>
    </cfRule>
  </conditionalFormatting>
  <conditionalFormatting sqref="G102">
    <cfRule type="expression" dxfId="1154" priority="25">
      <formula>IF(SUM(G101:G102)&gt;3.7,TRUE,FALSE)</formula>
    </cfRule>
  </conditionalFormatting>
  <conditionalFormatting sqref="G104">
    <cfRule type="expression" dxfId="1153" priority="20">
      <formula>IF(SUM(G104:G105)&gt;3.7,TRUE,FALSE)</formula>
    </cfRule>
  </conditionalFormatting>
  <conditionalFormatting sqref="G105">
    <cfRule type="expression" dxfId="1152" priority="21">
      <formula>IF(SUM(G104:G105)&gt;3.7,TRUE,FALSE)</formula>
    </cfRule>
  </conditionalFormatting>
  <conditionalFormatting sqref="G107">
    <cfRule type="expression" dxfId="1151" priority="16">
      <formula>IF(SUM(G107:G108)&gt;3.7,TRUE,FALSE)</formula>
    </cfRule>
  </conditionalFormatting>
  <conditionalFormatting sqref="G108">
    <cfRule type="expression" dxfId="1150" priority="17">
      <formula>IF(SUM(G107:G108)&gt;3.7,TRUE,FALSE)</formula>
    </cfRule>
  </conditionalFormatting>
  <conditionalFormatting sqref="G110">
    <cfRule type="expression" dxfId="1149" priority="13">
      <formula>IF(SUM(G110:G111)&gt;3.7,TRUE,FALSE)</formula>
    </cfRule>
  </conditionalFormatting>
  <conditionalFormatting sqref="G111">
    <cfRule type="expression" dxfId="1148" priority="14">
      <formula>IF(SUM(G110:G111)&gt;3.7,TRUE,FALSE)</formula>
    </cfRule>
  </conditionalFormatting>
  <conditionalFormatting sqref="G113">
    <cfRule type="expression" dxfId="1147" priority="9">
      <formula>IF(SUM(G113:G114)&gt;3.7,TRUE,FALSE)</formula>
    </cfRule>
  </conditionalFormatting>
  <conditionalFormatting sqref="G114">
    <cfRule type="expression" dxfId="1146" priority="10">
      <formula>IF(SUM(G113:G114)&gt;3.7,TRUE,FALSE)</formula>
    </cfRule>
  </conditionalFormatting>
  <conditionalFormatting sqref="G116">
    <cfRule type="expression" dxfId="1145" priority="6">
      <formula>IF(SUM(G116:G117)&gt;3.7,TRUE,FALSE)</formula>
    </cfRule>
  </conditionalFormatting>
  <conditionalFormatting sqref="G117">
    <cfRule type="expression" dxfId="1144" priority="7">
      <formula>IF(SUM(G116:G117)&gt;3.7,TRUE,FALSE)</formula>
    </cfRule>
  </conditionalFormatting>
  <conditionalFormatting sqref="G119">
    <cfRule type="expression" dxfId="1143" priority="2">
      <formula>IF(SUM(G119:G120)&gt;3.7,TRUE,FALSE)</formula>
    </cfRule>
  </conditionalFormatting>
  <conditionalFormatting sqref="G120">
    <cfRule type="expression" dxfId="1142" priority="3">
      <formula>IF(SUM(G119:G120)&gt;3.7,TRUE,FALSE)</formula>
    </cfRule>
  </conditionalFormatting>
  <dataValidations disablePrompts="1" count="1">
    <dataValidation type="custom" showErrorMessage="1" error="Please enter the diver's CLUB" sqref="E2 E5 E8 E11 E14 E17 E20 E23 E26 E29 E32 E35 E38 E41 E44 E47 E50 E53 E56 E59 E62 E65 E68 E71 E74 E77 E80 E83 E86 E89 E92 E95 E98 E101 E104 E107 E110 E113 E116 E119" xr:uid="{4A17455E-9B49-4923-ABF3-E88DE1F0C744}">
      <formula1>IF(C2&lt;&gt;"",TRUE,FALSE)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A97-2E4A-4E73-8B1D-0BD12E01B01B}">
  <dimension ref="A1:AL166"/>
  <sheetViews>
    <sheetView workbookViewId="0">
      <selection activeCell="O4" sqref="O4"/>
    </sheetView>
  </sheetViews>
  <sheetFormatPr defaultRowHeight="15" x14ac:dyDescent="0.25"/>
  <cols>
    <col min="1" max="1" width="4.7109375" customWidth="1"/>
    <col min="2" max="2" width="26.28515625" customWidth="1"/>
    <col min="6" max="6" width="27.140625" customWidth="1"/>
    <col min="16" max="37" width="0" hidden="1" customWidth="1"/>
  </cols>
  <sheetData>
    <row r="1" spans="1:38" x14ac:dyDescent="0.25">
      <c r="A1" s="6" t="s">
        <v>218</v>
      </c>
      <c r="B1" s="6" t="s">
        <v>241</v>
      </c>
      <c r="C1" s="6" t="s">
        <v>213</v>
      </c>
      <c r="D1" s="6"/>
      <c r="E1" s="6"/>
      <c r="F1" s="6"/>
      <c r="G1" s="6"/>
      <c r="H1" s="6" t="s">
        <v>206</v>
      </c>
      <c r="I1" s="6" t="s">
        <v>207</v>
      </c>
      <c r="J1" s="6" t="s">
        <v>208</v>
      </c>
      <c r="K1" s="6" t="s">
        <v>209</v>
      </c>
      <c r="L1" s="6" t="s">
        <v>210</v>
      </c>
      <c r="M1" s="6" t="s">
        <v>211</v>
      </c>
      <c r="N1" s="6" t="s">
        <v>212</v>
      </c>
      <c r="O1" s="6" t="s">
        <v>287</v>
      </c>
      <c r="P1" s="7"/>
      <c r="Q1" s="7"/>
      <c r="R1" s="7"/>
      <c r="S1" s="7"/>
      <c r="T1" s="7"/>
      <c r="U1" s="22"/>
      <c r="V1" s="22"/>
      <c r="W1" s="7"/>
      <c r="X1" s="7"/>
      <c r="Y1" s="7"/>
      <c r="Z1" s="7"/>
      <c r="AA1" s="7"/>
      <c r="AB1" s="7"/>
      <c r="AC1" s="7"/>
      <c r="AD1" s="7"/>
      <c r="AE1" s="7"/>
      <c r="AF1" s="7"/>
      <c r="AG1" s="7"/>
      <c r="AH1" s="7"/>
      <c r="AI1" s="7"/>
      <c r="AJ1" s="7"/>
      <c r="AK1" s="7"/>
      <c r="AL1" s="7"/>
    </row>
    <row r="2" spans="1:38" x14ac:dyDescent="0.25">
      <c r="A2" s="115">
        <v>1</v>
      </c>
      <c r="B2" s="121" t="str">
        <f>IF('9-10G'!B2&lt;&gt;"",'9-10G'!B2, "")</f>
        <v/>
      </c>
      <c r="C2" s="115" t="str">
        <f>IF('9-10G'!C2&lt;&gt;"",'9-10G'!C2,"")</f>
        <v/>
      </c>
      <c r="D2" s="10">
        <v>1</v>
      </c>
      <c r="E2" s="10"/>
      <c r="G2" s="10"/>
      <c r="H2" s="89" t="str">
        <f>IF('9-10G'!H2&lt;&gt;"",'9-10G'!H2, "")</f>
        <v/>
      </c>
      <c r="I2" s="89" t="str">
        <f>IF('9-10G'!I2&lt;&gt;"",'9-10G'!I2, "")</f>
        <v/>
      </c>
      <c r="J2" s="89" t="str">
        <f>IF('9-10G'!J2&lt;&gt;"",'9-10G'!J2, "")</f>
        <v/>
      </c>
      <c r="K2" s="89" t="str">
        <f>IF('9-10G'!K2&lt;&gt;"",'9-10G'!K2, "")</f>
        <v/>
      </c>
      <c r="L2" s="89" t="str">
        <f>IF('9-10G'!L2&lt;&gt;"",'9-10G'!L2, "")</f>
        <v/>
      </c>
      <c r="M2" s="5"/>
      <c r="N2" s="78">
        <f t="shared" ref="N2:N33" si="0">IF(COUNT(H2:L2)=3,IF(M2&lt;&gt;"",(SUM(H2:J2)-6),SUM(H2:J2)),IF(M2&lt;&gt;"",(SUM(H2:L2)-MAX(H2:L2)-MIN(H2:L2)-6),(SUM(H2:L2)-MAX(H2:L2)-MIN(H2:L2))))</f>
        <v>0</v>
      </c>
      <c r="O2" s="78"/>
      <c r="Q2" s="35"/>
      <c r="R2" s="35"/>
      <c r="S2" s="35"/>
    </row>
    <row r="3" spans="1:38" ht="15.75" thickBot="1" x14ac:dyDescent="0.3">
      <c r="A3" s="115"/>
      <c r="B3" s="121"/>
      <c r="C3" s="115"/>
      <c r="D3" s="10">
        <v>2</v>
      </c>
      <c r="E3" s="10"/>
      <c r="G3" s="10" t="s">
        <v>289</v>
      </c>
      <c r="H3" s="89" t="str">
        <f>IF('9-10G'!H3&lt;&gt;"",'9-10G'!H3, "")</f>
        <v/>
      </c>
      <c r="I3" s="89" t="str">
        <f>IF('9-10G'!I3&lt;&gt;"",'9-10G'!I3, "")</f>
        <v/>
      </c>
      <c r="J3" s="89" t="str">
        <f>IF('9-10G'!J3&lt;&gt;"",'9-10G'!J3, "")</f>
        <v/>
      </c>
      <c r="K3" s="89" t="str">
        <f>IF('9-10G'!K3&lt;&gt;"",'9-10G'!K3, "")</f>
        <v/>
      </c>
      <c r="L3" s="89" t="str">
        <f>IF('9-10G'!L3&lt;&gt;"",'9-10G'!L3, "")</f>
        <v/>
      </c>
      <c r="M3" s="5"/>
      <c r="N3" s="78">
        <f t="shared" si="0"/>
        <v>0</v>
      </c>
      <c r="O3" s="78"/>
      <c r="Q3" s="35"/>
      <c r="R3" s="35"/>
      <c r="S3" s="35"/>
    </row>
    <row r="4" spans="1:38" ht="15.75" thickBot="1" x14ac:dyDescent="0.3">
      <c r="A4" s="115"/>
      <c r="B4" s="121"/>
      <c r="C4" s="115"/>
      <c r="D4" s="10">
        <v>3</v>
      </c>
      <c r="E4" s="10"/>
      <c r="G4" s="10" t="s">
        <v>289</v>
      </c>
      <c r="H4" s="89" t="str">
        <f>IF('9-10G'!H4&lt;&gt;"",'9-10G'!H4, "")</f>
        <v/>
      </c>
      <c r="I4" s="89" t="str">
        <f>IF('9-10G'!I4&lt;&gt;"",'9-10G'!I4, "")</f>
        <v/>
      </c>
      <c r="J4" s="89" t="str">
        <f>IF('9-10G'!J4&lt;&gt;"",'9-10G'!J4, "")</f>
        <v/>
      </c>
      <c r="K4" s="89" t="str">
        <f>IF('9-10G'!K4&lt;&gt;"",'9-10G'!K4, "")</f>
        <v/>
      </c>
      <c r="L4" s="89" t="str">
        <f>IF('9-10G'!L4&lt;&gt;"",'9-10G'!L4, "")</f>
        <v/>
      </c>
      <c r="M4" s="5"/>
      <c r="N4" s="78">
        <f t="shared" si="0"/>
        <v>0</v>
      </c>
      <c r="O4" s="79">
        <f>SUM(N2:N4)/9</f>
        <v>0</v>
      </c>
      <c r="Q4" s="35">
        <f>IF(O4&lt;&gt;"",O4+A2/10000,0)</f>
        <v>1E-4</v>
      </c>
      <c r="R4" s="35" t="str">
        <f>B2</f>
        <v/>
      </c>
      <c r="S4" s="35" t="str">
        <f>C2</f>
        <v/>
      </c>
    </row>
    <row r="5" spans="1:38" x14ac:dyDescent="0.25">
      <c r="A5" s="112">
        <v>2</v>
      </c>
      <c r="B5" s="122" t="str">
        <f>IF('9-10G'!B5&lt;&gt;"",'9-10G'!B5, "")</f>
        <v/>
      </c>
      <c r="C5" s="112" t="str">
        <f>IF('9-10G'!C5&lt;&gt;"",'9-10G'!C5,"")</f>
        <v/>
      </c>
      <c r="D5" s="18">
        <v>1</v>
      </c>
      <c r="E5" s="10"/>
      <c r="G5" s="10" t="s">
        <v>289</v>
      </c>
      <c r="H5" s="91" t="str">
        <f>IF('9-10G'!H5&lt;&gt;"",'9-10G'!H5, "")</f>
        <v/>
      </c>
      <c r="I5" s="91" t="str">
        <f>IF('9-10G'!I5&lt;&gt;"",'9-10G'!I5, "")</f>
        <v/>
      </c>
      <c r="J5" s="91" t="str">
        <f>IF('9-10G'!J5&lt;&gt;"",'9-10G'!J5, "")</f>
        <v/>
      </c>
      <c r="K5" s="91" t="str">
        <f>IF('9-10G'!K5&lt;&gt;"",'9-10G'!K5, "")</f>
        <v/>
      </c>
      <c r="L5" s="91" t="str">
        <f>IF('9-10G'!L5&lt;&gt;"",'9-10G'!L5, "")</f>
        <v/>
      </c>
      <c r="M5" s="19"/>
      <c r="N5" s="80">
        <f t="shared" si="0"/>
        <v>0</v>
      </c>
      <c r="O5" s="80"/>
      <c r="Q5" s="35"/>
      <c r="R5" s="35"/>
      <c r="S5" s="35"/>
    </row>
    <row r="6" spans="1:38" ht="15.75" thickBot="1" x14ac:dyDescent="0.3">
      <c r="A6" s="112"/>
      <c r="B6" s="122"/>
      <c r="C6" s="112"/>
      <c r="D6" s="18">
        <v>2</v>
      </c>
      <c r="E6" s="10"/>
      <c r="G6" s="10" t="s">
        <v>289</v>
      </c>
      <c r="H6" s="91" t="str">
        <f>IF('9-10G'!H6&lt;&gt;"",'9-10G'!H6, "")</f>
        <v/>
      </c>
      <c r="I6" s="91" t="str">
        <f>IF('9-10G'!I6&lt;&gt;"",'9-10G'!I6, "")</f>
        <v/>
      </c>
      <c r="J6" s="91" t="str">
        <f>IF('9-10G'!J6&lt;&gt;"",'9-10G'!J6, "")</f>
        <v/>
      </c>
      <c r="K6" s="91" t="str">
        <f>IF('9-10G'!K6&lt;&gt;"",'9-10G'!K6, "")</f>
        <v/>
      </c>
      <c r="L6" s="91" t="str">
        <f>IF('9-10G'!L6&lt;&gt;"",'9-10G'!L6, "")</f>
        <v/>
      </c>
      <c r="M6" s="19"/>
      <c r="N6" s="80">
        <f t="shared" si="0"/>
        <v>0</v>
      </c>
      <c r="O6" s="80"/>
      <c r="Q6" s="35"/>
      <c r="R6" s="35"/>
      <c r="S6" s="35"/>
    </row>
    <row r="7" spans="1:38" ht="15.75" thickBot="1" x14ac:dyDescent="0.3">
      <c r="A7" s="112"/>
      <c r="B7" s="122"/>
      <c r="C7" s="112"/>
      <c r="D7" s="18">
        <v>3</v>
      </c>
      <c r="E7" s="10"/>
      <c r="G7" s="10" t="s">
        <v>289</v>
      </c>
      <c r="H7" s="91" t="str">
        <f>IF('9-10G'!H7&lt;&gt;"",'9-10G'!H7, "")</f>
        <v/>
      </c>
      <c r="I7" s="91" t="str">
        <f>IF('9-10G'!I7&lt;&gt;"",'9-10G'!I7, "")</f>
        <v/>
      </c>
      <c r="J7" s="91" t="str">
        <f>IF('9-10G'!J7&lt;&gt;"",'9-10G'!J7, "")</f>
        <v/>
      </c>
      <c r="K7" s="91" t="str">
        <f>IF('9-10G'!K7&lt;&gt;"",'9-10G'!K7, "")</f>
        <v/>
      </c>
      <c r="L7" s="91" t="str">
        <f>IF('9-10G'!L7&lt;&gt;"",'9-10G'!L7, "")</f>
        <v/>
      </c>
      <c r="M7" s="19"/>
      <c r="N7" s="80">
        <f t="shared" si="0"/>
        <v>0</v>
      </c>
      <c r="O7" s="81">
        <f>SUM(N5:N7)/9</f>
        <v>0</v>
      </c>
      <c r="Q7" s="35">
        <f t="shared" ref="Q7" si="1">IF(O7&lt;&gt;"",O7+A5/10000,0)</f>
        <v>2.0000000000000001E-4</v>
      </c>
      <c r="R7" s="35" t="str">
        <f t="shared" ref="R7:S7" si="2">B5</f>
        <v/>
      </c>
      <c r="S7" s="35" t="str">
        <f t="shared" si="2"/>
        <v/>
      </c>
    </row>
    <row r="8" spans="1:38" x14ac:dyDescent="0.25">
      <c r="A8" s="115">
        <v>3</v>
      </c>
      <c r="B8" s="121" t="str">
        <f>IF('9-10G'!B8&lt;&gt;"",'9-10G'!B8, "")</f>
        <v/>
      </c>
      <c r="C8" s="115" t="str">
        <f>IF('9-10G'!C8&lt;&gt;"",'9-10G'!C8,"")</f>
        <v/>
      </c>
      <c r="D8" s="10">
        <v>1</v>
      </c>
      <c r="E8" s="10"/>
      <c r="G8" s="10" t="s">
        <v>289</v>
      </c>
      <c r="H8" s="89" t="str">
        <f>IF('9-10G'!H8&lt;&gt;"",'9-10G'!H8, "")</f>
        <v/>
      </c>
      <c r="I8" s="89" t="str">
        <f>IF('9-10G'!I8&lt;&gt;"",'9-10G'!I8, "")</f>
        <v/>
      </c>
      <c r="J8" s="89" t="str">
        <f>IF('9-10G'!J8&lt;&gt;"",'9-10G'!J8, "")</f>
        <v/>
      </c>
      <c r="K8" s="89" t="str">
        <f>IF('9-10G'!K8&lt;&gt;"",'9-10G'!K8, "")</f>
        <v/>
      </c>
      <c r="L8" s="89" t="str">
        <f>IF('9-10G'!L8&lt;&gt;"",'9-10G'!L8, "")</f>
        <v/>
      </c>
      <c r="M8" s="5"/>
      <c r="N8" s="78">
        <f t="shared" si="0"/>
        <v>0</v>
      </c>
      <c r="O8" s="78"/>
      <c r="Q8" s="35"/>
      <c r="R8" s="35"/>
      <c r="S8" s="35"/>
    </row>
    <row r="9" spans="1:38" ht="15.75" thickBot="1" x14ac:dyDescent="0.3">
      <c r="A9" s="115"/>
      <c r="B9" s="121"/>
      <c r="C9" s="115"/>
      <c r="D9" s="10">
        <v>2</v>
      </c>
      <c r="E9" s="10"/>
      <c r="G9" s="10" t="s">
        <v>289</v>
      </c>
      <c r="H9" s="89" t="str">
        <f>IF('9-10G'!H9&lt;&gt;"",'9-10G'!H9, "")</f>
        <v/>
      </c>
      <c r="I9" s="89" t="str">
        <f>IF('9-10G'!I9&lt;&gt;"",'9-10G'!I9, "")</f>
        <v/>
      </c>
      <c r="J9" s="89" t="str">
        <f>IF('9-10G'!J9&lt;&gt;"",'9-10G'!J9, "")</f>
        <v/>
      </c>
      <c r="K9" s="89" t="str">
        <f>IF('9-10G'!K9&lt;&gt;"",'9-10G'!K9, "")</f>
        <v/>
      </c>
      <c r="L9" s="89" t="str">
        <f>IF('9-10G'!L9&lt;&gt;"",'9-10G'!L9, "")</f>
        <v/>
      </c>
      <c r="M9" s="5"/>
      <c r="N9" s="78">
        <f t="shared" si="0"/>
        <v>0</v>
      </c>
      <c r="O9" s="78"/>
      <c r="Q9" s="35"/>
      <c r="R9" s="35"/>
      <c r="S9" s="35"/>
    </row>
    <row r="10" spans="1:38" ht="15.75" thickBot="1" x14ac:dyDescent="0.3">
      <c r="A10" s="115"/>
      <c r="B10" s="121"/>
      <c r="C10" s="115"/>
      <c r="D10" s="10">
        <v>3</v>
      </c>
      <c r="E10" s="10"/>
      <c r="G10" s="10" t="s">
        <v>289</v>
      </c>
      <c r="H10" s="89" t="str">
        <f>IF('9-10G'!H10&lt;&gt;"",'9-10G'!H10, "")</f>
        <v/>
      </c>
      <c r="I10" s="89" t="str">
        <f>IF('9-10G'!I10&lt;&gt;"",'9-10G'!I10, "")</f>
        <v/>
      </c>
      <c r="J10" s="89" t="str">
        <f>IF('9-10G'!J10&lt;&gt;"",'9-10G'!J10, "")</f>
        <v/>
      </c>
      <c r="K10" s="89" t="str">
        <f>IF('9-10G'!K10&lt;&gt;"",'9-10G'!K10, "")</f>
        <v/>
      </c>
      <c r="L10" s="89" t="str">
        <f>IF('9-10G'!L10&lt;&gt;"",'9-10G'!L10, "")</f>
        <v/>
      </c>
      <c r="M10" s="5"/>
      <c r="N10" s="78">
        <f t="shared" si="0"/>
        <v>0</v>
      </c>
      <c r="O10" s="79">
        <f>SUM(N8:N10)/9</f>
        <v>0</v>
      </c>
      <c r="Q10" s="35">
        <f t="shared" ref="Q10" si="3">IF(O10&lt;&gt;"",O10+A8/10000,0)</f>
        <v>2.9999999999999997E-4</v>
      </c>
      <c r="R10" s="35" t="str">
        <f t="shared" ref="R10:S10" si="4">B8</f>
        <v/>
      </c>
      <c r="S10" s="35" t="str">
        <f t="shared" si="4"/>
        <v/>
      </c>
    </row>
    <row r="11" spans="1:38" x14ac:dyDescent="0.25">
      <c r="A11" s="112">
        <v>4</v>
      </c>
      <c r="B11" s="122" t="str">
        <f>IF('9-10G'!B11&lt;&gt;"",'9-10G'!B11, "")</f>
        <v/>
      </c>
      <c r="C11" s="112" t="str">
        <f>IF('9-10G'!C11&lt;&gt;"",'9-10G'!C11,"")</f>
        <v/>
      </c>
      <c r="D11" s="18">
        <v>1</v>
      </c>
      <c r="E11" s="10"/>
      <c r="G11" s="10" t="s">
        <v>289</v>
      </c>
      <c r="H11" s="91" t="str">
        <f>IF('9-10G'!H11&lt;&gt;"",'9-10G'!H11, "")</f>
        <v/>
      </c>
      <c r="I11" s="91" t="str">
        <f>IF('9-10G'!I11&lt;&gt;"",'9-10G'!I11, "")</f>
        <v/>
      </c>
      <c r="J11" s="91" t="str">
        <f>IF('9-10G'!J11&lt;&gt;"",'9-10G'!J11, "")</f>
        <v/>
      </c>
      <c r="K11" s="91" t="str">
        <f>IF('9-10G'!K11&lt;&gt;"",'9-10G'!K11, "")</f>
        <v/>
      </c>
      <c r="L11" s="91" t="str">
        <f>IF('9-10G'!L11&lt;&gt;"",'9-10G'!L11, "")</f>
        <v/>
      </c>
      <c r="M11" s="19"/>
      <c r="N11" s="80">
        <f t="shared" si="0"/>
        <v>0</v>
      </c>
      <c r="O11" s="80"/>
      <c r="Q11" s="35"/>
      <c r="R11" s="35"/>
      <c r="S11" s="35"/>
    </row>
    <row r="12" spans="1:38" ht="15.75" thickBot="1" x14ac:dyDescent="0.3">
      <c r="A12" s="112"/>
      <c r="B12" s="122"/>
      <c r="C12" s="112"/>
      <c r="D12" s="18">
        <v>2</v>
      </c>
      <c r="E12" s="10"/>
      <c r="G12" s="10" t="s">
        <v>289</v>
      </c>
      <c r="H12" s="91" t="str">
        <f>IF('9-10G'!H12&lt;&gt;"",'9-10G'!H12, "")</f>
        <v/>
      </c>
      <c r="I12" s="91" t="str">
        <f>IF('9-10G'!I12&lt;&gt;"",'9-10G'!I12, "")</f>
        <v/>
      </c>
      <c r="J12" s="91" t="str">
        <f>IF('9-10G'!J12&lt;&gt;"",'9-10G'!J12, "")</f>
        <v/>
      </c>
      <c r="K12" s="91" t="str">
        <f>IF('9-10G'!K12&lt;&gt;"",'9-10G'!K12, "")</f>
        <v/>
      </c>
      <c r="L12" s="91" t="str">
        <f>IF('9-10G'!L12&lt;&gt;"",'9-10G'!L12, "")</f>
        <v/>
      </c>
      <c r="M12" s="19"/>
      <c r="N12" s="80">
        <f t="shared" si="0"/>
        <v>0</v>
      </c>
      <c r="O12" s="80"/>
      <c r="Q12" s="35"/>
      <c r="R12" s="35"/>
      <c r="S12" s="35"/>
    </row>
    <row r="13" spans="1:38" ht="15.75" thickBot="1" x14ac:dyDescent="0.3">
      <c r="A13" s="112"/>
      <c r="B13" s="122"/>
      <c r="C13" s="112"/>
      <c r="D13" s="18">
        <v>3</v>
      </c>
      <c r="E13" s="10"/>
      <c r="G13" s="10" t="s">
        <v>289</v>
      </c>
      <c r="H13" s="91" t="str">
        <f>IF('9-10G'!H13&lt;&gt;"",'9-10G'!H13, "")</f>
        <v/>
      </c>
      <c r="I13" s="91" t="str">
        <f>IF('9-10G'!I13&lt;&gt;"",'9-10G'!I13, "")</f>
        <v/>
      </c>
      <c r="J13" s="91" t="str">
        <f>IF('9-10G'!J13&lt;&gt;"",'9-10G'!J13, "")</f>
        <v/>
      </c>
      <c r="K13" s="91" t="str">
        <f>IF('9-10G'!K13&lt;&gt;"",'9-10G'!K13, "")</f>
        <v/>
      </c>
      <c r="L13" s="91" t="str">
        <f>IF('9-10G'!L13&lt;&gt;"",'9-10G'!L13, "")</f>
        <v/>
      </c>
      <c r="M13" s="19"/>
      <c r="N13" s="80">
        <f t="shared" si="0"/>
        <v>0</v>
      </c>
      <c r="O13" s="81">
        <f>SUM(N11:N13)/9</f>
        <v>0</v>
      </c>
      <c r="Q13" s="35">
        <f t="shared" ref="Q13" si="5">IF(O13&lt;&gt;"",O13+A11/10000,0)</f>
        <v>4.0000000000000002E-4</v>
      </c>
      <c r="R13" s="35" t="str">
        <f t="shared" ref="R13:S13" si="6">B11</f>
        <v/>
      </c>
      <c r="S13" s="35" t="str">
        <f t="shared" si="6"/>
        <v/>
      </c>
    </row>
    <row r="14" spans="1:38" x14ac:dyDescent="0.25">
      <c r="A14" s="115">
        <v>5</v>
      </c>
      <c r="B14" s="121" t="str">
        <f>IF('9-10G'!B14&lt;&gt;"",'9-10G'!B14, "")</f>
        <v/>
      </c>
      <c r="C14" s="115" t="str">
        <f>IF('9-10G'!C14&lt;&gt;"",'9-10G'!C14,"")</f>
        <v/>
      </c>
      <c r="D14" s="10">
        <v>1</v>
      </c>
      <c r="E14" s="10"/>
      <c r="G14" s="10" t="s">
        <v>289</v>
      </c>
      <c r="H14" s="89" t="str">
        <f>IF('9-10G'!H14&lt;&gt;"",'9-10G'!H14, "")</f>
        <v/>
      </c>
      <c r="I14" s="89" t="str">
        <f>IF('9-10G'!I14&lt;&gt;"",'9-10G'!I14, "")</f>
        <v/>
      </c>
      <c r="J14" s="89" t="str">
        <f>IF('9-10G'!J14&lt;&gt;"",'9-10G'!J14, "")</f>
        <v/>
      </c>
      <c r="K14" s="89" t="str">
        <f>IF('9-10G'!K14&lt;&gt;"",'9-10G'!K14, "")</f>
        <v/>
      </c>
      <c r="L14" s="89" t="str">
        <f>IF('9-10G'!L14&lt;&gt;"",'9-10G'!L14, "")</f>
        <v/>
      </c>
      <c r="M14" s="5"/>
      <c r="N14" s="78">
        <f t="shared" si="0"/>
        <v>0</v>
      </c>
      <c r="O14" s="78"/>
      <c r="Q14" s="35"/>
      <c r="R14" s="35"/>
      <c r="S14" s="35"/>
    </row>
    <row r="15" spans="1:38" ht="15.75" thickBot="1" x14ac:dyDescent="0.3">
      <c r="A15" s="115"/>
      <c r="B15" s="121"/>
      <c r="C15" s="115"/>
      <c r="D15" s="10">
        <v>2</v>
      </c>
      <c r="E15" s="10"/>
      <c r="G15" s="10" t="s">
        <v>289</v>
      </c>
      <c r="H15" s="89" t="str">
        <f>IF('9-10G'!H15&lt;&gt;"",'9-10G'!H15, "")</f>
        <v/>
      </c>
      <c r="I15" s="89" t="str">
        <f>IF('9-10G'!I15&lt;&gt;"",'9-10G'!I15, "")</f>
        <v/>
      </c>
      <c r="J15" s="89" t="str">
        <f>IF('9-10G'!J15&lt;&gt;"",'9-10G'!J15, "")</f>
        <v/>
      </c>
      <c r="K15" s="89" t="str">
        <f>IF('9-10G'!K15&lt;&gt;"",'9-10G'!K15, "")</f>
        <v/>
      </c>
      <c r="L15" s="89" t="str">
        <f>IF('9-10G'!L15&lt;&gt;"",'9-10G'!L15, "")</f>
        <v/>
      </c>
      <c r="M15" s="5"/>
      <c r="N15" s="78">
        <f t="shared" si="0"/>
        <v>0</v>
      </c>
      <c r="O15" s="78"/>
      <c r="Q15" s="35"/>
      <c r="R15" s="35"/>
      <c r="S15" s="35"/>
    </row>
    <row r="16" spans="1:38" ht="15.75" thickBot="1" x14ac:dyDescent="0.3">
      <c r="A16" s="115"/>
      <c r="B16" s="121"/>
      <c r="C16" s="115"/>
      <c r="D16" s="10">
        <v>3</v>
      </c>
      <c r="E16" s="10"/>
      <c r="G16" s="10" t="s">
        <v>289</v>
      </c>
      <c r="H16" s="89" t="str">
        <f>IF('9-10G'!H16&lt;&gt;"",'9-10G'!H16, "")</f>
        <v/>
      </c>
      <c r="I16" s="89" t="str">
        <f>IF('9-10G'!I16&lt;&gt;"",'9-10G'!I16, "")</f>
        <v/>
      </c>
      <c r="J16" s="89" t="str">
        <f>IF('9-10G'!J16&lt;&gt;"",'9-10G'!J16, "")</f>
        <v/>
      </c>
      <c r="K16" s="89" t="str">
        <f>IF('9-10G'!K16&lt;&gt;"",'9-10G'!K16, "")</f>
        <v/>
      </c>
      <c r="L16" s="89" t="str">
        <f>IF('9-10G'!L16&lt;&gt;"",'9-10G'!L16, "")</f>
        <v/>
      </c>
      <c r="M16" s="5"/>
      <c r="N16" s="78">
        <f t="shared" si="0"/>
        <v>0</v>
      </c>
      <c r="O16" s="79">
        <f>SUM(N14:N16)/9</f>
        <v>0</v>
      </c>
      <c r="Q16" s="35">
        <f t="shared" ref="Q16" si="7">IF(O16&lt;&gt;"",O16+A14/10000,0)</f>
        <v>5.0000000000000001E-4</v>
      </c>
      <c r="R16" s="35" t="str">
        <f t="shared" ref="R16:S16" si="8">B14</f>
        <v/>
      </c>
      <c r="S16" s="35" t="str">
        <f t="shared" si="8"/>
        <v/>
      </c>
    </row>
    <row r="17" spans="1:20" x14ac:dyDescent="0.25">
      <c r="A17" s="112">
        <v>6</v>
      </c>
      <c r="B17" s="122" t="str">
        <f>IF('9-10G'!B17&lt;&gt;"",'9-10G'!B17, "")</f>
        <v/>
      </c>
      <c r="C17" s="112" t="str">
        <f>IF('9-10G'!C17&lt;&gt;"",'9-10G'!C17,"")</f>
        <v/>
      </c>
      <c r="D17" s="18">
        <v>1</v>
      </c>
      <c r="E17" s="10"/>
      <c r="G17" s="10" t="s">
        <v>289</v>
      </c>
      <c r="H17" s="91" t="str">
        <f>IF('9-10G'!H17&lt;&gt;"",'9-10G'!H17, "")</f>
        <v/>
      </c>
      <c r="I17" s="91" t="str">
        <f>IF('9-10G'!I17&lt;&gt;"",'9-10G'!I17, "")</f>
        <v/>
      </c>
      <c r="J17" s="91" t="str">
        <f>IF('9-10G'!J17&lt;&gt;"",'9-10G'!J17, "")</f>
        <v/>
      </c>
      <c r="K17" s="91" t="str">
        <f>IF('9-10G'!K17&lt;&gt;"",'9-10G'!K17, "")</f>
        <v/>
      </c>
      <c r="L17" s="91" t="str">
        <f>IF('9-10G'!L17&lt;&gt;"",'9-10G'!L17, "")</f>
        <v/>
      </c>
      <c r="M17" s="19"/>
      <c r="N17" s="80">
        <f t="shared" si="0"/>
        <v>0</v>
      </c>
      <c r="O17" s="80"/>
      <c r="Q17" s="35"/>
      <c r="R17" s="35"/>
      <c r="S17" s="35"/>
    </row>
    <row r="18" spans="1:20" ht="15.75" thickBot="1" x14ac:dyDescent="0.3">
      <c r="A18" s="112"/>
      <c r="B18" s="122"/>
      <c r="C18" s="112"/>
      <c r="D18" s="18">
        <v>2</v>
      </c>
      <c r="E18" s="10"/>
      <c r="G18" s="10" t="s">
        <v>289</v>
      </c>
      <c r="H18" s="91" t="str">
        <f>IF('9-10G'!H18&lt;&gt;"",'9-10G'!H18, "")</f>
        <v/>
      </c>
      <c r="I18" s="91" t="str">
        <f>IF('9-10G'!I18&lt;&gt;"",'9-10G'!I18, "")</f>
        <v/>
      </c>
      <c r="J18" s="91" t="str">
        <f>IF('9-10G'!J18&lt;&gt;"",'9-10G'!J18, "")</f>
        <v/>
      </c>
      <c r="K18" s="91" t="str">
        <f>IF('9-10G'!K18&lt;&gt;"",'9-10G'!K18, "")</f>
        <v/>
      </c>
      <c r="L18" s="91" t="str">
        <f>IF('9-10G'!L18&lt;&gt;"",'9-10G'!L18, "")</f>
        <v/>
      </c>
      <c r="M18" s="19"/>
      <c r="N18" s="80">
        <f t="shared" si="0"/>
        <v>0</v>
      </c>
      <c r="O18" s="80"/>
      <c r="Q18" s="35"/>
      <c r="R18" s="35"/>
      <c r="S18" s="35"/>
    </row>
    <row r="19" spans="1:20" ht="15.75" thickBot="1" x14ac:dyDescent="0.3">
      <c r="A19" s="112"/>
      <c r="B19" s="122"/>
      <c r="C19" s="112"/>
      <c r="D19" s="18">
        <v>3</v>
      </c>
      <c r="E19" s="10"/>
      <c r="G19" s="10" t="s">
        <v>289</v>
      </c>
      <c r="H19" s="91" t="str">
        <f>IF('9-10G'!H19&lt;&gt;"",'9-10G'!H19, "")</f>
        <v/>
      </c>
      <c r="I19" s="91" t="str">
        <f>IF('9-10G'!I19&lt;&gt;"",'9-10G'!I19, "")</f>
        <v/>
      </c>
      <c r="J19" s="91" t="str">
        <f>IF('9-10G'!J19&lt;&gt;"",'9-10G'!J19, "")</f>
        <v/>
      </c>
      <c r="K19" s="91" t="str">
        <f>IF('9-10G'!K19&lt;&gt;"",'9-10G'!K19, "")</f>
        <v/>
      </c>
      <c r="L19" s="91" t="str">
        <f>IF('9-10G'!L19&lt;&gt;"",'9-10G'!L19, "")</f>
        <v/>
      </c>
      <c r="M19" s="19"/>
      <c r="N19" s="80">
        <f t="shared" si="0"/>
        <v>0</v>
      </c>
      <c r="O19" s="81">
        <f>SUM(N17:N19)/9</f>
        <v>0</v>
      </c>
      <c r="Q19" s="35">
        <f t="shared" ref="Q19" si="9">IF(O19&lt;&gt;"",O19+A17/10000,0)</f>
        <v>5.9999999999999995E-4</v>
      </c>
      <c r="R19" s="35" t="str">
        <f t="shared" ref="R19:S19" si="10">B17</f>
        <v/>
      </c>
      <c r="S19" s="35" t="str">
        <f t="shared" si="10"/>
        <v/>
      </c>
    </row>
    <row r="20" spans="1:20" x14ac:dyDescent="0.25">
      <c r="A20" s="115">
        <v>7</v>
      </c>
      <c r="B20" s="121" t="str">
        <f>IF('9-10G'!B20&lt;&gt;"",'9-10G'!B20, "")</f>
        <v/>
      </c>
      <c r="C20" s="115" t="str">
        <f>IF('9-10G'!C20&lt;&gt;"",'9-10G'!C20,"")</f>
        <v/>
      </c>
      <c r="D20" s="10">
        <v>1</v>
      </c>
      <c r="E20" s="10"/>
      <c r="G20" s="10" t="s">
        <v>289</v>
      </c>
      <c r="H20" s="89" t="str">
        <f>IF('9-10G'!H20&lt;&gt;"",'9-10G'!H20, "")</f>
        <v/>
      </c>
      <c r="I20" s="89" t="str">
        <f>IF('9-10G'!I20&lt;&gt;"",'9-10G'!I20, "")</f>
        <v/>
      </c>
      <c r="J20" s="89" t="str">
        <f>IF('9-10G'!J20&lt;&gt;"",'9-10G'!J20, "")</f>
        <v/>
      </c>
      <c r="K20" s="89" t="str">
        <f>IF('9-10G'!K20&lt;&gt;"",'9-10G'!K20, "")</f>
        <v/>
      </c>
      <c r="L20" s="89" t="str">
        <f>IF('9-10G'!L20&lt;&gt;"",'9-10G'!L20, "")</f>
        <v/>
      </c>
      <c r="M20" s="5"/>
      <c r="N20" s="78">
        <f t="shared" si="0"/>
        <v>0</v>
      </c>
      <c r="O20" s="78"/>
      <c r="Q20" s="35"/>
      <c r="R20" s="35"/>
      <c r="S20" s="35"/>
    </row>
    <row r="21" spans="1:20" ht="15.75" thickBot="1" x14ac:dyDescent="0.3">
      <c r="A21" s="115"/>
      <c r="B21" s="121"/>
      <c r="C21" s="115"/>
      <c r="D21" s="10">
        <v>2</v>
      </c>
      <c r="E21" s="10"/>
      <c r="G21" s="10" t="s">
        <v>289</v>
      </c>
      <c r="H21" s="89" t="str">
        <f>IF('9-10G'!H21&lt;&gt;"",'9-10G'!H21, "")</f>
        <v/>
      </c>
      <c r="I21" s="89" t="str">
        <f>IF('9-10G'!I21&lt;&gt;"",'9-10G'!I21, "")</f>
        <v/>
      </c>
      <c r="J21" s="89" t="str">
        <f>IF('9-10G'!J21&lt;&gt;"",'9-10G'!J21, "")</f>
        <v/>
      </c>
      <c r="K21" s="89" t="str">
        <f>IF('9-10G'!K21&lt;&gt;"",'9-10G'!K21, "")</f>
        <v/>
      </c>
      <c r="L21" s="89" t="str">
        <f>IF('9-10G'!L21&lt;&gt;"",'9-10G'!L21, "")</f>
        <v/>
      </c>
      <c r="M21" s="5"/>
      <c r="N21" s="78">
        <f t="shared" si="0"/>
        <v>0</v>
      </c>
      <c r="O21" s="78"/>
      <c r="Q21" s="35"/>
      <c r="R21" s="35"/>
      <c r="S21" s="35"/>
    </row>
    <row r="22" spans="1:20" ht="15.75" thickBot="1" x14ac:dyDescent="0.3">
      <c r="A22" s="115"/>
      <c r="B22" s="121"/>
      <c r="C22" s="115"/>
      <c r="D22" s="10">
        <v>3</v>
      </c>
      <c r="E22" s="10"/>
      <c r="G22" s="10" t="s">
        <v>289</v>
      </c>
      <c r="H22" s="89" t="str">
        <f>IF('9-10G'!H22&lt;&gt;"",'9-10G'!H22, "")</f>
        <v/>
      </c>
      <c r="I22" s="89" t="str">
        <f>IF('9-10G'!I22&lt;&gt;"",'9-10G'!I22, "")</f>
        <v/>
      </c>
      <c r="J22" s="89" t="str">
        <f>IF('9-10G'!J22&lt;&gt;"",'9-10G'!J22, "")</f>
        <v/>
      </c>
      <c r="K22" s="89" t="str">
        <f>IF('9-10G'!K22&lt;&gt;"",'9-10G'!K22, "")</f>
        <v/>
      </c>
      <c r="L22" s="89" t="str">
        <f>IF('9-10G'!L22&lt;&gt;"",'9-10G'!L22, "")</f>
        <v/>
      </c>
      <c r="M22" s="5"/>
      <c r="N22" s="78">
        <f t="shared" si="0"/>
        <v>0</v>
      </c>
      <c r="O22" s="79">
        <f>SUM(N20:N22)/9</f>
        <v>0</v>
      </c>
      <c r="Q22" s="35">
        <f t="shared" ref="Q22" si="11">IF(O22&lt;&gt;"",O22+A20/10000,0)</f>
        <v>6.9999999999999999E-4</v>
      </c>
      <c r="R22" s="35" t="str">
        <f t="shared" ref="R22:S22" si="12">B20</f>
        <v/>
      </c>
      <c r="S22" s="35" t="str">
        <f t="shared" si="12"/>
        <v/>
      </c>
    </row>
    <row r="23" spans="1:20" x14ac:dyDescent="0.25">
      <c r="A23" s="112">
        <v>8</v>
      </c>
      <c r="B23" s="122" t="str">
        <f>IF('9-10G'!B23&lt;&gt;"",'9-10G'!B23, "")</f>
        <v/>
      </c>
      <c r="C23" s="112" t="str">
        <f>IF('9-10G'!C23&lt;&gt;"",'9-10G'!C23,"")</f>
        <v/>
      </c>
      <c r="D23" s="18">
        <v>1</v>
      </c>
      <c r="E23" s="10"/>
      <c r="G23" s="10" t="s">
        <v>289</v>
      </c>
      <c r="H23" s="91" t="str">
        <f>IF('9-10G'!H23&lt;&gt;"",'9-10G'!H23, "")</f>
        <v/>
      </c>
      <c r="I23" s="91" t="str">
        <f>IF('9-10G'!I23&lt;&gt;"",'9-10G'!I23, "")</f>
        <v/>
      </c>
      <c r="J23" s="91" t="str">
        <f>IF('9-10G'!J23&lt;&gt;"",'9-10G'!J23, "")</f>
        <v/>
      </c>
      <c r="K23" s="91" t="str">
        <f>IF('9-10G'!K23&lt;&gt;"",'9-10G'!K23, "")</f>
        <v/>
      </c>
      <c r="L23" s="91" t="str">
        <f>IF('9-10G'!L23&lt;&gt;"",'9-10G'!L23, "")</f>
        <v/>
      </c>
      <c r="M23" s="19"/>
      <c r="N23" s="80">
        <f t="shared" si="0"/>
        <v>0</v>
      </c>
      <c r="O23" s="80"/>
      <c r="Q23" s="35"/>
      <c r="R23" s="35"/>
      <c r="S23" s="35"/>
    </row>
    <row r="24" spans="1:20" ht="15.75" thickBot="1" x14ac:dyDescent="0.3">
      <c r="A24" s="112"/>
      <c r="B24" s="122"/>
      <c r="C24" s="112"/>
      <c r="D24" s="18">
        <v>2</v>
      </c>
      <c r="E24" s="10"/>
      <c r="G24" s="10" t="s">
        <v>289</v>
      </c>
      <c r="H24" s="91" t="str">
        <f>IF('9-10G'!H24&lt;&gt;"",'9-10G'!H24, "")</f>
        <v/>
      </c>
      <c r="I24" s="91" t="str">
        <f>IF('9-10G'!I24&lt;&gt;"",'9-10G'!I24, "")</f>
        <v/>
      </c>
      <c r="J24" s="91" t="str">
        <f>IF('9-10G'!J24&lt;&gt;"",'9-10G'!J24, "")</f>
        <v/>
      </c>
      <c r="K24" s="91" t="str">
        <f>IF('9-10G'!K24&lt;&gt;"",'9-10G'!K24, "")</f>
        <v/>
      </c>
      <c r="L24" s="91" t="str">
        <f>IF('9-10G'!L24&lt;&gt;"",'9-10G'!L24, "")</f>
        <v/>
      </c>
      <c r="M24" s="19"/>
      <c r="N24" s="80">
        <f t="shared" si="0"/>
        <v>0</v>
      </c>
      <c r="O24" s="80"/>
      <c r="Q24" s="35"/>
      <c r="R24" s="35"/>
      <c r="S24" s="35"/>
    </row>
    <row r="25" spans="1:20" ht="15.75" thickBot="1" x14ac:dyDescent="0.3">
      <c r="A25" s="112"/>
      <c r="B25" s="122"/>
      <c r="C25" s="112"/>
      <c r="D25" s="18">
        <v>3</v>
      </c>
      <c r="E25" s="10"/>
      <c r="G25" s="10" t="s">
        <v>289</v>
      </c>
      <c r="H25" s="91" t="str">
        <f>IF('9-10G'!H25&lt;&gt;"",'9-10G'!H25, "")</f>
        <v/>
      </c>
      <c r="I25" s="91" t="str">
        <f>IF('9-10G'!I25&lt;&gt;"",'9-10G'!I25, "")</f>
        <v/>
      </c>
      <c r="J25" s="91" t="str">
        <f>IF('9-10G'!J25&lt;&gt;"",'9-10G'!J25, "")</f>
        <v/>
      </c>
      <c r="K25" s="91" t="str">
        <f>IF('9-10G'!K25&lt;&gt;"",'9-10G'!K25, "")</f>
        <v/>
      </c>
      <c r="L25" s="91" t="str">
        <f>IF('9-10G'!L25&lt;&gt;"",'9-10G'!L25, "")</f>
        <v/>
      </c>
      <c r="M25" s="19"/>
      <c r="N25" s="80">
        <f t="shared" si="0"/>
        <v>0</v>
      </c>
      <c r="O25" s="81">
        <f>SUM(N23:N25)/9</f>
        <v>0</v>
      </c>
      <c r="Q25" s="35">
        <f t="shared" ref="Q25" si="13">IF(O25&lt;&gt;"",O25+A23/10000,0)</f>
        <v>8.0000000000000004E-4</v>
      </c>
      <c r="R25" s="35" t="str">
        <f t="shared" ref="R25:S25" si="14">B23</f>
        <v/>
      </c>
      <c r="S25" s="35" t="str">
        <f t="shared" si="14"/>
        <v/>
      </c>
    </row>
    <row r="26" spans="1:20" x14ac:dyDescent="0.25">
      <c r="A26" s="115">
        <v>9</v>
      </c>
      <c r="B26" s="121" t="str">
        <f>IF('9-10G'!B26&lt;&gt;"",'9-10G'!B26, "")</f>
        <v/>
      </c>
      <c r="C26" s="115" t="str">
        <f>IF('9-10G'!C26&lt;&gt;"",'9-10G'!C26,"")</f>
        <v/>
      </c>
      <c r="D26" s="10">
        <v>1</v>
      </c>
      <c r="E26" s="10"/>
      <c r="G26" s="10" t="s">
        <v>289</v>
      </c>
      <c r="H26" s="89" t="str">
        <f>IF('9-10G'!H26&lt;&gt;"",'9-10G'!H26, "")</f>
        <v/>
      </c>
      <c r="I26" s="89" t="str">
        <f>IF('9-10G'!I26&lt;&gt;"",'9-10G'!I26, "")</f>
        <v/>
      </c>
      <c r="J26" s="89" t="str">
        <f>IF('9-10G'!J26&lt;&gt;"",'9-10G'!J26, "")</f>
        <v/>
      </c>
      <c r="K26" s="89" t="str">
        <f>IF('9-10G'!K26&lt;&gt;"",'9-10G'!K26, "")</f>
        <v/>
      </c>
      <c r="L26" s="89" t="str">
        <f>IF('9-10G'!L26&lt;&gt;"",'9-10G'!L26, "")</f>
        <v/>
      </c>
      <c r="M26" s="5"/>
      <c r="N26" s="78">
        <f t="shared" si="0"/>
        <v>0</v>
      </c>
      <c r="O26" s="78"/>
      <c r="Q26" s="35"/>
      <c r="R26" s="35"/>
      <c r="S26" s="35"/>
      <c r="T26" s="9"/>
    </row>
    <row r="27" spans="1:20" ht="15.75" thickBot="1" x14ac:dyDescent="0.3">
      <c r="A27" s="115"/>
      <c r="B27" s="121"/>
      <c r="C27" s="115"/>
      <c r="D27" s="10">
        <v>2</v>
      </c>
      <c r="E27" s="10"/>
      <c r="G27" s="10" t="s">
        <v>289</v>
      </c>
      <c r="H27" s="89" t="str">
        <f>IF('9-10G'!H27&lt;&gt;"",'9-10G'!H27, "")</f>
        <v/>
      </c>
      <c r="I27" s="89" t="str">
        <f>IF('9-10G'!I27&lt;&gt;"",'9-10G'!I27, "")</f>
        <v/>
      </c>
      <c r="J27" s="89" t="str">
        <f>IF('9-10G'!J27&lt;&gt;"",'9-10G'!J27, "")</f>
        <v/>
      </c>
      <c r="K27" s="89" t="str">
        <f>IF('9-10G'!K27&lt;&gt;"",'9-10G'!K27, "")</f>
        <v/>
      </c>
      <c r="L27" s="89" t="str">
        <f>IF('9-10G'!L27&lt;&gt;"",'9-10G'!L27, "")</f>
        <v/>
      </c>
      <c r="M27" s="5"/>
      <c r="N27" s="78">
        <f t="shared" si="0"/>
        <v>0</v>
      </c>
      <c r="O27" s="78"/>
      <c r="Q27" s="35"/>
      <c r="R27" s="35"/>
      <c r="S27" s="35"/>
      <c r="T27" s="9"/>
    </row>
    <row r="28" spans="1:20" ht="15.75" thickBot="1" x14ac:dyDescent="0.3">
      <c r="A28" s="115"/>
      <c r="B28" s="121"/>
      <c r="C28" s="115"/>
      <c r="D28" s="10">
        <v>3</v>
      </c>
      <c r="E28" s="10"/>
      <c r="G28" s="10" t="s">
        <v>289</v>
      </c>
      <c r="H28" s="89" t="str">
        <f>IF('9-10G'!H28&lt;&gt;"",'9-10G'!H28, "")</f>
        <v/>
      </c>
      <c r="I28" s="89" t="str">
        <f>IF('9-10G'!I28&lt;&gt;"",'9-10G'!I28, "")</f>
        <v/>
      </c>
      <c r="J28" s="89" t="str">
        <f>IF('9-10G'!J28&lt;&gt;"",'9-10G'!J28, "")</f>
        <v/>
      </c>
      <c r="K28" s="89" t="str">
        <f>IF('9-10G'!K28&lt;&gt;"",'9-10G'!K28, "")</f>
        <v/>
      </c>
      <c r="L28" s="89" t="str">
        <f>IF('9-10G'!L28&lt;&gt;"",'9-10G'!L28, "")</f>
        <v/>
      </c>
      <c r="M28" s="5"/>
      <c r="N28" s="78">
        <f t="shared" si="0"/>
        <v>0</v>
      </c>
      <c r="O28" s="79">
        <f>SUM(N26:N28)/9</f>
        <v>0</v>
      </c>
      <c r="Q28" s="35">
        <f t="shared" ref="Q28" si="15">IF(O28&lt;&gt;"",O28+A26/10000,0)</f>
        <v>8.9999999999999998E-4</v>
      </c>
      <c r="R28" s="35" t="str">
        <f t="shared" ref="R28:S28" si="16">B26</f>
        <v/>
      </c>
      <c r="S28" s="35" t="str">
        <f t="shared" si="16"/>
        <v/>
      </c>
      <c r="T28" s="9"/>
    </row>
    <row r="29" spans="1:20" x14ac:dyDescent="0.25">
      <c r="A29" s="112">
        <v>10</v>
      </c>
      <c r="B29" s="122" t="str">
        <f>IF('9-10G'!B29&lt;&gt;"",'9-10G'!B29, "")</f>
        <v/>
      </c>
      <c r="C29" s="112" t="str">
        <f>IF('9-10G'!C29&lt;&gt;"",'9-10G'!C29,"")</f>
        <v/>
      </c>
      <c r="D29" s="18">
        <v>1</v>
      </c>
      <c r="E29" s="10"/>
      <c r="G29" s="10" t="s">
        <v>289</v>
      </c>
      <c r="H29" s="91" t="str">
        <f>IF('9-10G'!H29&lt;&gt;"",'9-10G'!H29, "")</f>
        <v/>
      </c>
      <c r="I29" s="91" t="str">
        <f>IF('9-10G'!I29&lt;&gt;"",'9-10G'!I29, "")</f>
        <v/>
      </c>
      <c r="J29" s="91" t="str">
        <f>IF('9-10G'!J29&lt;&gt;"",'9-10G'!J29, "")</f>
        <v/>
      </c>
      <c r="K29" s="91" t="str">
        <f>IF('9-10G'!K29&lt;&gt;"",'9-10G'!K29, "")</f>
        <v/>
      </c>
      <c r="L29" s="91" t="str">
        <f>IF('9-10G'!L29&lt;&gt;"",'9-10G'!L29, "")</f>
        <v/>
      </c>
      <c r="M29" s="19"/>
      <c r="N29" s="80">
        <f t="shared" si="0"/>
        <v>0</v>
      </c>
      <c r="O29" s="80"/>
      <c r="Q29" s="35"/>
      <c r="R29" s="35"/>
      <c r="S29" s="35"/>
      <c r="T29" s="9"/>
    </row>
    <row r="30" spans="1:20" ht="15.75" thickBot="1" x14ac:dyDescent="0.3">
      <c r="A30" s="112"/>
      <c r="B30" s="122"/>
      <c r="C30" s="112"/>
      <c r="D30" s="18">
        <v>2</v>
      </c>
      <c r="E30" s="10"/>
      <c r="G30" s="10" t="s">
        <v>289</v>
      </c>
      <c r="H30" s="91" t="str">
        <f>IF('9-10G'!H30&lt;&gt;"",'9-10G'!H30, "")</f>
        <v/>
      </c>
      <c r="I30" s="91" t="str">
        <f>IF('9-10G'!I30&lt;&gt;"",'9-10G'!I30, "")</f>
        <v/>
      </c>
      <c r="J30" s="91" t="str">
        <f>IF('9-10G'!J30&lt;&gt;"",'9-10G'!J30, "")</f>
        <v/>
      </c>
      <c r="K30" s="91" t="str">
        <f>IF('9-10G'!K30&lt;&gt;"",'9-10G'!K30, "")</f>
        <v/>
      </c>
      <c r="L30" s="91" t="str">
        <f>IF('9-10G'!L30&lt;&gt;"",'9-10G'!L30, "")</f>
        <v/>
      </c>
      <c r="M30" s="19"/>
      <c r="N30" s="80">
        <f t="shared" si="0"/>
        <v>0</v>
      </c>
      <c r="O30" s="80"/>
      <c r="Q30" s="35"/>
      <c r="R30" s="35"/>
      <c r="S30" s="35"/>
      <c r="T30" s="9"/>
    </row>
    <row r="31" spans="1:20" ht="15.75" thickBot="1" x14ac:dyDescent="0.3">
      <c r="A31" s="112"/>
      <c r="B31" s="122"/>
      <c r="C31" s="112"/>
      <c r="D31" s="18">
        <v>3</v>
      </c>
      <c r="E31" s="10"/>
      <c r="G31" s="10" t="s">
        <v>289</v>
      </c>
      <c r="H31" s="91" t="str">
        <f>IF('9-10G'!H31&lt;&gt;"",'9-10G'!H31, "")</f>
        <v/>
      </c>
      <c r="I31" s="91" t="str">
        <f>IF('9-10G'!I31&lt;&gt;"",'9-10G'!I31, "")</f>
        <v/>
      </c>
      <c r="J31" s="91" t="str">
        <f>IF('9-10G'!J31&lt;&gt;"",'9-10G'!J31, "")</f>
        <v/>
      </c>
      <c r="K31" s="91" t="str">
        <f>IF('9-10G'!K31&lt;&gt;"",'9-10G'!K31, "")</f>
        <v/>
      </c>
      <c r="L31" s="91" t="str">
        <f>IF('9-10G'!L31&lt;&gt;"",'9-10G'!L31, "")</f>
        <v/>
      </c>
      <c r="M31" s="19"/>
      <c r="N31" s="80">
        <f t="shared" si="0"/>
        <v>0</v>
      </c>
      <c r="O31" s="81">
        <f>SUM(N29:N31)/9</f>
        <v>0</v>
      </c>
      <c r="Q31" s="35">
        <f t="shared" ref="Q31" si="17">IF(O31&lt;&gt;"",O31+A29/10000,0)</f>
        <v>1E-3</v>
      </c>
      <c r="R31" s="35" t="str">
        <f t="shared" ref="R31:S31" si="18">B29</f>
        <v/>
      </c>
      <c r="S31" s="35" t="str">
        <f t="shared" si="18"/>
        <v/>
      </c>
      <c r="T31" s="9"/>
    </row>
    <row r="32" spans="1:20" x14ac:dyDescent="0.25">
      <c r="A32" s="115">
        <v>11</v>
      </c>
      <c r="B32" s="121" t="str">
        <f>IF('9-10G'!B32&lt;&gt;"",'9-10G'!B32, "")</f>
        <v/>
      </c>
      <c r="C32" s="115" t="str">
        <f>IF('9-10G'!C32&lt;&gt;"",'9-10G'!C32,"")</f>
        <v/>
      </c>
      <c r="D32" s="10">
        <v>1</v>
      </c>
      <c r="E32" s="10"/>
      <c r="G32" s="10" t="s">
        <v>289</v>
      </c>
      <c r="H32" s="89" t="str">
        <f>IF('9-10G'!H32&lt;&gt;"",'9-10G'!H32, "")</f>
        <v/>
      </c>
      <c r="I32" s="89" t="str">
        <f>IF('9-10G'!I32&lt;&gt;"",'9-10G'!I32, "")</f>
        <v/>
      </c>
      <c r="J32" s="89" t="str">
        <f>IF('9-10G'!J32&lt;&gt;"",'9-10G'!J32, "")</f>
        <v/>
      </c>
      <c r="K32" s="89" t="str">
        <f>IF('9-10G'!K32&lt;&gt;"",'9-10G'!K32, "")</f>
        <v/>
      </c>
      <c r="L32" s="89" t="str">
        <f>IF('9-10G'!L32&lt;&gt;"",'9-10G'!L32, "")</f>
        <v/>
      </c>
      <c r="M32" s="5"/>
      <c r="N32" s="78">
        <f t="shared" si="0"/>
        <v>0</v>
      </c>
      <c r="O32" s="78"/>
      <c r="Q32" s="35"/>
      <c r="R32" s="35"/>
      <c r="S32" s="35"/>
      <c r="T32" s="9"/>
    </row>
    <row r="33" spans="1:19" ht="15.75" thickBot="1" x14ac:dyDescent="0.3">
      <c r="A33" s="115"/>
      <c r="B33" s="121"/>
      <c r="C33" s="115"/>
      <c r="D33" s="10">
        <v>2</v>
      </c>
      <c r="E33" s="10"/>
      <c r="G33" s="10" t="s">
        <v>289</v>
      </c>
      <c r="H33" s="89" t="str">
        <f>IF('9-10G'!H33&lt;&gt;"",'9-10G'!H33, "")</f>
        <v/>
      </c>
      <c r="I33" s="89" t="str">
        <f>IF('9-10G'!I33&lt;&gt;"",'9-10G'!I33, "")</f>
        <v/>
      </c>
      <c r="J33" s="89" t="str">
        <f>IF('9-10G'!J33&lt;&gt;"",'9-10G'!J33, "")</f>
        <v/>
      </c>
      <c r="K33" s="89" t="str">
        <f>IF('9-10G'!K33&lt;&gt;"",'9-10G'!K33, "")</f>
        <v/>
      </c>
      <c r="L33" s="89" t="str">
        <f>IF('9-10G'!L33&lt;&gt;"",'9-10G'!L33, "")</f>
        <v/>
      </c>
      <c r="M33" s="5"/>
      <c r="N33" s="78">
        <f t="shared" si="0"/>
        <v>0</v>
      </c>
      <c r="O33" s="78"/>
      <c r="Q33" s="35"/>
      <c r="R33" s="35"/>
      <c r="S33" s="35"/>
    </row>
    <row r="34" spans="1:19" ht="15.75" thickBot="1" x14ac:dyDescent="0.3">
      <c r="A34" s="115"/>
      <c r="B34" s="121"/>
      <c r="C34" s="115"/>
      <c r="D34" s="10">
        <v>3</v>
      </c>
      <c r="E34" s="10"/>
      <c r="G34" s="10" t="s">
        <v>289</v>
      </c>
      <c r="H34" s="89" t="str">
        <f>IF('9-10G'!H34&lt;&gt;"",'9-10G'!H34, "")</f>
        <v/>
      </c>
      <c r="I34" s="89" t="str">
        <f>IF('9-10G'!I34&lt;&gt;"",'9-10G'!I34, "")</f>
        <v/>
      </c>
      <c r="J34" s="89" t="str">
        <f>IF('9-10G'!J34&lt;&gt;"",'9-10G'!J34, "")</f>
        <v/>
      </c>
      <c r="K34" s="89" t="str">
        <f>IF('9-10G'!K34&lt;&gt;"",'9-10G'!K34, "")</f>
        <v/>
      </c>
      <c r="L34" s="89" t="str">
        <f>IF('9-10G'!L34&lt;&gt;"",'9-10G'!L34, "")</f>
        <v/>
      </c>
      <c r="M34" s="5"/>
      <c r="N34" s="78">
        <f t="shared" ref="N34:N97" si="19">IF(COUNT(H34:L34)=3,IF(M34&lt;&gt;"",(SUM(H34:J34)-6),SUM(H34:J34)),IF(M34&lt;&gt;"",(SUM(H34:L34)-MAX(H34:L34)-MIN(H34:L34)-6),(SUM(H34:L34)-MAX(H34:L34)-MIN(H34:L34))))</f>
        <v>0</v>
      </c>
      <c r="O34" s="79">
        <f>SUM(N32:N34)/9</f>
        <v>0</v>
      </c>
      <c r="Q34" s="35">
        <f t="shared" ref="Q34" si="20">IF(O34&lt;&gt;"",O34+A32/10000,0)</f>
        <v>1.1000000000000001E-3</v>
      </c>
      <c r="R34" s="35" t="str">
        <f t="shared" ref="R34:S34" si="21">B32</f>
        <v/>
      </c>
      <c r="S34" s="35" t="str">
        <f t="shared" si="21"/>
        <v/>
      </c>
    </row>
    <row r="35" spans="1:19" x14ac:dyDescent="0.25">
      <c r="A35" s="112">
        <v>12</v>
      </c>
      <c r="B35" s="122" t="str">
        <f>IF('9-10G'!B35&lt;&gt;"",'9-10G'!B35, "")</f>
        <v/>
      </c>
      <c r="C35" s="112" t="str">
        <f>IF('9-10G'!C35&lt;&gt;"",'9-10G'!C35,"")</f>
        <v/>
      </c>
      <c r="D35" s="18">
        <v>1</v>
      </c>
      <c r="E35" s="10"/>
      <c r="G35" s="10" t="s">
        <v>289</v>
      </c>
      <c r="H35" s="91" t="str">
        <f>IF('9-10G'!H35&lt;&gt;"",'9-10G'!H35, "")</f>
        <v/>
      </c>
      <c r="I35" s="91" t="str">
        <f>IF('9-10G'!I35&lt;&gt;"",'9-10G'!I35, "")</f>
        <v/>
      </c>
      <c r="J35" s="91" t="str">
        <f>IF('9-10G'!J35&lt;&gt;"",'9-10G'!J35, "")</f>
        <v/>
      </c>
      <c r="K35" s="91" t="str">
        <f>IF('9-10G'!K35&lt;&gt;"",'9-10G'!K35, "")</f>
        <v/>
      </c>
      <c r="L35" s="91" t="str">
        <f>IF('9-10G'!L35&lt;&gt;"",'9-10G'!L35, "")</f>
        <v/>
      </c>
      <c r="M35" s="19"/>
      <c r="N35" s="80">
        <f t="shared" si="19"/>
        <v>0</v>
      </c>
      <c r="O35" s="80"/>
      <c r="Q35" s="35"/>
      <c r="R35" s="35"/>
      <c r="S35" s="35"/>
    </row>
    <row r="36" spans="1:19" ht="15.75" thickBot="1" x14ac:dyDescent="0.3">
      <c r="A36" s="112"/>
      <c r="B36" s="122"/>
      <c r="C36" s="112"/>
      <c r="D36" s="18">
        <v>2</v>
      </c>
      <c r="E36" s="10"/>
      <c r="G36" s="10" t="s">
        <v>289</v>
      </c>
      <c r="H36" s="91" t="str">
        <f>IF('9-10G'!H36&lt;&gt;"",'9-10G'!H36, "")</f>
        <v/>
      </c>
      <c r="I36" s="91" t="str">
        <f>IF('9-10G'!I36&lt;&gt;"",'9-10G'!I36, "")</f>
        <v/>
      </c>
      <c r="J36" s="91" t="str">
        <f>IF('9-10G'!J36&lt;&gt;"",'9-10G'!J36, "")</f>
        <v/>
      </c>
      <c r="K36" s="91" t="str">
        <f>IF('9-10G'!K36&lt;&gt;"",'9-10G'!K36, "")</f>
        <v/>
      </c>
      <c r="L36" s="91" t="str">
        <f>IF('9-10G'!L36&lt;&gt;"",'9-10G'!L36, "")</f>
        <v/>
      </c>
      <c r="M36" s="19"/>
      <c r="N36" s="80">
        <f t="shared" si="19"/>
        <v>0</v>
      </c>
      <c r="O36" s="80"/>
      <c r="Q36" s="35"/>
      <c r="R36" s="35"/>
      <c r="S36" s="35"/>
    </row>
    <row r="37" spans="1:19" ht="15.75" thickBot="1" x14ac:dyDescent="0.3">
      <c r="A37" s="112"/>
      <c r="B37" s="122"/>
      <c r="C37" s="112"/>
      <c r="D37" s="18">
        <v>3</v>
      </c>
      <c r="E37" s="10"/>
      <c r="G37" s="10" t="s">
        <v>289</v>
      </c>
      <c r="H37" s="91" t="str">
        <f>IF('9-10G'!H37&lt;&gt;"",'9-10G'!H37, "")</f>
        <v/>
      </c>
      <c r="I37" s="91" t="str">
        <f>IF('9-10G'!I37&lt;&gt;"",'9-10G'!I37, "")</f>
        <v/>
      </c>
      <c r="J37" s="91" t="str">
        <f>IF('9-10G'!J37&lt;&gt;"",'9-10G'!J37, "")</f>
        <v/>
      </c>
      <c r="K37" s="91" t="str">
        <f>IF('9-10G'!K37&lt;&gt;"",'9-10G'!K37, "")</f>
        <v/>
      </c>
      <c r="L37" s="91" t="str">
        <f>IF('9-10G'!L37&lt;&gt;"",'9-10G'!L37, "")</f>
        <v/>
      </c>
      <c r="M37" s="19"/>
      <c r="N37" s="80">
        <f t="shared" si="19"/>
        <v>0</v>
      </c>
      <c r="O37" s="81">
        <f>SUM(N35:N37)/9</f>
        <v>0</v>
      </c>
      <c r="Q37" s="35">
        <f t="shared" ref="Q37" si="22">IF(O37&lt;&gt;"",O37+A35/10000,0)</f>
        <v>1.1999999999999999E-3</v>
      </c>
      <c r="R37" s="35" t="str">
        <f t="shared" ref="R37:S37" si="23">B35</f>
        <v/>
      </c>
      <c r="S37" s="35" t="str">
        <f t="shared" si="23"/>
        <v/>
      </c>
    </row>
    <row r="38" spans="1:19" x14ac:dyDescent="0.25">
      <c r="A38" s="115">
        <v>13</v>
      </c>
      <c r="B38" s="121" t="str">
        <f>IF('9-10G'!B38&lt;&gt;"",'9-10G'!B38, "")</f>
        <v/>
      </c>
      <c r="C38" s="115" t="str">
        <f>IF('9-10G'!C38&lt;&gt;"",'9-10G'!C38,"")</f>
        <v/>
      </c>
      <c r="D38" s="10">
        <v>1</v>
      </c>
      <c r="E38" s="10"/>
      <c r="G38" s="10" t="s">
        <v>289</v>
      </c>
      <c r="H38" s="89" t="str">
        <f>IF('9-10G'!H38&lt;&gt;"",'9-10G'!H38, "")</f>
        <v/>
      </c>
      <c r="I38" s="89" t="str">
        <f>IF('9-10G'!I38&lt;&gt;"",'9-10G'!I38, "")</f>
        <v/>
      </c>
      <c r="J38" s="89" t="str">
        <f>IF('9-10G'!J38&lt;&gt;"",'9-10G'!J38, "")</f>
        <v/>
      </c>
      <c r="K38" s="89" t="str">
        <f>IF('9-10G'!K38&lt;&gt;"",'9-10G'!K38, "")</f>
        <v/>
      </c>
      <c r="L38" s="89" t="str">
        <f>IF('9-10G'!L38&lt;&gt;"",'9-10G'!L38, "")</f>
        <v/>
      </c>
      <c r="M38" s="5"/>
      <c r="N38" s="78">
        <f t="shared" si="19"/>
        <v>0</v>
      </c>
      <c r="O38" s="78"/>
      <c r="Q38" s="35"/>
      <c r="R38" s="35"/>
      <c r="S38" s="35"/>
    </row>
    <row r="39" spans="1:19" ht="15.75" thickBot="1" x14ac:dyDescent="0.3">
      <c r="A39" s="115"/>
      <c r="B39" s="121"/>
      <c r="C39" s="115"/>
      <c r="D39" s="10">
        <v>2</v>
      </c>
      <c r="E39" s="10"/>
      <c r="G39" s="10" t="s">
        <v>289</v>
      </c>
      <c r="H39" s="89" t="str">
        <f>IF('9-10G'!H39&lt;&gt;"",'9-10G'!H39, "")</f>
        <v/>
      </c>
      <c r="I39" s="89" t="str">
        <f>IF('9-10G'!I39&lt;&gt;"",'9-10G'!I39, "")</f>
        <v/>
      </c>
      <c r="J39" s="89" t="str">
        <f>IF('9-10G'!J39&lt;&gt;"",'9-10G'!J39, "")</f>
        <v/>
      </c>
      <c r="K39" s="89" t="str">
        <f>IF('9-10G'!K39&lt;&gt;"",'9-10G'!K39, "")</f>
        <v/>
      </c>
      <c r="L39" s="89" t="str">
        <f>IF('9-10G'!L39&lt;&gt;"",'9-10G'!L39, "")</f>
        <v/>
      </c>
      <c r="M39" s="5"/>
      <c r="N39" s="78">
        <f t="shared" si="19"/>
        <v>0</v>
      </c>
      <c r="O39" s="78"/>
      <c r="Q39" s="35"/>
      <c r="R39" s="35"/>
      <c r="S39" s="35"/>
    </row>
    <row r="40" spans="1:19" ht="15.75" thickBot="1" x14ac:dyDescent="0.3">
      <c r="A40" s="115"/>
      <c r="B40" s="121"/>
      <c r="C40" s="115"/>
      <c r="D40" s="10">
        <v>3</v>
      </c>
      <c r="E40" s="10"/>
      <c r="G40" s="10" t="s">
        <v>289</v>
      </c>
      <c r="H40" s="89" t="str">
        <f>IF('9-10G'!H40&lt;&gt;"",'9-10G'!H40, "")</f>
        <v/>
      </c>
      <c r="I40" s="89" t="str">
        <f>IF('9-10G'!I40&lt;&gt;"",'9-10G'!I40, "")</f>
        <v/>
      </c>
      <c r="J40" s="89" t="str">
        <f>IF('9-10G'!J40&lt;&gt;"",'9-10G'!J40, "")</f>
        <v/>
      </c>
      <c r="K40" s="89" t="str">
        <f>IF('9-10G'!K40&lt;&gt;"",'9-10G'!K40, "")</f>
        <v/>
      </c>
      <c r="L40" s="89" t="str">
        <f>IF('9-10G'!L40&lt;&gt;"",'9-10G'!L40, "")</f>
        <v/>
      </c>
      <c r="M40" s="5"/>
      <c r="N40" s="78">
        <f t="shared" si="19"/>
        <v>0</v>
      </c>
      <c r="O40" s="79">
        <f>SUM(N38:N40)/9</f>
        <v>0</v>
      </c>
      <c r="Q40" s="35">
        <f t="shared" ref="Q40" si="24">IF(O40&lt;&gt;"",O40+A38/10000,0)</f>
        <v>1.2999999999999999E-3</v>
      </c>
      <c r="R40" s="35" t="str">
        <f t="shared" ref="R40:S40" si="25">B38</f>
        <v/>
      </c>
      <c r="S40" s="35" t="str">
        <f t="shared" si="25"/>
        <v/>
      </c>
    </row>
    <row r="41" spans="1:19" x14ac:dyDescent="0.25">
      <c r="A41" s="112">
        <v>14</v>
      </c>
      <c r="B41" s="122" t="str">
        <f>IF('9-10G'!B41&lt;&gt;"",'9-10G'!B41, "")</f>
        <v/>
      </c>
      <c r="C41" s="112" t="str">
        <f>IF('9-10G'!C41&lt;&gt;"",'9-10G'!C41,"")</f>
        <v/>
      </c>
      <c r="D41" s="18">
        <v>1</v>
      </c>
      <c r="E41" s="10"/>
      <c r="G41" s="10" t="s">
        <v>289</v>
      </c>
      <c r="H41" s="91" t="str">
        <f>IF('9-10G'!H41&lt;&gt;"",'9-10G'!H41, "")</f>
        <v/>
      </c>
      <c r="I41" s="91" t="str">
        <f>IF('9-10G'!I41&lt;&gt;"",'9-10G'!I41, "")</f>
        <v/>
      </c>
      <c r="J41" s="91" t="str">
        <f>IF('9-10G'!J41&lt;&gt;"",'9-10G'!J41, "")</f>
        <v/>
      </c>
      <c r="K41" s="91" t="str">
        <f>IF('9-10G'!K41&lt;&gt;"",'9-10G'!K41, "")</f>
        <v/>
      </c>
      <c r="L41" s="91" t="str">
        <f>IF('9-10G'!L41&lt;&gt;"",'9-10G'!L41, "")</f>
        <v/>
      </c>
      <c r="M41" s="19"/>
      <c r="N41" s="80">
        <f t="shared" si="19"/>
        <v>0</v>
      </c>
      <c r="O41" s="80"/>
      <c r="Q41" s="35"/>
      <c r="R41" s="35"/>
      <c r="S41" s="35"/>
    </row>
    <row r="42" spans="1:19" ht="15.75" thickBot="1" x14ac:dyDescent="0.3">
      <c r="A42" s="112"/>
      <c r="B42" s="122"/>
      <c r="C42" s="112"/>
      <c r="D42" s="18">
        <v>2</v>
      </c>
      <c r="E42" s="10"/>
      <c r="G42" s="10" t="s">
        <v>289</v>
      </c>
      <c r="H42" s="91" t="str">
        <f>IF('9-10G'!H42&lt;&gt;"",'9-10G'!H42, "")</f>
        <v/>
      </c>
      <c r="I42" s="91" t="str">
        <f>IF('9-10G'!I42&lt;&gt;"",'9-10G'!I42, "")</f>
        <v/>
      </c>
      <c r="J42" s="91" t="str">
        <f>IF('9-10G'!J42&lt;&gt;"",'9-10G'!J42, "")</f>
        <v/>
      </c>
      <c r="K42" s="91" t="str">
        <f>IF('9-10G'!K42&lt;&gt;"",'9-10G'!K42, "")</f>
        <v/>
      </c>
      <c r="L42" s="91" t="str">
        <f>IF('9-10G'!L42&lt;&gt;"",'9-10G'!L42, "")</f>
        <v/>
      </c>
      <c r="M42" s="19"/>
      <c r="N42" s="80">
        <f t="shared" si="19"/>
        <v>0</v>
      </c>
      <c r="O42" s="80"/>
      <c r="Q42" s="35"/>
      <c r="R42" s="35"/>
      <c r="S42" s="35"/>
    </row>
    <row r="43" spans="1:19" ht="15.75" thickBot="1" x14ac:dyDescent="0.3">
      <c r="A43" s="112"/>
      <c r="B43" s="122"/>
      <c r="C43" s="112"/>
      <c r="D43" s="18">
        <v>3</v>
      </c>
      <c r="E43" s="10"/>
      <c r="G43" s="10" t="s">
        <v>289</v>
      </c>
      <c r="H43" s="91" t="str">
        <f>IF('9-10G'!H43&lt;&gt;"",'9-10G'!H43, "")</f>
        <v/>
      </c>
      <c r="I43" s="91" t="str">
        <f>IF('9-10G'!I43&lt;&gt;"",'9-10G'!I43, "")</f>
        <v/>
      </c>
      <c r="J43" s="91" t="str">
        <f>IF('9-10G'!J43&lt;&gt;"",'9-10G'!J43, "")</f>
        <v/>
      </c>
      <c r="K43" s="91" t="str">
        <f>IF('9-10G'!K43&lt;&gt;"",'9-10G'!K43, "")</f>
        <v/>
      </c>
      <c r="L43" s="91" t="str">
        <f>IF('9-10G'!L43&lt;&gt;"",'9-10G'!L43, "")</f>
        <v/>
      </c>
      <c r="M43" s="19"/>
      <c r="N43" s="80">
        <f t="shared" si="19"/>
        <v>0</v>
      </c>
      <c r="O43" s="81">
        <f>SUM(N41:N43)/9</f>
        <v>0</v>
      </c>
      <c r="Q43" s="35">
        <f t="shared" ref="Q43" si="26">IF(O43&lt;&gt;"",O43+A41/10000,0)</f>
        <v>1.4E-3</v>
      </c>
      <c r="R43" s="35" t="str">
        <f t="shared" ref="R43:S43" si="27">B41</f>
        <v/>
      </c>
      <c r="S43" s="35" t="str">
        <f t="shared" si="27"/>
        <v/>
      </c>
    </row>
    <row r="44" spans="1:19" x14ac:dyDescent="0.25">
      <c r="A44" s="115">
        <v>15</v>
      </c>
      <c r="B44" s="121" t="str">
        <f>IF('9-10G'!B44&lt;&gt;"",'9-10G'!B44, "")</f>
        <v/>
      </c>
      <c r="C44" s="115" t="str">
        <f>IF('9-10G'!C44&lt;&gt;"",'9-10G'!C44,"")</f>
        <v/>
      </c>
      <c r="D44" s="10">
        <v>1</v>
      </c>
      <c r="E44" s="10"/>
      <c r="G44" s="10" t="s">
        <v>289</v>
      </c>
      <c r="H44" s="89" t="str">
        <f>IF('9-10G'!H44&lt;&gt;"",'9-10G'!H44, "")</f>
        <v/>
      </c>
      <c r="I44" s="89" t="str">
        <f>IF('9-10G'!I44&lt;&gt;"",'9-10G'!I44, "")</f>
        <v/>
      </c>
      <c r="J44" s="89" t="str">
        <f>IF('9-10G'!J44&lt;&gt;"",'9-10G'!J44, "")</f>
        <v/>
      </c>
      <c r="K44" s="89" t="str">
        <f>IF('9-10G'!K44&lt;&gt;"",'9-10G'!K44, "")</f>
        <v/>
      </c>
      <c r="L44" s="89" t="str">
        <f>IF('9-10G'!L44&lt;&gt;"",'9-10G'!L44, "")</f>
        <v/>
      </c>
      <c r="M44" s="5"/>
      <c r="N44" s="78">
        <f t="shared" si="19"/>
        <v>0</v>
      </c>
      <c r="O44" s="93"/>
      <c r="Q44" s="35"/>
      <c r="R44" s="35"/>
      <c r="S44" s="35"/>
    </row>
    <row r="45" spans="1:19" ht="15.75" thickBot="1" x14ac:dyDescent="0.3">
      <c r="A45" s="115"/>
      <c r="B45" s="121"/>
      <c r="C45" s="115"/>
      <c r="D45" s="10">
        <v>2</v>
      </c>
      <c r="E45" s="10"/>
      <c r="G45" s="10" t="s">
        <v>289</v>
      </c>
      <c r="H45" s="89" t="str">
        <f>IF('9-10G'!H45&lt;&gt;"",'9-10G'!H45, "")</f>
        <v/>
      </c>
      <c r="I45" s="89" t="str">
        <f>IF('9-10G'!I45&lt;&gt;"",'9-10G'!I45, "")</f>
        <v/>
      </c>
      <c r="J45" s="89" t="str">
        <f>IF('9-10G'!J45&lt;&gt;"",'9-10G'!J45, "")</f>
        <v/>
      </c>
      <c r="K45" s="89" t="str">
        <f>IF('9-10G'!K45&lt;&gt;"",'9-10G'!K45, "")</f>
        <v/>
      </c>
      <c r="L45" s="89" t="str">
        <f>IF('9-10G'!L45&lt;&gt;"",'9-10G'!L45, "")</f>
        <v/>
      </c>
      <c r="M45" s="5"/>
      <c r="N45" s="78">
        <f t="shared" si="19"/>
        <v>0</v>
      </c>
      <c r="O45" s="93"/>
      <c r="Q45" s="35"/>
      <c r="R45" s="35"/>
      <c r="S45" s="35"/>
    </row>
    <row r="46" spans="1:19" ht="15.75" thickBot="1" x14ac:dyDescent="0.3">
      <c r="A46" s="115"/>
      <c r="B46" s="121"/>
      <c r="C46" s="115"/>
      <c r="D46" s="10">
        <v>3</v>
      </c>
      <c r="E46" s="10"/>
      <c r="G46" s="10" t="s">
        <v>289</v>
      </c>
      <c r="H46" s="89" t="str">
        <f>IF('9-10G'!H46&lt;&gt;"",'9-10G'!H46, "")</f>
        <v/>
      </c>
      <c r="I46" s="89" t="str">
        <f>IF('9-10G'!I46&lt;&gt;"",'9-10G'!I46, "")</f>
        <v/>
      </c>
      <c r="J46" s="89" t="str">
        <f>IF('9-10G'!J46&lt;&gt;"",'9-10G'!J46, "")</f>
        <v/>
      </c>
      <c r="K46" s="89" t="str">
        <f>IF('9-10G'!K46&lt;&gt;"",'9-10G'!K46, "")</f>
        <v/>
      </c>
      <c r="L46" s="89" t="str">
        <f>IF('9-10G'!L46&lt;&gt;"",'9-10G'!L46, "")</f>
        <v/>
      </c>
      <c r="M46" s="5"/>
      <c r="N46" s="78">
        <f t="shared" si="19"/>
        <v>0</v>
      </c>
      <c r="O46" s="79">
        <f>SUM(N44:N46)/9</f>
        <v>0</v>
      </c>
      <c r="Q46" s="35">
        <f t="shared" ref="Q46" si="28">IF(O46&lt;&gt;"",O46+A44/10000,0)</f>
        <v>1.5E-3</v>
      </c>
      <c r="R46" s="35" t="str">
        <f t="shared" ref="R46:S46" si="29">B44</f>
        <v/>
      </c>
      <c r="S46" s="35" t="str">
        <f t="shared" si="29"/>
        <v/>
      </c>
    </row>
    <row r="47" spans="1:19" x14ac:dyDescent="0.25">
      <c r="A47" s="112">
        <v>16</v>
      </c>
      <c r="B47" s="122" t="str">
        <f>IF('9-10G'!B47&lt;&gt;"",'9-10G'!B47, "")</f>
        <v/>
      </c>
      <c r="C47" s="112" t="str">
        <f>IF('9-10G'!C47&lt;&gt;"",'9-10G'!C47,"")</f>
        <v/>
      </c>
      <c r="D47" s="18">
        <v>1</v>
      </c>
      <c r="E47" s="10"/>
      <c r="G47" s="10" t="s">
        <v>289</v>
      </c>
      <c r="H47" s="91" t="str">
        <f>IF('9-10G'!H47&lt;&gt;"",'9-10G'!H47, "")</f>
        <v/>
      </c>
      <c r="I47" s="91" t="str">
        <f>IF('9-10G'!I47&lt;&gt;"",'9-10G'!I47, "")</f>
        <v/>
      </c>
      <c r="J47" s="91" t="str">
        <f>IF('9-10G'!J47&lt;&gt;"",'9-10G'!J47, "")</f>
        <v/>
      </c>
      <c r="K47" s="91" t="str">
        <f>IF('9-10G'!K47&lt;&gt;"",'9-10G'!K47, "")</f>
        <v/>
      </c>
      <c r="L47" s="91" t="str">
        <f>IF('9-10G'!L47&lt;&gt;"",'9-10G'!L47, "")</f>
        <v/>
      </c>
      <c r="M47" s="19"/>
      <c r="N47" s="80">
        <f t="shared" si="19"/>
        <v>0</v>
      </c>
      <c r="O47" s="80"/>
      <c r="Q47" s="35"/>
      <c r="R47" s="35"/>
      <c r="S47" s="35"/>
    </row>
    <row r="48" spans="1:19" ht="15.75" thickBot="1" x14ac:dyDescent="0.3">
      <c r="A48" s="112"/>
      <c r="B48" s="122"/>
      <c r="C48" s="112"/>
      <c r="D48" s="18">
        <v>2</v>
      </c>
      <c r="E48" s="10"/>
      <c r="G48" s="10" t="s">
        <v>289</v>
      </c>
      <c r="H48" s="91" t="str">
        <f>IF('9-10G'!H48&lt;&gt;"",'9-10G'!H48, "")</f>
        <v/>
      </c>
      <c r="I48" s="91" t="str">
        <f>IF('9-10G'!I48&lt;&gt;"",'9-10G'!I48, "")</f>
        <v/>
      </c>
      <c r="J48" s="91" t="str">
        <f>IF('9-10G'!J48&lt;&gt;"",'9-10G'!J48, "")</f>
        <v/>
      </c>
      <c r="K48" s="91" t="str">
        <f>IF('9-10G'!K48&lt;&gt;"",'9-10G'!K48, "")</f>
        <v/>
      </c>
      <c r="L48" s="91" t="str">
        <f>IF('9-10G'!L48&lt;&gt;"",'9-10G'!L48, "")</f>
        <v/>
      </c>
      <c r="M48" s="19"/>
      <c r="N48" s="80">
        <f t="shared" si="19"/>
        <v>0</v>
      </c>
      <c r="O48" s="80"/>
      <c r="Q48" s="35"/>
      <c r="R48" s="35"/>
      <c r="S48" s="35"/>
    </row>
    <row r="49" spans="1:19" ht="15.75" thickBot="1" x14ac:dyDescent="0.3">
      <c r="A49" s="112"/>
      <c r="B49" s="122"/>
      <c r="C49" s="112"/>
      <c r="D49" s="18">
        <v>3</v>
      </c>
      <c r="E49" s="10"/>
      <c r="G49" s="10" t="s">
        <v>289</v>
      </c>
      <c r="H49" s="91" t="str">
        <f>IF('9-10G'!H49&lt;&gt;"",'9-10G'!H49, "")</f>
        <v/>
      </c>
      <c r="I49" s="91" t="str">
        <f>IF('9-10G'!I49&lt;&gt;"",'9-10G'!I49, "")</f>
        <v/>
      </c>
      <c r="J49" s="91" t="str">
        <f>IF('9-10G'!J49&lt;&gt;"",'9-10G'!J49, "")</f>
        <v/>
      </c>
      <c r="K49" s="91" t="str">
        <f>IF('9-10G'!K49&lt;&gt;"",'9-10G'!K49, "")</f>
        <v/>
      </c>
      <c r="L49" s="91" t="str">
        <f>IF('9-10G'!L49&lt;&gt;"",'9-10G'!L49, "")</f>
        <v/>
      </c>
      <c r="M49" s="19"/>
      <c r="N49" s="80">
        <f t="shared" si="19"/>
        <v>0</v>
      </c>
      <c r="O49" s="81">
        <f>SUM(N47:N49)/9</f>
        <v>0</v>
      </c>
      <c r="Q49" s="35">
        <f t="shared" ref="Q49" si="30">IF(O49&lt;&gt;"",O49+A47/10000,0)</f>
        <v>1.6000000000000001E-3</v>
      </c>
      <c r="R49" s="35" t="str">
        <f t="shared" ref="R49:S49" si="31">B47</f>
        <v/>
      </c>
      <c r="S49" s="35" t="str">
        <f t="shared" si="31"/>
        <v/>
      </c>
    </row>
    <row r="50" spans="1:19" x14ac:dyDescent="0.25">
      <c r="A50" s="115">
        <v>17</v>
      </c>
      <c r="B50" s="121" t="str">
        <f>IF('9-10G'!B50&lt;&gt;"",'9-10G'!B50, "")</f>
        <v/>
      </c>
      <c r="C50" s="115" t="str">
        <f>IF('9-10G'!C50&lt;&gt;"",'9-10G'!C50,"")</f>
        <v/>
      </c>
      <c r="D50" s="10">
        <v>1</v>
      </c>
      <c r="E50" s="10"/>
      <c r="G50" s="10" t="s">
        <v>289</v>
      </c>
      <c r="H50" s="89" t="str">
        <f>IF('9-10G'!H50&lt;&gt;"",'9-10G'!H50, "")</f>
        <v/>
      </c>
      <c r="I50" s="89" t="str">
        <f>IF('9-10G'!I50&lt;&gt;"",'9-10G'!I50, "")</f>
        <v/>
      </c>
      <c r="J50" s="89" t="str">
        <f>IF('9-10G'!J50&lt;&gt;"",'9-10G'!J50, "")</f>
        <v/>
      </c>
      <c r="K50" s="89" t="str">
        <f>IF('9-10G'!K50&lt;&gt;"",'9-10G'!K50, "")</f>
        <v/>
      </c>
      <c r="L50" s="89" t="str">
        <f>IF('9-10G'!L50&lt;&gt;"",'9-10G'!L50, "")</f>
        <v/>
      </c>
      <c r="M50" s="5"/>
      <c r="N50" s="78">
        <f t="shared" si="19"/>
        <v>0</v>
      </c>
      <c r="O50" s="78"/>
      <c r="Q50" s="35"/>
      <c r="R50" s="35"/>
      <c r="S50" s="35"/>
    </row>
    <row r="51" spans="1:19" ht="15.75" thickBot="1" x14ac:dyDescent="0.3">
      <c r="A51" s="115"/>
      <c r="B51" s="121"/>
      <c r="C51" s="115"/>
      <c r="D51" s="10">
        <v>2</v>
      </c>
      <c r="E51" s="10"/>
      <c r="G51" s="10" t="s">
        <v>289</v>
      </c>
      <c r="H51" s="89" t="str">
        <f>IF('9-10G'!H51&lt;&gt;"",'9-10G'!H51, "")</f>
        <v/>
      </c>
      <c r="I51" s="89" t="str">
        <f>IF('9-10G'!I51&lt;&gt;"",'9-10G'!I51, "")</f>
        <v/>
      </c>
      <c r="J51" s="89" t="str">
        <f>IF('9-10G'!J51&lt;&gt;"",'9-10G'!J51, "")</f>
        <v/>
      </c>
      <c r="K51" s="89" t="str">
        <f>IF('9-10G'!K51&lt;&gt;"",'9-10G'!K51, "")</f>
        <v/>
      </c>
      <c r="L51" s="89" t="str">
        <f>IF('9-10G'!L51&lt;&gt;"",'9-10G'!L51, "")</f>
        <v/>
      </c>
      <c r="M51" s="5"/>
      <c r="N51" s="78">
        <f t="shared" si="19"/>
        <v>0</v>
      </c>
      <c r="O51" s="78"/>
      <c r="Q51" s="35"/>
      <c r="R51" s="35"/>
      <c r="S51" s="35"/>
    </row>
    <row r="52" spans="1:19" ht="15.75" thickBot="1" x14ac:dyDescent="0.3">
      <c r="A52" s="115"/>
      <c r="B52" s="121"/>
      <c r="C52" s="115"/>
      <c r="D52" s="10">
        <v>3</v>
      </c>
      <c r="E52" s="10"/>
      <c r="G52" s="10" t="s">
        <v>289</v>
      </c>
      <c r="H52" s="89" t="str">
        <f>IF('9-10G'!H52&lt;&gt;"",'9-10G'!H52, "")</f>
        <v/>
      </c>
      <c r="I52" s="89" t="str">
        <f>IF('9-10G'!I52&lt;&gt;"",'9-10G'!I52, "")</f>
        <v/>
      </c>
      <c r="J52" s="89" t="str">
        <f>IF('9-10G'!J52&lt;&gt;"",'9-10G'!J52, "")</f>
        <v/>
      </c>
      <c r="K52" s="89" t="str">
        <f>IF('9-10G'!K52&lt;&gt;"",'9-10G'!K52, "")</f>
        <v/>
      </c>
      <c r="L52" s="89" t="str">
        <f>IF('9-10G'!L52&lt;&gt;"",'9-10G'!L52, "")</f>
        <v/>
      </c>
      <c r="M52" s="5"/>
      <c r="N52" s="78">
        <f t="shared" si="19"/>
        <v>0</v>
      </c>
      <c r="O52" s="79">
        <f>SUM(N50:N52)/9</f>
        <v>0</v>
      </c>
      <c r="Q52" s="35">
        <f t="shared" ref="Q52" si="32">IF(O52&lt;&gt;"",O52+A50/10000,0)</f>
        <v>1.6999999999999999E-3</v>
      </c>
      <c r="R52" s="35" t="str">
        <f t="shared" ref="R52:S52" si="33">B50</f>
        <v/>
      </c>
      <c r="S52" s="35" t="str">
        <f t="shared" si="33"/>
        <v/>
      </c>
    </row>
    <row r="53" spans="1:19" x14ac:dyDescent="0.25">
      <c r="A53" s="112">
        <v>18</v>
      </c>
      <c r="B53" s="122" t="str">
        <f>IF('9-10G'!B53&lt;&gt;"",'9-10G'!B53, "")</f>
        <v/>
      </c>
      <c r="C53" s="112" t="str">
        <f>IF('9-10G'!C53&lt;&gt;"",'9-10G'!C53,"")</f>
        <v/>
      </c>
      <c r="D53" s="18">
        <v>1</v>
      </c>
      <c r="E53" s="10"/>
      <c r="G53" s="10" t="s">
        <v>289</v>
      </c>
      <c r="H53" s="91" t="str">
        <f>IF('9-10G'!H53&lt;&gt;"",'9-10G'!H53, "")</f>
        <v/>
      </c>
      <c r="I53" s="91" t="str">
        <f>IF('9-10G'!I53&lt;&gt;"",'9-10G'!I53, "")</f>
        <v/>
      </c>
      <c r="J53" s="91" t="str">
        <f>IF('9-10G'!J53&lt;&gt;"",'9-10G'!J53, "")</f>
        <v/>
      </c>
      <c r="K53" s="91" t="str">
        <f>IF('9-10G'!K53&lt;&gt;"",'9-10G'!K53, "")</f>
        <v/>
      </c>
      <c r="L53" s="91" t="str">
        <f>IF('9-10G'!L53&lt;&gt;"",'9-10G'!L53, "")</f>
        <v/>
      </c>
      <c r="M53" s="19"/>
      <c r="N53" s="80">
        <f t="shared" si="19"/>
        <v>0</v>
      </c>
      <c r="O53" s="80"/>
      <c r="Q53" s="35"/>
      <c r="R53" s="35"/>
      <c r="S53" s="35"/>
    </row>
    <row r="54" spans="1:19" ht="15.75" thickBot="1" x14ac:dyDescent="0.3">
      <c r="A54" s="112"/>
      <c r="B54" s="122"/>
      <c r="C54" s="112"/>
      <c r="D54" s="18">
        <v>2</v>
      </c>
      <c r="E54" s="10"/>
      <c r="G54" s="10" t="s">
        <v>289</v>
      </c>
      <c r="H54" s="91" t="str">
        <f>IF('9-10G'!H54&lt;&gt;"",'9-10G'!H54, "")</f>
        <v/>
      </c>
      <c r="I54" s="91" t="str">
        <f>IF('9-10G'!I54&lt;&gt;"",'9-10G'!I54, "")</f>
        <v/>
      </c>
      <c r="J54" s="91" t="str">
        <f>IF('9-10G'!J54&lt;&gt;"",'9-10G'!J54, "")</f>
        <v/>
      </c>
      <c r="K54" s="91" t="str">
        <f>IF('9-10G'!K54&lt;&gt;"",'9-10G'!K54, "")</f>
        <v/>
      </c>
      <c r="L54" s="91" t="str">
        <f>IF('9-10G'!L54&lt;&gt;"",'9-10G'!L54, "")</f>
        <v/>
      </c>
      <c r="M54" s="19"/>
      <c r="N54" s="80">
        <f t="shared" si="19"/>
        <v>0</v>
      </c>
      <c r="O54" s="80"/>
      <c r="Q54" s="35"/>
      <c r="R54" s="35"/>
      <c r="S54" s="35"/>
    </row>
    <row r="55" spans="1:19" ht="15.75" thickBot="1" x14ac:dyDescent="0.3">
      <c r="A55" s="112"/>
      <c r="B55" s="122"/>
      <c r="C55" s="112"/>
      <c r="D55" s="18">
        <v>3</v>
      </c>
      <c r="E55" s="10"/>
      <c r="G55" s="10" t="s">
        <v>289</v>
      </c>
      <c r="H55" s="91" t="str">
        <f>IF('9-10G'!H55&lt;&gt;"",'9-10G'!H55, "")</f>
        <v/>
      </c>
      <c r="I55" s="91" t="str">
        <f>IF('9-10G'!I55&lt;&gt;"",'9-10G'!I55, "")</f>
        <v/>
      </c>
      <c r="J55" s="91" t="str">
        <f>IF('9-10G'!J55&lt;&gt;"",'9-10G'!J55, "")</f>
        <v/>
      </c>
      <c r="K55" s="91" t="str">
        <f>IF('9-10G'!K55&lt;&gt;"",'9-10G'!K55, "")</f>
        <v/>
      </c>
      <c r="L55" s="91" t="str">
        <f>IF('9-10G'!L55&lt;&gt;"",'9-10G'!L55, "")</f>
        <v/>
      </c>
      <c r="M55" s="19"/>
      <c r="N55" s="80">
        <f t="shared" si="19"/>
        <v>0</v>
      </c>
      <c r="O55" s="81">
        <f>SUM(N53:N55)/9</f>
        <v>0</v>
      </c>
      <c r="Q55" s="35">
        <f t="shared" ref="Q55" si="34">IF(O55&lt;&gt;"",O55+A53/10000,0)</f>
        <v>1.8E-3</v>
      </c>
      <c r="R55" s="35" t="str">
        <f t="shared" ref="R55:S55" si="35">B53</f>
        <v/>
      </c>
      <c r="S55" s="35" t="str">
        <f t="shared" si="35"/>
        <v/>
      </c>
    </row>
    <row r="56" spans="1:19" x14ac:dyDescent="0.25">
      <c r="A56" s="115">
        <v>19</v>
      </c>
      <c r="B56" s="121" t="str">
        <f>IF('9-10G'!B56&lt;&gt;"",'9-10G'!B56, "")</f>
        <v/>
      </c>
      <c r="C56" s="115" t="str">
        <f>IF('9-10G'!C56&lt;&gt;"",'9-10G'!C56,"")</f>
        <v/>
      </c>
      <c r="D56" s="10">
        <v>1</v>
      </c>
      <c r="E56" s="10"/>
      <c r="G56" s="10" t="s">
        <v>289</v>
      </c>
      <c r="H56" s="89" t="str">
        <f>IF('9-10G'!H56&lt;&gt;"",'9-10G'!H56, "")</f>
        <v/>
      </c>
      <c r="I56" s="89" t="str">
        <f>IF('9-10G'!I56&lt;&gt;"",'9-10G'!I56, "")</f>
        <v/>
      </c>
      <c r="J56" s="89" t="str">
        <f>IF('9-10G'!J56&lt;&gt;"",'9-10G'!J56, "")</f>
        <v/>
      </c>
      <c r="K56" s="89" t="str">
        <f>IF('9-10G'!K56&lt;&gt;"",'9-10G'!K56, "")</f>
        <v/>
      </c>
      <c r="L56" s="89" t="str">
        <f>IF('9-10G'!L56&lt;&gt;"",'9-10G'!L56, "")</f>
        <v/>
      </c>
      <c r="M56" s="5"/>
      <c r="N56" s="78">
        <f t="shared" si="19"/>
        <v>0</v>
      </c>
      <c r="O56" s="78"/>
      <c r="Q56" s="35"/>
      <c r="R56" s="35"/>
      <c r="S56" s="35"/>
    </row>
    <row r="57" spans="1:19" ht="15.75" thickBot="1" x14ac:dyDescent="0.3">
      <c r="A57" s="115"/>
      <c r="B57" s="121"/>
      <c r="C57" s="115"/>
      <c r="D57" s="10">
        <v>2</v>
      </c>
      <c r="E57" s="10"/>
      <c r="G57" s="10" t="s">
        <v>289</v>
      </c>
      <c r="H57" s="89" t="str">
        <f>IF('9-10G'!H57&lt;&gt;"",'9-10G'!H57, "")</f>
        <v/>
      </c>
      <c r="I57" s="89" t="str">
        <f>IF('9-10G'!I57&lt;&gt;"",'9-10G'!I57, "")</f>
        <v/>
      </c>
      <c r="J57" s="89" t="str">
        <f>IF('9-10G'!J57&lt;&gt;"",'9-10G'!J57, "")</f>
        <v/>
      </c>
      <c r="K57" s="89" t="str">
        <f>IF('9-10G'!K57&lt;&gt;"",'9-10G'!K57, "")</f>
        <v/>
      </c>
      <c r="L57" s="89" t="str">
        <f>IF('9-10G'!L57&lt;&gt;"",'9-10G'!L57, "")</f>
        <v/>
      </c>
      <c r="M57" s="5"/>
      <c r="N57" s="78">
        <f t="shared" si="19"/>
        <v>0</v>
      </c>
      <c r="O57" s="78"/>
      <c r="Q57" s="35"/>
      <c r="R57" s="35"/>
      <c r="S57" s="35"/>
    </row>
    <row r="58" spans="1:19" ht="15.75" thickBot="1" x14ac:dyDescent="0.3">
      <c r="A58" s="115"/>
      <c r="B58" s="121"/>
      <c r="C58" s="115"/>
      <c r="D58" s="10">
        <v>3</v>
      </c>
      <c r="E58" s="10"/>
      <c r="G58" s="10" t="s">
        <v>289</v>
      </c>
      <c r="H58" s="89" t="str">
        <f>IF('9-10G'!H58&lt;&gt;"",'9-10G'!H58, "")</f>
        <v/>
      </c>
      <c r="I58" s="89" t="str">
        <f>IF('9-10G'!I58&lt;&gt;"",'9-10G'!I58, "")</f>
        <v/>
      </c>
      <c r="J58" s="89" t="str">
        <f>IF('9-10G'!J58&lt;&gt;"",'9-10G'!J58, "")</f>
        <v/>
      </c>
      <c r="K58" s="89" t="str">
        <f>IF('9-10G'!K58&lt;&gt;"",'9-10G'!K58, "")</f>
        <v/>
      </c>
      <c r="L58" s="89" t="str">
        <f>IF('9-10G'!L58&lt;&gt;"",'9-10G'!L58, "")</f>
        <v/>
      </c>
      <c r="M58" s="5"/>
      <c r="N58" s="78">
        <f t="shared" si="19"/>
        <v>0</v>
      </c>
      <c r="O58" s="79">
        <f>SUM(N56:N58)/9</f>
        <v>0</v>
      </c>
      <c r="Q58" s="35">
        <f t="shared" ref="Q58" si="36">IF(O58&lt;&gt;"",O58+A56/10000,0)</f>
        <v>1.9E-3</v>
      </c>
      <c r="R58" s="35" t="str">
        <f t="shared" ref="R58:S58" si="37">B56</f>
        <v/>
      </c>
      <c r="S58" s="35" t="str">
        <f t="shared" si="37"/>
        <v/>
      </c>
    </row>
    <row r="59" spans="1:19" x14ac:dyDescent="0.25">
      <c r="A59" s="112">
        <v>20</v>
      </c>
      <c r="B59" s="122" t="str">
        <f>IF('9-10G'!B59&lt;&gt;"",'9-10G'!B59, "")</f>
        <v/>
      </c>
      <c r="C59" s="112" t="str">
        <f>IF('9-10G'!C59&lt;&gt;"",'9-10G'!C59,"")</f>
        <v/>
      </c>
      <c r="D59" s="18">
        <v>1</v>
      </c>
      <c r="E59" s="10"/>
      <c r="G59" s="10" t="s">
        <v>289</v>
      </c>
      <c r="H59" s="91" t="str">
        <f>IF('9-10G'!H59&lt;&gt;"",'9-10G'!H59, "")</f>
        <v/>
      </c>
      <c r="I59" s="91" t="str">
        <f>IF('9-10G'!I59&lt;&gt;"",'9-10G'!I59, "")</f>
        <v/>
      </c>
      <c r="J59" s="91" t="str">
        <f>IF('9-10G'!J59&lt;&gt;"",'9-10G'!J59, "")</f>
        <v/>
      </c>
      <c r="K59" s="91" t="str">
        <f>IF('9-10G'!K59&lt;&gt;"",'9-10G'!K59, "")</f>
        <v/>
      </c>
      <c r="L59" s="91" t="str">
        <f>IF('9-10G'!L59&lt;&gt;"",'9-10G'!L59, "")</f>
        <v/>
      </c>
      <c r="M59" s="19"/>
      <c r="N59" s="80">
        <f t="shared" si="19"/>
        <v>0</v>
      </c>
      <c r="O59" s="80"/>
      <c r="Q59" s="35"/>
      <c r="R59" s="35"/>
      <c r="S59" s="35"/>
    </row>
    <row r="60" spans="1:19" ht="15.75" thickBot="1" x14ac:dyDescent="0.3">
      <c r="A60" s="112"/>
      <c r="B60" s="122"/>
      <c r="C60" s="112"/>
      <c r="D60" s="18">
        <v>2</v>
      </c>
      <c r="E60" s="10"/>
      <c r="G60" s="10" t="s">
        <v>289</v>
      </c>
      <c r="H60" s="91" t="str">
        <f>IF('9-10G'!H60&lt;&gt;"",'9-10G'!H60, "")</f>
        <v/>
      </c>
      <c r="I60" s="91" t="str">
        <f>IF('9-10G'!I60&lt;&gt;"",'9-10G'!I60, "")</f>
        <v/>
      </c>
      <c r="J60" s="91" t="str">
        <f>IF('9-10G'!J60&lt;&gt;"",'9-10G'!J60, "")</f>
        <v/>
      </c>
      <c r="K60" s="91" t="str">
        <f>IF('9-10G'!K60&lt;&gt;"",'9-10G'!K60, "")</f>
        <v/>
      </c>
      <c r="L60" s="91" t="str">
        <f>IF('9-10G'!L60&lt;&gt;"",'9-10G'!L60, "")</f>
        <v/>
      </c>
      <c r="M60" s="19"/>
      <c r="N60" s="80">
        <f t="shared" si="19"/>
        <v>0</v>
      </c>
      <c r="O60" s="80"/>
      <c r="Q60" s="35"/>
      <c r="R60" s="35"/>
      <c r="S60" s="35"/>
    </row>
    <row r="61" spans="1:19" ht="15.75" thickBot="1" x14ac:dyDescent="0.3">
      <c r="A61" s="112"/>
      <c r="B61" s="122"/>
      <c r="C61" s="112"/>
      <c r="D61" s="18">
        <v>3</v>
      </c>
      <c r="E61" s="10"/>
      <c r="G61" s="10" t="s">
        <v>289</v>
      </c>
      <c r="H61" s="91" t="str">
        <f>IF('9-10G'!H61&lt;&gt;"",'9-10G'!H61, "")</f>
        <v/>
      </c>
      <c r="I61" s="91" t="str">
        <f>IF('9-10G'!I61&lt;&gt;"",'9-10G'!I61, "")</f>
        <v/>
      </c>
      <c r="J61" s="91" t="str">
        <f>IF('9-10G'!J61&lt;&gt;"",'9-10G'!J61, "")</f>
        <v/>
      </c>
      <c r="K61" s="91" t="str">
        <f>IF('9-10G'!K61&lt;&gt;"",'9-10G'!K61, "")</f>
        <v/>
      </c>
      <c r="L61" s="91" t="str">
        <f>IF('9-10G'!L61&lt;&gt;"",'9-10G'!L61, "")</f>
        <v/>
      </c>
      <c r="M61" s="19"/>
      <c r="N61" s="80">
        <f t="shared" si="19"/>
        <v>0</v>
      </c>
      <c r="O61" s="81">
        <f>SUM(N59:N61)/9</f>
        <v>0</v>
      </c>
      <c r="Q61" s="35">
        <f t="shared" ref="Q61" si="38">IF(O61&lt;&gt;"",O61+A59/10000,0)</f>
        <v>2E-3</v>
      </c>
      <c r="R61" s="35" t="str">
        <f t="shared" ref="R61:S61" si="39">B59</f>
        <v/>
      </c>
      <c r="S61" s="35" t="str">
        <f t="shared" si="39"/>
        <v/>
      </c>
    </row>
    <row r="62" spans="1:19" x14ac:dyDescent="0.25">
      <c r="A62" s="115">
        <v>21</v>
      </c>
      <c r="B62" s="121" t="str">
        <f>IF('9-10G'!B62&lt;&gt;"",'9-10G'!B62, "")</f>
        <v/>
      </c>
      <c r="C62" s="115" t="str">
        <f>IF('9-10G'!C62&lt;&gt;"",'9-10G'!C62,"")</f>
        <v/>
      </c>
      <c r="D62" s="10">
        <v>1</v>
      </c>
      <c r="E62" s="10"/>
      <c r="G62" s="10" t="s">
        <v>289</v>
      </c>
      <c r="H62" s="89" t="str">
        <f>IF('9-10G'!H62&lt;&gt;"",'9-10G'!H62, "")</f>
        <v/>
      </c>
      <c r="I62" s="89" t="str">
        <f>IF('9-10G'!I62&lt;&gt;"",'9-10G'!I62, "")</f>
        <v/>
      </c>
      <c r="J62" s="89" t="str">
        <f>IF('9-10G'!J62&lt;&gt;"",'9-10G'!J62, "")</f>
        <v/>
      </c>
      <c r="K62" s="89" t="str">
        <f>IF('9-10G'!K62&lt;&gt;"",'9-10G'!K62, "")</f>
        <v/>
      </c>
      <c r="L62" s="89" t="str">
        <f>IF('9-10G'!L62&lt;&gt;"",'9-10G'!L62, "")</f>
        <v/>
      </c>
      <c r="M62" s="5"/>
      <c r="N62" s="78">
        <f t="shared" si="19"/>
        <v>0</v>
      </c>
      <c r="O62" s="78"/>
      <c r="Q62" s="35"/>
      <c r="R62" s="35"/>
      <c r="S62" s="35"/>
    </row>
    <row r="63" spans="1:19" ht="15.75" thickBot="1" x14ac:dyDescent="0.3">
      <c r="A63" s="115"/>
      <c r="B63" s="121"/>
      <c r="C63" s="115"/>
      <c r="D63" s="10">
        <v>2</v>
      </c>
      <c r="E63" s="10"/>
      <c r="G63" s="10" t="s">
        <v>289</v>
      </c>
      <c r="H63" s="89" t="str">
        <f>IF('9-10G'!H63&lt;&gt;"",'9-10G'!H63, "")</f>
        <v/>
      </c>
      <c r="I63" s="89" t="str">
        <f>IF('9-10G'!I63&lt;&gt;"",'9-10G'!I63, "")</f>
        <v/>
      </c>
      <c r="J63" s="89" t="str">
        <f>IF('9-10G'!J63&lt;&gt;"",'9-10G'!J63, "")</f>
        <v/>
      </c>
      <c r="K63" s="89" t="str">
        <f>IF('9-10G'!K63&lt;&gt;"",'9-10G'!K63, "")</f>
        <v/>
      </c>
      <c r="L63" s="89" t="str">
        <f>IF('9-10G'!L63&lt;&gt;"",'9-10G'!L63, "")</f>
        <v/>
      </c>
      <c r="M63" s="5"/>
      <c r="N63" s="78">
        <f t="shared" si="19"/>
        <v>0</v>
      </c>
      <c r="O63" s="78"/>
      <c r="Q63" s="35"/>
      <c r="R63" s="35"/>
      <c r="S63" s="35"/>
    </row>
    <row r="64" spans="1:19" ht="15.75" thickBot="1" x14ac:dyDescent="0.3">
      <c r="A64" s="115"/>
      <c r="B64" s="121"/>
      <c r="C64" s="115"/>
      <c r="D64" s="10">
        <v>3</v>
      </c>
      <c r="E64" s="10"/>
      <c r="G64" s="10" t="s">
        <v>289</v>
      </c>
      <c r="H64" s="89" t="str">
        <f>IF('9-10G'!H64&lt;&gt;"",'9-10G'!H64, "")</f>
        <v/>
      </c>
      <c r="I64" s="89" t="str">
        <f>IF('9-10G'!I64&lt;&gt;"",'9-10G'!I64, "")</f>
        <v/>
      </c>
      <c r="J64" s="89" t="str">
        <f>IF('9-10G'!J64&lt;&gt;"",'9-10G'!J64, "")</f>
        <v/>
      </c>
      <c r="K64" s="89" t="str">
        <f>IF('9-10G'!K64&lt;&gt;"",'9-10G'!K64, "")</f>
        <v/>
      </c>
      <c r="L64" s="89" t="str">
        <f>IF('9-10G'!L64&lt;&gt;"",'9-10G'!L64, "")</f>
        <v/>
      </c>
      <c r="M64" s="5"/>
      <c r="N64" s="78">
        <f t="shared" si="19"/>
        <v>0</v>
      </c>
      <c r="O64" s="79">
        <f>SUM(N62:N64)/9</f>
        <v>0</v>
      </c>
      <c r="Q64" s="35">
        <f t="shared" ref="Q64" si="40">IF(O64&lt;&gt;"",O64+A62/10000,0)</f>
        <v>2.0999999999999999E-3</v>
      </c>
      <c r="R64" s="35" t="str">
        <f t="shared" ref="R64:S64" si="41">B62</f>
        <v/>
      </c>
      <c r="S64" s="35" t="str">
        <f t="shared" si="41"/>
        <v/>
      </c>
    </row>
    <row r="65" spans="1:19" x14ac:dyDescent="0.25">
      <c r="A65" s="112">
        <v>22</v>
      </c>
      <c r="B65" s="122" t="str">
        <f>IF('9-10G'!B65&lt;&gt;"",'9-10G'!B65, "")</f>
        <v/>
      </c>
      <c r="C65" s="112" t="str">
        <f>IF('9-10G'!C65&lt;&gt;"",'9-10G'!C65,"")</f>
        <v/>
      </c>
      <c r="D65" s="18">
        <v>1</v>
      </c>
      <c r="E65" s="10"/>
      <c r="G65" s="10" t="s">
        <v>289</v>
      </c>
      <c r="H65" s="91" t="str">
        <f>IF('9-10G'!H65&lt;&gt;"",'9-10G'!H65, "")</f>
        <v/>
      </c>
      <c r="I65" s="91" t="str">
        <f>IF('9-10G'!I65&lt;&gt;"",'9-10G'!I65, "")</f>
        <v/>
      </c>
      <c r="J65" s="91" t="str">
        <f>IF('9-10G'!J65&lt;&gt;"",'9-10G'!J65, "")</f>
        <v/>
      </c>
      <c r="K65" s="91" t="str">
        <f>IF('9-10G'!K65&lt;&gt;"",'9-10G'!K65, "")</f>
        <v/>
      </c>
      <c r="L65" s="91" t="str">
        <f>IF('9-10G'!L65&lt;&gt;"",'9-10G'!L65, "")</f>
        <v/>
      </c>
      <c r="M65" s="19"/>
      <c r="N65" s="80">
        <f t="shared" si="19"/>
        <v>0</v>
      </c>
      <c r="O65" s="80"/>
      <c r="Q65" s="35"/>
      <c r="R65" s="35"/>
      <c r="S65" s="35"/>
    </row>
    <row r="66" spans="1:19" ht="15.75" thickBot="1" x14ac:dyDescent="0.3">
      <c r="A66" s="112"/>
      <c r="B66" s="122"/>
      <c r="C66" s="112"/>
      <c r="D66" s="18">
        <v>2</v>
      </c>
      <c r="E66" s="10"/>
      <c r="G66" s="10" t="s">
        <v>289</v>
      </c>
      <c r="H66" s="91" t="str">
        <f>IF('9-10G'!H66&lt;&gt;"",'9-10G'!H66, "")</f>
        <v/>
      </c>
      <c r="I66" s="91" t="str">
        <f>IF('9-10G'!I66&lt;&gt;"",'9-10G'!I66, "")</f>
        <v/>
      </c>
      <c r="J66" s="91" t="str">
        <f>IF('9-10G'!J66&lt;&gt;"",'9-10G'!J66, "")</f>
        <v/>
      </c>
      <c r="K66" s="91" t="str">
        <f>IF('9-10G'!K66&lt;&gt;"",'9-10G'!K66, "")</f>
        <v/>
      </c>
      <c r="L66" s="91" t="str">
        <f>IF('9-10G'!L66&lt;&gt;"",'9-10G'!L66, "")</f>
        <v/>
      </c>
      <c r="M66" s="19"/>
      <c r="N66" s="80">
        <f t="shared" si="19"/>
        <v>0</v>
      </c>
      <c r="O66" s="80"/>
      <c r="Q66" s="35"/>
      <c r="R66" s="35"/>
      <c r="S66" s="35"/>
    </row>
    <row r="67" spans="1:19" ht="15.75" thickBot="1" x14ac:dyDescent="0.3">
      <c r="A67" s="112"/>
      <c r="B67" s="122"/>
      <c r="C67" s="112"/>
      <c r="D67" s="18">
        <v>3</v>
      </c>
      <c r="E67" s="10"/>
      <c r="G67" s="10" t="s">
        <v>289</v>
      </c>
      <c r="H67" s="91" t="str">
        <f>IF('9-10G'!H67&lt;&gt;"",'9-10G'!H67, "")</f>
        <v/>
      </c>
      <c r="I67" s="91" t="str">
        <f>IF('9-10G'!I67&lt;&gt;"",'9-10G'!I67, "")</f>
        <v/>
      </c>
      <c r="J67" s="91" t="str">
        <f>IF('9-10G'!J67&lt;&gt;"",'9-10G'!J67, "")</f>
        <v/>
      </c>
      <c r="K67" s="91" t="str">
        <f>IF('9-10G'!K67&lt;&gt;"",'9-10G'!K67, "")</f>
        <v/>
      </c>
      <c r="L67" s="91" t="str">
        <f>IF('9-10G'!L67&lt;&gt;"",'9-10G'!L67, "")</f>
        <v/>
      </c>
      <c r="M67" s="19"/>
      <c r="N67" s="80">
        <f t="shared" si="19"/>
        <v>0</v>
      </c>
      <c r="O67" s="81">
        <f>SUM(N65:N67)/9</f>
        <v>0</v>
      </c>
      <c r="Q67" s="35">
        <f t="shared" ref="Q67" si="42">IF(O67&lt;&gt;"",O67+A65/10000,0)</f>
        <v>2.2000000000000001E-3</v>
      </c>
      <c r="R67" s="35" t="str">
        <f t="shared" ref="R67:S67" si="43">B65</f>
        <v/>
      </c>
      <c r="S67" s="35" t="str">
        <f t="shared" si="43"/>
        <v/>
      </c>
    </row>
    <row r="68" spans="1:19" x14ac:dyDescent="0.25">
      <c r="A68" s="115">
        <v>23</v>
      </c>
      <c r="B68" s="121" t="str">
        <f>IF('9-10G'!B68&lt;&gt;"",'9-10G'!B68, "")</f>
        <v/>
      </c>
      <c r="C68" s="115" t="str">
        <f>IF('9-10G'!C68&lt;&gt;"",'9-10G'!C68,"")</f>
        <v/>
      </c>
      <c r="D68" s="10">
        <v>1</v>
      </c>
      <c r="E68" s="10"/>
      <c r="G68" s="10" t="s">
        <v>289</v>
      </c>
      <c r="H68" s="89" t="str">
        <f>IF('9-10G'!H68&lt;&gt;"",'9-10G'!H68, "")</f>
        <v/>
      </c>
      <c r="I68" s="89" t="str">
        <f>IF('9-10G'!I68&lt;&gt;"",'9-10G'!I68, "")</f>
        <v/>
      </c>
      <c r="J68" s="89" t="str">
        <f>IF('9-10G'!J68&lt;&gt;"",'9-10G'!J68, "")</f>
        <v/>
      </c>
      <c r="K68" s="89" t="str">
        <f>IF('9-10G'!K68&lt;&gt;"",'9-10G'!K68, "")</f>
        <v/>
      </c>
      <c r="L68" s="89" t="str">
        <f>IF('9-10G'!L68&lt;&gt;"",'9-10G'!L68, "")</f>
        <v/>
      </c>
      <c r="M68" s="5"/>
      <c r="N68" s="78">
        <f t="shared" si="19"/>
        <v>0</v>
      </c>
      <c r="O68" s="78"/>
      <c r="Q68" s="35"/>
      <c r="R68" s="35"/>
      <c r="S68" s="35"/>
    </row>
    <row r="69" spans="1:19" ht="15.75" thickBot="1" x14ac:dyDescent="0.3">
      <c r="A69" s="115"/>
      <c r="B69" s="121"/>
      <c r="C69" s="115"/>
      <c r="D69" s="10">
        <v>2</v>
      </c>
      <c r="E69" s="10"/>
      <c r="G69" s="10" t="s">
        <v>289</v>
      </c>
      <c r="H69" s="89" t="str">
        <f>IF('9-10G'!H69&lt;&gt;"",'9-10G'!H69, "")</f>
        <v/>
      </c>
      <c r="I69" s="89" t="str">
        <f>IF('9-10G'!I69&lt;&gt;"",'9-10G'!I69, "")</f>
        <v/>
      </c>
      <c r="J69" s="89" t="str">
        <f>IF('9-10G'!J69&lt;&gt;"",'9-10G'!J69, "")</f>
        <v/>
      </c>
      <c r="K69" s="89" t="str">
        <f>IF('9-10G'!K69&lt;&gt;"",'9-10G'!K69, "")</f>
        <v/>
      </c>
      <c r="L69" s="89" t="str">
        <f>IF('9-10G'!L69&lt;&gt;"",'9-10G'!L69, "")</f>
        <v/>
      </c>
      <c r="M69" s="5"/>
      <c r="N69" s="78">
        <f t="shared" si="19"/>
        <v>0</v>
      </c>
      <c r="O69" s="78"/>
      <c r="Q69" s="35"/>
      <c r="R69" s="35"/>
      <c r="S69" s="35"/>
    </row>
    <row r="70" spans="1:19" ht="15.75" thickBot="1" x14ac:dyDescent="0.3">
      <c r="A70" s="115"/>
      <c r="B70" s="121"/>
      <c r="C70" s="115"/>
      <c r="D70" s="10">
        <v>3</v>
      </c>
      <c r="E70" s="10"/>
      <c r="G70" s="10" t="s">
        <v>289</v>
      </c>
      <c r="H70" s="89" t="str">
        <f>IF('9-10G'!H70&lt;&gt;"",'9-10G'!H70, "")</f>
        <v/>
      </c>
      <c r="I70" s="89" t="str">
        <f>IF('9-10G'!I70&lt;&gt;"",'9-10G'!I70, "")</f>
        <v/>
      </c>
      <c r="J70" s="89" t="str">
        <f>IF('9-10G'!J70&lt;&gt;"",'9-10G'!J70, "")</f>
        <v/>
      </c>
      <c r="K70" s="89" t="str">
        <f>IF('9-10G'!K70&lt;&gt;"",'9-10G'!K70, "")</f>
        <v/>
      </c>
      <c r="L70" s="89" t="str">
        <f>IF('9-10G'!L70&lt;&gt;"",'9-10G'!L70, "")</f>
        <v/>
      </c>
      <c r="M70" s="5"/>
      <c r="N70" s="78">
        <f t="shared" si="19"/>
        <v>0</v>
      </c>
      <c r="O70" s="79">
        <f>SUM(N68:N70)/9</f>
        <v>0</v>
      </c>
      <c r="Q70" s="35">
        <f t="shared" ref="Q70" si="44">IF(O70&lt;&gt;"",O70+A68/10000,0)</f>
        <v>2.3E-3</v>
      </c>
      <c r="R70" s="35" t="str">
        <f t="shared" ref="R70:S70" si="45">B68</f>
        <v/>
      </c>
      <c r="S70" s="35" t="str">
        <f t="shared" si="45"/>
        <v/>
      </c>
    </row>
    <row r="71" spans="1:19" x14ac:dyDescent="0.25">
      <c r="A71" s="112">
        <v>24</v>
      </c>
      <c r="B71" s="122" t="str">
        <f>IF('9-10G'!B71&lt;&gt;"",'9-10G'!B71, "")</f>
        <v/>
      </c>
      <c r="C71" s="112" t="str">
        <f>IF('9-10G'!C71&lt;&gt;"",'9-10G'!C71,"")</f>
        <v/>
      </c>
      <c r="D71" s="18">
        <v>1</v>
      </c>
      <c r="E71" s="10"/>
      <c r="G71" s="10" t="s">
        <v>289</v>
      </c>
      <c r="H71" s="91" t="str">
        <f>IF('9-10G'!H71&lt;&gt;"",'9-10G'!H71, "")</f>
        <v/>
      </c>
      <c r="I71" s="91" t="str">
        <f>IF('9-10G'!I71&lt;&gt;"",'9-10G'!I71, "")</f>
        <v/>
      </c>
      <c r="J71" s="91" t="str">
        <f>IF('9-10G'!J71&lt;&gt;"",'9-10G'!J71, "")</f>
        <v/>
      </c>
      <c r="K71" s="91" t="str">
        <f>IF('9-10G'!K71&lt;&gt;"",'9-10G'!K71, "")</f>
        <v/>
      </c>
      <c r="L71" s="91" t="str">
        <f>IF('9-10G'!L71&lt;&gt;"",'9-10G'!L71, "")</f>
        <v/>
      </c>
      <c r="M71" s="19"/>
      <c r="N71" s="80">
        <f t="shared" si="19"/>
        <v>0</v>
      </c>
      <c r="O71" s="80"/>
      <c r="Q71" s="35"/>
      <c r="R71" s="35"/>
      <c r="S71" s="35"/>
    </row>
    <row r="72" spans="1:19" ht="15.75" thickBot="1" x14ac:dyDescent="0.3">
      <c r="A72" s="112"/>
      <c r="B72" s="122"/>
      <c r="C72" s="112"/>
      <c r="D72" s="18">
        <v>2</v>
      </c>
      <c r="E72" s="10"/>
      <c r="G72" s="10" t="s">
        <v>289</v>
      </c>
      <c r="H72" s="91" t="str">
        <f>IF('9-10G'!H72&lt;&gt;"",'9-10G'!H72, "")</f>
        <v/>
      </c>
      <c r="I72" s="91" t="str">
        <f>IF('9-10G'!I72&lt;&gt;"",'9-10G'!I72, "")</f>
        <v/>
      </c>
      <c r="J72" s="91" t="str">
        <f>IF('9-10G'!J72&lt;&gt;"",'9-10G'!J72, "")</f>
        <v/>
      </c>
      <c r="K72" s="91" t="str">
        <f>IF('9-10G'!K72&lt;&gt;"",'9-10G'!K72, "")</f>
        <v/>
      </c>
      <c r="L72" s="91" t="str">
        <f>IF('9-10G'!L72&lt;&gt;"",'9-10G'!L72, "")</f>
        <v/>
      </c>
      <c r="M72" s="19"/>
      <c r="N72" s="80">
        <f t="shared" si="19"/>
        <v>0</v>
      </c>
      <c r="O72" s="80"/>
      <c r="Q72" s="35"/>
      <c r="R72" s="35"/>
      <c r="S72" s="35"/>
    </row>
    <row r="73" spans="1:19" ht="15.75" thickBot="1" x14ac:dyDescent="0.3">
      <c r="A73" s="112"/>
      <c r="B73" s="122"/>
      <c r="C73" s="112"/>
      <c r="D73" s="18">
        <v>3</v>
      </c>
      <c r="E73" s="10"/>
      <c r="G73" s="10" t="s">
        <v>289</v>
      </c>
      <c r="H73" s="91" t="str">
        <f>IF('9-10G'!H73&lt;&gt;"",'9-10G'!H73, "")</f>
        <v/>
      </c>
      <c r="I73" s="91" t="str">
        <f>IF('9-10G'!I73&lt;&gt;"",'9-10G'!I73, "")</f>
        <v/>
      </c>
      <c r="J73" s="91" t="str">
        <f>IF('9-10G'!J73&lt;&gt;"",'9-10G'!J73, "")</f>
        <v/>
      </c>
      <c r="K73" s="91" t="str">
        <f>IF('9-10G'!K73&lt;&gt;"",'9-10G'!K73, "")</f>
        <v/>
      </c>
      <c r="L73" s="91" t="str">
        <f>IF('9-10G'!L73&lt;&gt;"",'9-10G'!L73, "")</f>
        <v/>
      </c>
      <c r="M73" s="19"/>
      <c r="N73" s="80">
        <f t="shared" si="19"/>
        <v>0</v>
      </c>
      <c r="O73" s="81">
        <f>SUM(N71:N73)/9</f>
        <v>0</v>
      </c>
      <c r="Q73" s="35">
        <f t="shared" ref="Q73" si="46">IF(O73&lt;&gt;"",O73+A71/10000,0)</f>
        <v>2.3999999999999998E-3</v>
      </c>
      <c r="R73" s="35" t="str">
        <f t="shared" ref="R73:S73" si="47">B71</f>
        <v/>
      </c>
      <c r="S73" s="35" t="str">
        <f t="shared" si="47"/>
        <v/>
      </c>
    </row>
    <row r="74" spans="1:19" x14ac:dyDescent="0.25">
      <c r="A74" s="115">
        <v>25</v>
      </c>
      <c r="B74" s="121" t="str">
        <f>IF('9-10G'!B74&lt;&gt;"",'9-10G'!B74, "")</f>
        <v/>
      </c>
      <c r="C74" s="115" t="str">
        <f>IF('9-10G'!C74&lt;&gt;"",'9-10G'!C74,"")</f>
        <v/>
      </c>
      <c r="D74" s="10">
        <v>1</v>
      </c>
      <c r="E74" s="10"/>
      <c r="G74" s="10" t="s">
        <v>289</v>
      </c>
      <c r="H74" s="89" t="str">
        <f>IF('9-10G'!H74&lt;&gt;"",'9-10G'!H74, "")</f>
        <v/>
      </c>
      <c r="I74" s="89" t="str">
        <f>IF('9-10G'!I74&lt;&gt;"",'9-10G'!I74, "")</f>
        <v/>
      </c>
      <c r="J74" s="89" t="str">
        <f>IF('9-10G'!J74&lt;&gt;"",'9-10G'!J74, "")</f>
        <v/>
      </c>
      <c r="K74" s="89" t="str">
        <f>IF('9-10G'!K74&lt;&gt;"",'9-10G'!K74, "")</f>
        <v/>
      </c>
      <c r="L74" s="89" t="str">
        <f>IF('9-10G'!L74&lt;&gt;"",'9-10G'!L74, "")</f>
        <v/>
      </c>
      <c r="M74" s="5"/>
      <c r="N74" s="78">
        <f t="shared" si="19"/>
        <v>0</v>
      </c>
      <c r="O74" s="78"/>
      <c r="Q74" s="35"/>
      <c r="R74" s="35"/>
      <c r="S74" s="35"/>
    </row>
    <row r="75" spans="1:19" ht="15.75" thickBot="1" x14ac:dyDescent="0.3">
      <c r="A75" s="115"/>
      <c r="B75" s="121"/>
      <c r="C75" s="115"/>
      <c r="D75" s="10">
        <v>2</v>
      </c>
      <c r="E75" s="10"/>
      <c r="G75" s="10" t="s">
        <v>289</v>
      </c>
      <c r="H75" s="89" t="str">
        <f>IF('9-10G'!H75&lt;&gt;"",'9-10G'!H75, "")</f>
        <v/>
      </c>
      <c r="I75" s="89" t="str">
        <f>IF('9-10G'!I75&lt;&gt;"",'9-10G'!I75, "")</f>
        <v/>
      </c>
      <c r="J75" s="89" t="str">
        <f>IF('9-10G'!J75&lt;&gt;"",'9-10G'!J75, "")</f>
        <v/>
      </c>
      <c r="K75" s="89" t="str">
        <f>IF('9-10G'!K75&lt;&gt;"",'9-10G'!K75, "")</f>
        <v/>
      </c>
      <c r="L75" s="89" t="str">
        <f>IF('9-10G'!L75&lt;&gt;"",'9-10G'!L75, "")</f>
        <v/>
      </c>
      <c r="M75" s="5"/>
      <c r="N75" s="78">
        <f t="shared" si="19"/>
        <v>0</v>
      </c>
      <c r="O75" s="78"/>
      <c r="Q75" s="35"/>
      <c r="R75" s="35"/>
      <c r="S75" s="35"/>
    </row>
    <row r="76" spans="1:19" ht="15.75" thickBot="1" x14ac:dyDescent="0.3">
      <c r="A76" s="115"/>
      <c r="B76" s="121"/>
      <c r="C76" s="115"/>
      <c r="D76" s="10">
        <v>3</v>
      </c>
      <c r="E76" s="10"/>
      <c r="G76" s="10" t="s">
        <v>289</v>
      </c>
      <c r="H76" s="89" t="str">
        <f>IF('9-10G'!H76&lt;&gt;"",'9-10G'!H76, "")</f>
        <v/>
      </c>
      <c r="I76" s="89" t="str">
        <f>IF('9-10G'!I76&lt;&gt;"",'9-10G'!I76, "")</f>
        <v/>
      </c>
      <c r="J76" s="89" t="str">
        <f>IF('9-10G'!J76&lt;&gt;"",'9-10G'!J76, "")</f>
        <v/>
      </c>
      <c r="K76" s="89" t="str">
        <f>IF('9-10G'!K76&lt;&gt;"",'9-10G'!K76, "")</f>
        <v/>
      </c>
      <c r="L76" s="89" t="str">
        <f>IF('9-10G'!L76&lt;&gt;"",'9-10G'!L76, "")</f>
        <v/>
      </c>
      <c r="M76" s="5"/>
      <c r="N76" s="78">
        <f t="shared" si="19"/>
        <v>0</v>
      </c>
      <c r="O76" s="79">
        <f>SUM(N74:N76)/9</f>
        <v>0</v>
      </c>
      <c r="Q76" s="35">
        <f t="shared" ref="Q76" si="48">IF(O76&lt;&gt;"",O76+A74/10000,0)</f>
        <v>2.5000000000000001E-3</v>
      </c>
      <c r="R76" s="35" t="str">
        <f t="shared" ref="R76:S76" si="49">B74</f>
        <v/>
      </c>
      <c r="S76" s="35" t="str">
        <f t="shared" si="49"/>
        <v/>
      </c>
    </row>
    <row r="77" spans="1:19" x14ac:dyDescent="0.25">
      <c r="A77" s="112">
        <v>26</v>
      </c>
      <c r="B77" s="122" t="str">
        <f>IF('9-10G'!B77&lt;&gt;"",'9-10G'!B77, "")</f>
        <v/>
      </c>
      <c r="C77" s="112" t="str">
        <f>IF('9-10G'!C77&lt;&gt;"",'9-10G'!C77,"")</f>
        <v/>
      </c>
      <c r="D77" s="18">
        <v>1</v>
      </c>
      <c r="E77" s="10"/>
      <c r="G77" s="10" t="s">
        <v>289</v>
      </c>
      <c r="H77" s="91" t="str">
        <f>IF('9-10G'!H77&lt;&gt;"",'9-10G'!H77, "")</f>
        <v/>
      </c>
      <c r="I77" s="91" t="str">
        <f>IF('9-10G'!I77&lt;&gt;"",'9-10G'!I77, "")</f>
        <v/>
      </c>
      <c r="J77" s="91" t="str">
        <f>IF('9-10G'!J77&lt;&gt;"",'9-10G'!J77, "")</f>
        <v/>
      </c>
      <c r="K77" s="91" t="str">
        <f>IF('9-10G'!K77&lt;&gt;"",'9-10G'!K77, "")</f>
        <v/>
      </c>
      <c r="L77" s="91" t="str">
        <f>IF('9-10G'!L77&lt;&gt;"",'9-10G'!L77, "")</f>
        <v/>
      </c>
      <c r="M77" s="19"/>
      <c r="N77" s="80">
        <f t="shared" si="19"/>
        <v>0</v>
      </c>
      <c r="O77" s="80"/>
      <c r="Q77" s="35"/>
      <c r="R77" s="35"/>
      <c r="S77" s="35"/>
    </row>
    <row r="78" spans="1:19" ht="15.75" thickBot="1" x14ac:dyDescent="0.3">
      <c r="A78" s="112"/>
      <c r="B78" s="122"/>
      <c r="C78" s="112"/>
      <c r="D78" s="18">
        <v>2</v>
      </c>
      <c r="E78" s="10"/>
      <c r="G78" s="10" t="s">
        <v>289</v>
      </c>
      <c r="H78" s="91" t="str">
        <f>IF('9-10G'!H78&lt;&gt;"",'9-10G'!H78, "")</f>
        <v/>
      </c>
      <c r="I78" s="91" t="str">
        <f>IF('9-10G'!I78&lt;&gt;"",'9-10G'!I78, "")</f>
        <v/>
      </c>
      <c r="J78" s="91" t="str">
        <f>IF('9-10G'!J78&lt;&gt;"",'9-10G'!J78, "")</f>
        <v/>
      </c>
      <c r="K78" s="91" t="str">
        <f>IF('9-10G'!K78&lt;&gt;"",'9-10G'!K78, "")</f>
        <v/>
      </c>
      <c r="L78" s="91" t="str">
        <f>IF('9-10G'!L78&lt;&gt;"",'9-10G'!L78, "")</f>
        <v/>
      </c>
      <c r="M78" s="19"/>
      <c r="N78" s="80">
        <f t="shared" si="19"/>
        <v>0</v>
      </c>
      <c r="O78" s="80"/>
      <c r="Q78" s="35"/>
      <c r="R78" s="35"/>
      <c r="S78" s="35"/>
    </row>
    <row r="79" spans="1:19" ht="15.75" thickBot="1" x14ac:dyDescent="0.3">
      <c r="A79" s="112"/>
      <c r="B79" s="122"/>
      <c r="C79" s="112"/>
      <c r="D79" s="18">
        <v>3</v>
      </c>
      <c r="E79" s="10"/>
      <c r="G79" s="10" t="s">
        <v>289</v>
      </c>
      <c r="H79" s="91" t="str">
        <f>IF('9-10G'!H79&lt;&gt;"",'9-10G'!H79, "")</f>
        <v/>
      </c>
      <c r="I79" s="91" t="str">
        <f>IF('9-10G'!I79&lt;&gt;"",'9-10G'!I79, "")</f>
        <v/>
      </c>
      <c r="J79" s="91" t="str">
        <f>IF('9-10G'!J79&lt;&gt;"",'9-10G'!J79, "")</f>
        <v/>
      </c>
      <c r="K79" s="91" t="str">
        <f>IF('9-10G'!K79&lt;&gt;"",'9-10G'!K79, "")</f>
        <v/>
      </c>
      <c r="L79" s="91" t="str">
        <f>IF('9-10G'!L79&lt;&gt;"",'9-10G'!L79, "")</f>
        <v/>
      </c>
      <c r="M79" s="19"/>
      <c r="N79" s="80">
        <f t="shared" si="19"/>
        <v>0</v>
      </c>
      <c r="O79" s="81">
        <f>SUM(N77:N79)/9</f>
        <v>0</v>
      </c>
      <c r="Q79" s="35">
        <f t="shared" ref="Q79" si="50">IF(O79&lt;&gt;"",O79+A77/10000,0)</f>
        <v>2.5999999999999999E-3</v>
      </c>
      <c r="R79" s="35" t="str">
        <f t="shared" ref="R79:S79" si="51">B77</f>
        <v/>
      </c>
      <c r="S79" s="35" t="str">
        <f t="shared" si="51"/>
        <v/>
      </c>
    </row>
    <row r="80" spans="1:19" x14ac:dyDescent="0.25">
      <c r="A80" s="115">
        <v>27</v>
      </c>
      <c r="B80" s="121" t="str">
        <f>IF('9-10G'!B80&lt;&gt;"",'9-10G'!B80, "")</f>
        <v/>
      </c>
      <c r="C80" s="115" t="str">
        <f>IF('9-10G'!C80&lt;&gt;"",'9-10G'!C80,"")</f>
        <v/>
      </c>
      <c r="D80" s="10">
        <v>1</v>
      </c>
      <c r="E80" s="10"/>
      <c r="G80" s="10" t="s">
        <v>289</v>
      </c>
      <c r="H80" s="89" t="str">
        <f>IF('9-10G'!H80&lt;&gt;"",'9-10G'!H80, "")</f>
        <v/>
      </c>
      <c r="I80" s="89" t="str">
        <f>IF('9-10G'!I80&lt;&gt;"",'9-10G'!I80, "")</f>
        <v/>
      </c>
      <c r="J80" s="89" t="str">
        <f>IF('9-10G'!J80&lt;&gt;"",'9-10G'!J80, "")</f>
        <v/>
      </c>
      <c r="K80" s="89" t="str">
        <f>IF('9-10G'!K80&lt;&gt;"",'9-10G'!K80, "")</f>
        <v/>
      </c>
      <c r="L80" s="89" t="str">
        <f>IF('9-10G'!L80&lt;&gt;"",'9-10G'!L80, "")</f>
        <v/>
      </c>
      <c r="M80" s="5"/>
      <c r="N80" s="78">
        <f t="shared" si="19"/>
        <v>0</v>
      </c>
      <c r="O80" s="78"/>
      <c r="Q80" s="35"/>
      <c r="R80" s="35"/>
      <c r="S80" s="35"/>
    </row>
    <row r="81" spans="1:19" ht="15.75" thickBot="1" x14ac:dyDescent="0.3">
      <c r="A81" s="115"/>
      <c r="B81" s="121"/>
      <c r="C81" s="115"/>
      <c r="D81" s="10">
        <v>2</v>
      </c>
      <c r="E81" s="10"/>
      <c r="G81" s="10" t="s">
        <v>289</v>
      </c>
      <c r="H81" s="89" t="str">
        <f>IF('9-10G'!H81&lt;&gt;"",'9-10G'!H81, "")</f>
        <v/>
      </c>
      <c r="I81" s="89" t="str">
        <f>IF('9-10G'!I81&lt;&gt;"",'9-10G'!I81, "")</f>
        <v/>
      </c>
      <c r="J81" s="89" t="str">
        <f>IF('9-10G'!J81&lt;&gt;"",'9-10G'!J81, "")</f>
        <v/>
      </c>
      <c r="K81" s="89" t="str">
        <f>IF('9-10G'!K81&lt;&gt;"",'9-10G'!K81, "")</f>
        <v/>
      </c>
      <c r="L81" s="89" t="str">
        <f>IF('9-10G'!L81&lt;&gt;"",'9-10G'!L81, "")</f>
        <v/>
      </c>
      <c r="M81" s="5"/>
      <c r="N81" s="78">
        <f t="shared" si="19"/>
        <v>0</v>
      </c>
      <c r="O81" s="78"/>
      <c r="Q81" s="35"/>
      <c r="R81" s="35"/>
      <c r="S81" s="35"/>
    </row>
    <row r="82" spans="1:19" ht="15.75" thickBot="1" x14ac:dyDescent="0.3">
      <c r="A82" s="115"/>
      <c r="B82" s="121"/>
      <c r="C82" s="115"/>
      <c r="D82" s="10">
        <v>3</v>
      </c>
      <c r="E82" s="10"/>
      <c r="G82" s="10" t="s">
        <v>289</v>
      </c>
      <c r="H82" s="89" t="str">
        <f>IF('9-10G'!H82&lt;&gt;"",'9-10G'!H82, "")</f>
        <v/>
      </c>
      <c r="I82" s="89" t="str">
        <f>IF('9-10G'!I82&lt;&gt;"",'9-10G'!I82, "")</f>
        <v/>
      </c>
      <c r="J82" s="89" t="str">
        <f>IF('9-10G'!J82&lt;&gt;"",'9-10G'!J82, "")</f>
        <v/>
      </c>
      <c r="K82" s="89" t="str">
        <f>IF('9-10G'!K82&lt;&gt;"",'9-10G'!K82, "")</f>
        <v/>
      </c>
      <c r="L82" s="89" t="str">
        <f>IF('9-10G'!L82&lt;&gt;"",'9-10G'!L82, "")</f>
        <v/>
      </c>
      <c r="M82" s="5"/>
      <c r="N82" s="78">
        <f t="shared" si="19"/>
        <v>0</v>
      </c>
      <c r="O82" s="79">
        <f>SUM(N80:N82)/9</f>
        <v>0</v>
      </c>
      <c r="Q82" s="35">
        <f t="shared" ref="Q82" si="52">IF(O82&lt;&gt;"",O82+A80/10000,0)</f>
        <v>2.7000000000000001E-3</v>
      </c>
      <c r="R82" s="35" t="str">
        <f t="shared" ref="R82:S82" si="53">B80</f>
        <v/>
      </c>
      <c r="S82" s="35" t="str">
        <f t="shared" si="53"/>
        <v/>
      </c>
    </row>
    <row r="83" spans="1:19" x14ac:dyDescent="0.25">
      <c r="A83" s="112">
        <v>28</v>
      </c>
      <c r="B83" s="122" t="str">
        <f>IF('9-10G'!B83&lt;&gt;"",'9-10G'!B83, "")</f>
        <v/>
      </c>
      <c r="C83" s="112" t="str">
        <f>IF('9-10G'!C83&lt;&gt;"",'9-10G'!C83,"")</f>
        <v/>
      </c>
      <c r="D83" s="18">
        <v>1</v>
      </c>
      <c r="E83" s="10"/>
      <c r="G83" s="10" t="s">
        <v>289</v>
      </c>
      <c r="H83" s="91" t="str">
        <f>IF('9-10G'!H83&lt;&gt;"",'9-10G'!H83, "")</f>
        <v/>
      </c>
      <c r="I83" s="91" t="str">
        <f>IF('9-10G'!I83&lt;&gt;"",'9-10G'!I83, "")</f>
        <v/>
      </c>
      <c r="J83" s="91" t="str">
        <f>IF('9-10G'!J83&lt;&gt;"",'9-10G'!J83, "")</f>
        <v/>
      </c>
      <c r="K83" s="91" t="str">
        <f>IF('9-10G'!K83&lt;&gt;"",'9-10G'!K83, "")</f>
        <v/>
      </c>
      <c r="L83" s="91" t="str">
        <f>IF('9-10G'!L83&lt;&gt;"",'9-10G'!L83, "")</f>
        <v/>
      </c>
      <c r="M83" s="19"/>
      <c r="N83" s="80">
        <f t="shared" si="19"/>
        <v>0</v>
      </c>
      <c r="O83" s="80"/>
      <c r="Q83" s="35"/>
      <c r="R83" s="35"/>
      <c r="S83" s="35"/>
    </row>
    <row r="84" spans="1:19" ht="15.75" thickBot="1" x14ac:dyDescent="0.3">
      <c r="A84" s="112"/>
      <c r="B84" s="122"/>
      <c r="C84" s="112"/>
      <c r="D84" s="18">
        <v>2</v>
      </c>
      <c r="E84" s="10"/>
      <c r="G84" s="10" t="s">
        <v>289</v>
      </c>
      <c r="H84" s="91" t="str">
        <f>IF('9-10G'!H84&lt;&gt;"",'9-10G'!H84, "")</f>
        <v/>
      </c>
      <c r="I84" s="91" t="str">
        <f>IF('9-10G'!I84&lt;&gt;"",'9-10G'!I84, "")</f>
        <v/>
      </c>
      <c r="J84" s="91" t="str">
        <f>IF('9-10G'!J84&lt;&gt;"",'9-10G'!J84, "")</f>
        <v/>
      </c>
      <c r="K84" s="91" t="str">
        <f>IF('9-10G'!K84&lt;&gt;"",'9-10G'!K84, "")</f>
        <v/>
      </c>
      <c r="L84" s="91" t="str">
        <f>IF('9-10G'!L84&lt;&gt;"",'9-10G'!L84, "")</f>
        <v/>
      </c>
      <c r="M84" s="19"/>
      <c r="N84" s="80">
        <f t="shared" si="19"/>
        <v>0</v>
      </c>
      <c r="O84" s="80"/>
      <c r="Q84" s="35"/>
      <c r="R84" s="35"/>
      <c r="S84" s="35"/>
    </row>
    <row r="85" spans="1:19" ht="15.75" thickBot="1" x14ac:dyDescent="0.3">
      <c r="A85" s="112"/>
      <c r="B85" s="122"/>
      <c r="C85" s="112"/>
      <c r="D85" s="18">
        <v>3</v>
      </c>
      <c r="E85" s="10"/>
      <c r="G85" s="10" t="s">
        <v>289</v>
      </c>
      <c r="H85" s="91" t="str">
        <f>IF('9-10G'!H85&lt;&gt;"",'9-10G'!H85, "")</f>
        <v/>
      </c>
      <c r="I85" s="91" t="str">
        <f>IF('9-10G'!I85&lt;&gt;"",'9-10G'!I85, "")</f>
        <v/>
      </c>
      <c r="J85" s="91" t="str">
        <f>IF('9-10G'!J85&lt;&gt;"",'9-10G'!J85, "")</f>
        <v/>
      </c>
      <c r="K85" s="91" t="str">
        <f>IF('9-10G'!K85&lt;&gt;"",'9-10G'!K85, "")</f>
        <v/>
      </c>
      <c r="L85" s="91" t="str">
        <f>IF('9-10G'!L85&lt;&gt;"",'9-10G'!L85, "")</f>
        <v/>
      </c>
      <c r="M85" s="19"/>
      <c r="N85" s="80">
        <f t="shared" si="19"/>
        <v>0</v>
      </c>
      <c r="O85" s="81">
        <f>SUM(N83:N85)/9</f>
        <v>0</v>
      </c>
      <c r="Q85" s="35">
        <f t="shared" ref="Q85" si="54">IF(O85&lt;&gt;"",O85+A83/10000,0)</f>
        <v>2.8E-3</v>
      </c>
      <c r="R85" s="35" t="str">
        <f t="shared" ref="R85:S85" si="55">B83</f>
        <v/>
      </c>
      <c r="S85" s="35" t="str">
        <f t="shared" si="55"/>
        <v/>
      </c>
    </row>
    <row r="86" spans="1:19" x14ac:dyDescent="0.25">
      <c r="A86" s="115">
        <v>29</v>
      </c>
      <c r="B86" s="121" t="str">
        <f>IF('9-10G'!B86&lt;&gt;"",'9-10G'!B86, "")</f>
        <v/>
      </c>
      <c r="C86" s="115" t="str">
        <f>IF('9-10G'!C86&lt;&gt;"",'9-10G'!C86,"")</f>
        <v/>
      </c>
      <c r="D86" s="10">
        <v>1</v>
      </c>
      <c r="E86" s="10"/>
      <c r="G86" s="10" t="s">
        <v>289</v>
      </c>
      <c r="H86" s="89" t="str">
        <f>IF('9-10G'!H86&lt;&gt;"",'9-10G'!H86, "")</f>
        <v/>
      </c>
      <c r="I86" s="89" t="str">
        <f>IF('9-10G'!I86&lt;&gt;"",'9-10G'!I86, "")</f>
        <v/>
      </c>
      <c r="J86" s="89" t="str">
        <f>IF('9-10G'!J86&lt;&gt;"",'9-10G'!J86, "")</f>
        <v/>
      </c>
      <c r="K86" s="89" t="str">
        <f>IF('9-10G'!K86&lt;&gt;"",'9-10G'!K86, "")</f>
        <v/>
      </c>
      <c r="L86" s="89" t="str">
        <f>IF('9-10G'!L86&lt;&gt;"",'9-10G'!L86, "")</f>
        <v/>
      </c>
      <c r="M86" s="5"/>
      <c r="N86" s="78">
        <f t="shared" si="19"/>
        <v>0</v>
      </c>
      <c r="O86" s="78"/>
      <c r="Q86" s="35"/>
      <c r="R86" s="35"/>
      <c r="S86" s="35"/>
    </row>
    <row r="87" spans="1:19" ht="15.75" thickBot="1" x14ac:dyDescent="0.3">
      <c r="A87" s="115"/>
      <c r="B87" s="121"/>
      <c r="C87" s="115"/>
      <c r="D87" s="10">
        <v>2</v>
      </c>
      <c r="E87" s="10"/>
      <c r="G87" s="10" t="s">
        <v>289</v>
      </c>
      <c r="H87" s="89" t="str">
        <f>IF('9-10G'!H87&lt;&gt;"",'9-10G'!H87, "")</f>
        <v/>
      </c>
      <c r="I87" s="89" t="str">
        <f>IF('9-10G'!I87&lt;&gt;"",'9-10G'!I87, "")</f>
        <v/>
      </c>
      <c r="J87" s="89" t="str">
        <f>IF('9-10G'!J87&lt;&gt;"",'9-10G'!J87, "")</f>
        <v/>
      </c>
      <c r="K87" s="89" t="str">
        <f>IF('9-10G'!K87&lt;&gt;"",'9-10G'!K87, "")</f>
        <v/>
      </c>
      <c r="L87" s="89" t="str">
        <f>IF('9-10G'!L87&lt;&gt;"",'9-10G'!L87, "")</f>
        <v/>
      </c>
      <c r="M87" s="5"/>
      <c r="N87" s="78">
        <f t="shared" si="19"/>
        <v>0</v>
      </c>
      <c r="O87" s="78"/>
      <c r="Q87" s="35"/>
      <c r="R87" s="35"/>
      <c r="S87" s="35"/>
    </row>
    <row r="88" spans="1:19" ht="15.75" thickBot="1" x14ac:dyDescent="0.3">
      <c r="A88" s="115"/>
      <c r="B88" s="121"/>
      <c r="C88" s="115"/>
      <c r="D88" s="10">
        <v>3</v>
      </c>
      <c r="E88" s="10"/>
      <c r="G88" s="10" t="s">
        <v>289</v>
      </c>
      <c r="H88" s="89" t="str">
        <f>IF('9-10G'!H88&lt;&gt;"",'9-10G'!H88, "")</f>
        <v/>
      </c>
      <c r="I88" s="89" t="str">
        <f>IF('9-10G'!I88&lt;&gt;"",'9-10G'!I88, "")</f>
        <v/>
      </c>
      <c r="J88" s="89" t="str">
        <f>IF('9-10G'!J88&lt;&gt;"",'9-10G'!J88, "")</f>
        <v/>
      </c>
      <c r="K88" s="89" t="str">
        <f>IF('9-10G'!K88&lt;&gt;"",'9-10G'!K88, "")</f>
        <v/>
      </c>
      <c r="L88" s="89" t="str">
        <f>IF('9-10G'!L88&lt;&gt;"",'9-10G'!L88, "")</f>
        <v/>
      </c>
      <c r="M88" s="5"/>
      <c r="N88" s="78">
        <f t="shared" si="19"/>
        <v>0</v>
      </c>
      <c r="O88" s="79">
        <f>SUM(N86:N88)/9</f>
        <v>0</v>
      </c>
      <c r="Q88" s="35">
        <f t="shared" ref="Q88" si="56">IF(O88&lt;&gt;"",O88+A86/10000,0)</f>
        <v>2.8999999999999998E-3</v>
      </c>
      <c r="R88" s="35" t="str">
        <f t="shared" ref="R88:S88" si="57">B86</f>
        <v/>
      </c>
      <c r="S88" s="35" t="str">
        <f t="shared" si="57"/>
        <v/>
      </c>
    </row>
    <row r="89" spans="1:19" x14ac:dyDescent="0.25">
      <c r="A89" s="112">
        <v>30</v>
      </c>
      <c r="B89" s="122" t="str">
        <f>IF('9-10G'!B89&lt;&gt;"",'9-10G'!B89, "")</f>
        <v/>
      </c>
      <c r="C89" s="112" t="str">
        <f>IF('9-10G'!C89&lt;&gt;"",'9-10G'!C89,"")</f>
        <v/>
      </c>
      <c r="D89" s="18">
        <v>1</v>
      </c>
      <c r="E89" s="10"/>
      <c r="G89" s="10" t="s">
        <v>289</v>
      </c>
      <c r="H89" s="91" t="str">
        <f>IF('9-10G'!H89&lt;&gt;"",'9-10G'!H89, "")</f>
        <v/>
      </c>
      <c r="I89" s="91" t="str">
        <f>IF('9-10G'!I89&lt;&gt;"",'9-10G'!I89, "")</f>
        <v/>
      </c>
      <c r="J89" s="91" t="str">
        <f>IF('9-10G'!J89&lt;&gt;"",'9-10G'!J89, "")</f>
        <v/>
      </c>
      <c r="K89" s="91" t="str">
        <f>IF('9-10G'!K89&lt;&gt;"",'9-10G'!K89, "")</f>
        <v/>
      </c>
      <c r="L89" s="91" t="str">
        <f>IF('9-10G'!L89&lt;&gt;"",'9-10G'!L89, "")</f>
        <v/>
      </c>
      <c r="M89" s="19"/>
      <c r="N89" s="80">
        <f t="shared" si="19"/>
        <v>0</v>
      </c>
      <c r="O89" s="80"/>
      <c r="Q89" s="35"/>
      <c r="R89" s="35"/>
      <c r="S89" s="35"/>
    </row>
    <row r="90" spans="1:19" ht="15.75" thickBot="1" x14ac:dyDescent="0.3">
      <c r="A90" s="112"/>
      <c r="B90" s="122"/>
      <c r="C90" s="112"/>
      <c r="D90" s="18">
        <v>2</v>
      </c>
      <c r="E90" s="10"/>
      <c r="G90" s="10" t="s">
        <v>289</v>
      </c>
      <c r="H90" s="91" t="str">
        <f>IF('9-10G'!H90&lt;&gt;"",'9-10G'!H90, "")</f>
        <v/>
      </c>
      <c r="I90" s="91" t="str">
        <f>IF('9-10G'!I90&lt;&gt;"",'9-10G'!I90, "")</f>
        <v/>
      </c>
      <c r="J90" s="91" t="str">
        <f>IF('9-10G'!J90&lt;&gt;"",'9-10G'!J90, "")</f>
        <v/>
      </c>
      <c r="K90" s="91" t="str">
        <f>IF('9-10G'!K90&lt;&gt;"",'9-10G'!K90, "")</f>
        <v/>
      </c>
      <c r="L90" s="91" t="str">
        <f>IF('9-10G'!L90&lt;&gt;"",'9-10G'!L90, "")</f>
        <v/>
      </c>
      <c r="M90" s="19"/>
      <c r="N90" s="80">
        <f t="shared" si="19"/>
        <v>0</v>
      </c>
      <c r="O90" s="80"/>
      <c r="Q90" s="35"/>
      <c r="R90" s="35"/>
      <c r="S90" s="35"/>
    </row>
    <row r="91" spans="1:19" ht="15.75" thickBot="1" x14ac:dyDescent="0.3">
      <c r="A91" s="112"/>
      <c r="B91" s="122"/>
      <c r="C91" s="112"/>
      <c r="D91" s="18">
        <v>3</v>
      </c>
      <c r="E91" s="10"/>
      <c r="G91" s="10" t="s">
        <v>289</v>
      </c>
      <c r="H91" s="91" t="str">
        <f>IF('9-10G'!H91&lt;&gt;"",'9-10G'!H91, "")</f>
        <v/>
      </c>
      <c r="I91" s="91" t="str">
        <f>IF('9-10G'!I91&lt;&gt;"",'9-10G'!I91, "")</f>
        <v/>
      </c>
      <c r="J91" s="91" t="str">
        <f>IF('9-10G'!J91&lt;&gt;"",'9-10G'!J91, "")</f>
        <v/>
      </c>
      <c r="K91" s="91" t="str">
        <f>IF('9-10G'!K91&lt;&gt;"",'9-10G'!K91, "")</f>
        <v/>
      </c>
      <c r="L91" s="91" t="str">
        <f>IF('9-10G'!L91&lt;&gt;"",'9-10G'!L91, "")</f>
        <v/>
      </c>
      <c r="M91" s="19"/>
      <c r="N91" s="80">
        <f t="shared" si="19"/>
        <v>0</v>
      </c>
      <c r="O91" s="81">
        <f>SUM(N89:N91)/9</f>
        <v>0</v>
      </c>
      <c r="Q91" s="35">
        <f t="shared" ref="Q91" si="58">IF(O91&lt;&gt;"",O91+A89/10000,0)</f>
        <v>3.0000000000000001E-3</v>
      </c>
      <c r="R91" s="35" t="str">
        <f t="shared" ref="R91:S91" si="59">B89</f>
        <v/>
      </c>
      <c r="S91" s="35" t="str">
        <f t="shared" si="59"/>
        <v/>
      </c>
    </row>
    <row r="92" spans="1:19" x14ac:dyDescent="0.25">
      <c r="A92" s="115">
        <v>31</v>
      </c>
      <c r="B92" s="121" t="str">
        <f>IF('9-10G'!B92&lt;&gt;"",'9-10G'!B92, "")</f>
        <v/>
      </c>
      <c r="C92" s="115" t="str">
        <f>IF('9-10G'!C92&lt;&gt;"",'9-10G'!C92,"")</f>
        <v/>
      </c>
      <c r="D92" s="10">
        <v>1</v>
      </c>
      <c r="E92" s="10"/>
      <c r="G92" s="10" t="s">
        <v>289</v>
      </c>
      <c r="H92" s="89" t="str">
        <f>IF('9-10G'!H92&lt;&gt;"",'9-10G'!H92, "")</f>
        <v/>
      </c>
      <c r="I92" s="89" t="str">
        <f>IF('9-10G'!I92&lt;&gt;"",'9-10G'!I92, "")</f>
        <v/>
      </c>
      <c r="J92" s="89" t="str">
        <f>IF('9-10G'!J92&lt;&gt;"",'9-10G'!J92, "")</f>
        <v/>
      </c>
      <c r="K92" s="89" t="str">
        <f>IF('9-10G'!K92&lt;&gt;"",'9-10G'!K92, "")</f>
        <v/>
      </c>
      <c r="L92" s="89" t="str">
        <f>IF('9-10G'!L92&lt;&gt;"",'9-10G'!L92, "")</f>
        <v/>
      </c>
      <c r="M92" s="5"/>
      <c r="N92" s="78">
        <f t="shared" si="19"/>
        <v>0</v>
      </c>
      <c r="O92" s="78"/>
      <c r="Q92" s="35"/>
      <c r="R92" s="35"/>
      <c r="S92" s="35"/>
    </row>
    <row r="93" spans="1:19" ht="15.75" thickBot="1" x14ac:dyDescent="0.3">
      <c r="A93" s="115"/>
      <c r="B93" s="121"/>
      <c r="C93" s="115"/>
      <c r="D93" s="10">
        <v>2</v>
      </c>
      <c r="E93" s="10"/>
      <c r="G93" s="10" t="s">
        <v>289</v>
      </c>
      <c r="H93" s="89" t="str">
        <f>IF('9-10G'!H93&lt;&gt;"",'9-10G'!H93, "")</f>
        <v/>
      </c>
      <c r="I93" s="89" t="str">
        <f>IF('9-10G'!I93&lt;&gt;"",'9-10G'!I93, "")</f>
        <v/>
      </c>
      <c r="J93" s="89" t="str">
        <f>IF('9-10G'!J93&lt;&gt;"",'9-10G'!J93, "")</f>
        <v/>
      </c>
      <c r="K93" s="89" t="str">
        <f>IF('9-10G'!K93&lt;&gt;"",'9-10G'!K93, "")</f>
        <v/>
      </c>
      <c r="L93" s="89" t="str">
        <f>IF('9-10G'!L93&lt;&gt;"",'9-10G'!L93, "")</f>
        <v/>
      </c>
      <c r="M93" s="5"/>
      <c r="N93" s="78">
        <f t="shared" si="19"/>
        <v>0</v>
      </c>
      <c r="O93" s="78"/>
      <c r="Q93" s="35"/>
      <c r="R93" s="35"/>
      <c r="S93" s="35"/>
    </row>
    <row r="94" spans="1:19" ht="15.75" thickBot="1" x14ac:dyDescent="0.3">
      <c r="A94" s="115"/>
      <c r="B94" s="121"/>
      <c r="C94" s="115"/>
      <c r="D94" s="10">
        <v>3</v>
      </c>
      <c r="E94" s="10"/>
      <c r="G94" s="10" t="s">
        <v>289</v>
      </c>
      <c r="H94" s="89" t="str">
        <f>IF('9-10G'!H94&lt;&gt;"",'9-10G'!H94, "")</f>
        <v/>
      </c>
      <c r="I94" s="89" t="str">
        <f>IF('9-10G'!I94&lt;&gt;"",'9-10G'!I94, "")</f>
        <v/>
      </c>
      <c r="J94" s="89" t="str">
        <f>IF('9-10G'!J94&lt;&gt;"",'9-10G'!J94, "")</f>
        <v/>
      </c>
      <c r="K94" s="89" t="str">
        <f>IF('9-10G'!K94&lt;&gt;"",'9-10G'!K94, "")</f>
        <v/>
      </c>
      <c r="L94" s="89" t="str">
        <f>IF('9-10G'!L94&lt;&gt;"",'9-10G'!L94, "")</f>
        <v/>
      </c>
      <c r="M94" s="5"/>
      <c r="N94" s="78">
        <f t="shared" si="19"/>
        <v>0</v>
      </c>
      <c r="O94" s="79">
        <f>SUM(N92:N94)/9</f>
        <v>0</v>
      </c>
      <c r="Q94" s="35">
        <f t="shared" ref="Q94" si="60">IF(O94&lt;&gt;"",O94+A92/10000,0)</f>
        <v>3.0999999999999999E-3</v>
      </c>
      <c r="R94" s="35" t="str">
        <f t="shared" ref="R94:S94" si="61">B92</f>
        <v/>
      </c>
      <c r="S94" s="35" t="str">
        <f t="shared" si="61"/>
        <v/>
      </c>
    </row>
    <row r="95" spans="1:19" x14ac:dyDescent="0.25">
      <c r="A95" s="112">
        <v>32</v>
      </c>
      <c r="B95" s="122" t="str">
        <f>IF('9-10G'!B95&lt;&gt;"",'9-10G'!B95, "")</f>
        <v/>
      </c>
      <c r="C95" s="112" t="str">
        <f>IF('9-10G'!C95&lt;&gt;"",'9-10G'!C95,"")</f>
        <v/>
      </c>
      <c r="D95" s="18">
        <v>1</v>
      </c>
      <c r="E95" s="10"/>
      <c r="G95" s="10" t="s">
        <v>289</v>
      </c>
      <c r="H95" s="91" t="str">
        <f>IF('9-10G'!H95&lt;&gt;"",'9-10G'!H95, "")</f>
        <v/>
      </c>
      <c r="I95" s="91" t="str">
        <f>IF('9-10G'!I95&lt;&gt;"",'9-10G'!I95, "")</f>
        <v/>
      </c>
      <c r="J95" s="91" t="str">
        <f>IF('9-10G'!J95&lt;&gt;"",'9-10G'!J95, "")</f>
        <v/>
      </c>
      <c r="K95" s="91" t="str">
        <f>IF('9-10G'!K95&lt;&gt;"",'9-10G'!K95, "")</f>
        <v/>
      </c>
      <c r="L95" s="91" t="str">
        <f>IF('9-10G'!L95&lt;&gt;"",'9-10G'!L95, "")</f>
        <v/>
      </c>
      <c r="M95" s="19"/>
      <c r="N95" s="80">
        <f t="shared" si="19"/>
        <v>0</v>
      </c>
      <c r="O95" s="80"/>
      <c r="Q95" s="35"/>
      <c r="R95" s="35"/>
      <c r="S95" s="35"/>
    </row>
    <row r="96" spans="1:19" ht="15.75" thickBot="1" x14ac:dyDescent="0.3">
      <c r="A96" s="112"/>
      <c r="B96" s="122"/>
      <c r="C96" s="112"/>
      <c r="D96" s="18">
        <v>2</v>
      </c>
      <c r="E96" s="10"/>
      <c r="G96" s="10" t="s">
        <v>289</v>
      </c>
      <c r="H96" s="91" t="str">
        <f>IF('9-10G'!H96&lt;&gt;"",'9-10G'!H96, "")</f>
        <v/>
      </c>
      <c r="I96" s="91" t="str">
        <f>IF('9-10G'!I96&lt;&gt;"",'9-10G'!I96, "")</f>
        <v/>
      </c>
      <c r="J96" s="91" t="str">
        <f>IF('9-10G'!J96&lt;&gt;"",'9-10G'!J96, "")</f>
        <v/>
      </c>
      <c r="K96" s="91" t="str">
        <f>IF('9-10G'!K96&lt;&gt;"",'9-10G'!K96, "")</f>
        <v/>
      </c>
      <c r="L96" s="91" t="str">
        <f>IF('9-10G'!L96&lt;&gt;"",'9-10G'!L96, "")</f>
        <v/>
      </c>
      <c r="M96" s="19"/>
      <c r="N96" s="80">
        <f t="shared" si="19"/>
        <v>0</v>
      </c>
      <c r="O96" s="80"/>
      <c r="Q96" s="35"/>
      <c r="R96" s="35"/>
      <c r="S96" s="35"/>
    </row>
    <row r="97" spans="1:19" ht="15.75" thickBot="1" x14ac:dyDescent="0.3">
      <c r="A97" s="112"/>
      <c r="B97" s="122"/>
      <c r="C97" s="112"/>
      <c r="D97" s="18">
        <v>3</v>
      </c>
      <c r="E97" s="10"/>
      <c r="G97" s="10" t="s">
        <v>289</v>
      </c>
      <c r="H97" s="91" t="str">
        <f>IF('9-10G'!H97&lt;&gt;"",'9-10G'!H97, "")</f>
        <v/>
      </c>
      <c r="I97" s="91" t="str">
        <f>IF('9-10G'!I97&lt;&gt;"",'9-10G'!I97, "")</f>
        <v/>
      </c>
      <c r="J97" s="91" t="str">
        <f>IF('9-10G'!J97&lt;&gt;"",'9-10G'!J97, "")</f>
        <v/>
      </c>
      <c r="K97" s="91" t="str">
        <f>IF('9-10G'!K97&lt;&gt;"",'9-10G'!K97, "")</f>
        <v/>
      </c>
      <c r="L97" s="91" t="str">
        <f>IF('9-10G'!L97&lt;&gt;"",'9-10G'!L97, "")</f>
        <v/>
      </c>
      <c r="M97" s="19"/>
      <c r="N97" s="80">
        <f t="shared" si="19"/>
        <v>0</v>
      </c>
      <c r="O97" s="81">
        <f>SUM(N95:N97)/9</f>
        <v>0</v>
      </c>
      <c r="Q97" s="35">
        <f t="shared" ref="Q97" si="62">IF(O97&lt;&gt;"",O97+A95/10000,0)</f>
        <v>3.2000000000000002E-3</v>
      </c>
      <c r="R97" s="35" t="str">
        <f t="shared" ref="R97:S97" si="63">B95</f>
        <v/>
      </c>
      <c r="S97" s="35" t="str">
        <f t="shared" si="63"/>
        <v/>
      </c>
    </row>
    <row r="98" spans="1:19" x14ac:dyDescent="0.25">
      <c r="A98" s="115">
        <v>33</v>
      </c>
      <c r="B98" s="121" t="str">
        <f>IF('9-10G'!B98&lt;&gt;"",'9-10G'!B98, "")</f>
        <v/>
      </c>
      <c r="C98" s="115" t="str">
        <f>IF('9-10G'!C98&lt;&gt;"",'9-10G'!C98,"")</f>
        <v/>
      </c>
      <c r="D98" s="10">
        <v>1</v>
      </c>
      <c r="E98" s="10"/>
      <c r="G98" s="10" t="s">
        <v>289</v>
      </c>
      <c r="H98" s="89" t="str">
        <f>IF('9-10G'!H98&lt;&gt;"",'9-10G'!H98, "")</f>
        <v/>
      </c>
      <c r="I98" s="89" t="str">
        <f>IF('9-10G'!I98&lt;&gt;"",'9-10G'!I98, "")</f>
        <v/>
      </c>
      <c r="J98" s="89" t="str">
        <f>IF('9-10G'!J98&lt;&gt;"",'9-10G'!J98, "")</f>
        <v/>
      </c>
      <c r="K98" s="89" t="str">
        <f>IF('9-10G'!K98&lt;&gt;"",'9-10G'!K98, "")</f>
        <v/>
      </c>
      <c r="L98" s="89" t="str">
        <f>IF('9-10G'!L98&lt;&gt;"",'9-10G'!L98, "")</f>
        <v/>
      </c>
      <c r="M98" s="5"/>
      <c r="N98" s="78">
        <f t="shared" ref="N98:N121" si="64">IF(COUNT(H98:L98)=3,IF(M98&lt;&gt;"",(SUM(H98:J98)-6),SUM(H98:J98)),IF(M98&lt;&gt;"",(SUM(H98:L98)-MAX(H98:L98)-MIN(H98:L98)-6),(SUM(H98:L98)-MAX(H98:L98)-MIN(H98:L98))))</f>
        <v>0</v>
      </c>
      <c r="O98" s="78"/>
      <c r="Q98" s="35"/>
      <c r="R98" s="35"/>
      <c r="S98" s="35"/>
    </row>
    <row r="99" spans="1:19" ht="15.75" thickBot="1" x14ac:dyDescent="0.3">
      <c r="A99" s="115"/>
      <c r="B99" s="121"/>
      <c r="C99" s="115"/>
      <c r="D99" s="10">
        <v>2</v>
      </c>
      <c r="E99" s="10"/>
      <c r="G99" s="10" t="s">
        <v>289</v>
      </c>
      <c r="H99" s="89" t="str">
        <f>IF('9-10G'!H99&lt;&gt;"",'9-10G'!H99, "")</f>
        <v/>
      </c>
      <c r="I99" s="89" t="str">
        <f>IF('9-10G'!I99&lt;&gt;"",'9-10G'!I99, "")</f>
        <v/>
      </c>
      <c r="J99" s="89" t="str">
        <f>IF('9-10G'!J99&lt;&gt;"",'9-10G'!J99, "")</f>
        <v/>
      </c>
      <c r="K99" s="89" t="str">
        <f>IF('9-10G'!K99&lt;&gt;"",'9-10G'!K99, "")</f>
        <v/>
      </c>
      <c r="L99" s="89" t="str">
        <f>IF('9-10G'!L99&lt;&gt;"",'9-10G'!L99, "")</f>
        <v/>
      </c>
      <c r="M99" s="5"/>
      <c r="N99" s="78">
        <f t="shared" si="64"/>
        <v>0</v>
      </c>
      <c r="O99" s="78"/>
      <c r="Q99" s="35"/>
      <c r="R99" s="35"/>
      <c r="S99" s="35"/>
    </row>
    <row r="100" spans="1:19" ht="15.75" thickBot="1" x14ac:dyDescent="0.3">
      <c r="A100" s="115"/>
      <c r="B100" s="121"/>
      <c r="C100" s="115"/>
      <c r="D100" s="10">
        <v>3</v>
      </c>
      <c r="E100" s="10"/>
      <c r="G100" s="10" t="s">
        <v>289</v>
      </c>
      <c r="H100" s="89" t="str">
        <f>IF('9-10G'!H100&lt;&gt;"",'9-10G'!H100, "")</f>
        <v/>
      </c>
      <c r="I100" s="89" t="str">
        <f>IF('9-10G'!I100&lt;&gt;"",'9-10G'!I100, "")</f>
        <v/>
      </c>
      <c r="J100" s="89" t="str">
        <f>IF('9-10G'!J100&lt;&gt;"",'9-10G'!J100, "")</f>
        <v/>
      </c>
      <c r="K100" s="89" t="str">
        <f>IF('9-10G'!K100&lt;&gt;"",'9-10G'!K100, "")</f>
        <v/>
      </c>
      <c r="L100" s="89" t="str">
        <f>IF('9-10G'!L100&lt;&gt;"",'9-10G'!L100, "")</f>
        <v/>
      </c>
      <c r="M100" s="5"/>
      <c r="N100" s="78">
        <f t="shared" si="64"/>
        <v>0</v>
      </c>
      <c r="O100" s="79">
        <f>SUM(N98:N100)/9</f>
        <v>0</v>
      </c>
      <c r="Q100" s="35">
        <f t="shared" ref="Q100" si="65">IF(O100&lt;&gt;"",O100+A98/10000,0)</f>
        <v>3.3E-3</v>
      </c>
      <c r="R100" s="35" t="str">
        <f t="shared" ref="R100:S100" si="66">B98</f>
        <v/>
      </c>
      <c r="S100" s="35" t="str">
        <f t="shared" si="66"/>
        <v/>
      </c>
    </row>
    <row r="101" spans="1:19" x14ac:dyDescent="0.25">
      <c r="A101" s="112">
        <v>34</v>
      </c>
      <c r="B101" s="122" t="str">
        <f>IF('9-10G'!B101&lt;&gt;"",'9-10G'!B101, "")</f>
        <v/>
      </c>
      <c r="C101" s="112" t="str">
        <f>IF('9-10G'!C101&lt;&gt;"",'9-10G'!C101,"")</f>
        <v/>
      </c>
      <c r="D101" s="18">
        <v>1</v>
      </c>
      <c r="E101" s="10"/>
      <c r="G101" s="10" t="s">
        <v>289</v>
      </c>
      <c r="H101" s="91" t="str">
        <f>IF('9-10G'!H101&lt;&gt;"",'9-10G'!H101, "")</f>
        <v/>
      </c>
      <c r="I101" s="91" t="str">
        <f>IF('9-10G'!I101&lt;&gt;"",'9-10G'!I101, "")</f>
        <v/>
      </c>
      <c r="J101" s="91" t="str">
        <f>IF('9-10G'!J101&lt;&gt;"",'9-10G'!J101, "")</f>
        <v/>
      </c>
      <c r="K101" s="91" t="str">
        <f>IF('9-10G'!K101&lt;&gt;"",'9-10G'!K101, "")</f>
        <v/>
      </c>
      <c r="L101" s="91" t="str">
        <f>IF('9-10G'!L101&lt;&gt;"",'9-10G'!L101, "")</f>
        <v/>
      </c>
      <c r="M101" s="19"/>
      <c r="N101" s="80">
        <f t="shared" si="64"/>
        <v>0</v>
      </c>
      <c r="O101" s="80"/>
      <c r="Q101" s="35"/>
      <c r="R101" s="35"/>
      <c r="S101" s="35"/>
    </row>
    <row r="102" spans="1:19" ht="15.75" thickBot="1" x14ac:dyDescent="0.3">
      <c r="A102" s="112"/>
      <c r="B102" s="122"/>
      <c r="C102" s="112"/>
      <c r="D102" s="18">
        <v>2</v>
      </c>
      <c r="E102" s="10"/>
      <c r="G102" s="10" t="s">
        <v>289</v>
      </c>
      <c r="H102" s="91" t="str">
        <f>IF('9-10G'!H102&lt;&gt;"",'9-10G'!H102, "")</f>
        <v/>
      </c>
      <c r="I102" s="91" t="str">
        <f>IF('9-10G'!I102&lt;&gt;"",'9-10G'!I102, "")</f>
        <v/>
      </c>
      <c r="J102" s="91" t="str">
        <f>IF('9-10G'!J102&lt;&gt;"",'9-10G'!J102, "")</f>
        <v/>
      </c>
      <c r="K102" s="91" t="str">
        <f>IF('9-10G'!K102&lt;&gt;"",'9-10G'!K102, "")</f>
        <v/>
      </c>
      <c r="L102" s="91" t="str">
        <f>IF('9-10G'!L102&lt;&gt;"",'9-10G'!L102, "")</f>
        <v/>
      </c>
      <c r="M102" s="19"/>
      <c r="N102" s="80">
        <f t="shared" si="64"/>
        <v>0</v>
      </c>
      <c r="O102" s="80"/>
      <c r="Q102" s="35"/>
      <c r="R102" s="35"/>
      <c r="S102" s="35"/>
    </row>
    <row r="103" spans="1:19" ht="15.75" thickBot="1" x14ac:dyDescent="0.3">
      <c r="A103" s="112"/>
      <c r="B103" s="122"/>
      <c r="C103" s="112"/>
      <c r="D103" s="18">
        <v>3</v>
      </c>
      <c r="E103" s="10"/>
      <c r="G103" s="10" t="s">
        <v>289</v>
      </c>
      <c r="H103" s="91" t="str">
        <f>IF('9-10G'!H103&lt;&gt;"",'9-10G'!H103, "")</f>
        <v/>
      </c>
      <c r="I103" s="91" t="str">
        <f>IF('9-10G'!I103&lt;&gt;"",'9-10G'!I103, "")</f>
        <v/>
      </c>
      <c r="J103" s="91" t="str">
        <f>IF('9-10G'!J103&lt;&gt;"",'9-10G'!J103, "")</f>
        <v/>
      </c>
      <c r="K103" s="91" t="str">
        <f>IF('9-10G'!K103&lt;&gt;"",'9-10G'!K103, "")</f>
        <v/>
      </c>
      <c r="L103" s="91" t="str">
        <f>IF('9-10G'!L103&lt;&gt;"",'9-10G'!L103, "")</f>
        <v/>
      </c>
      <c r="M103" s="19"/>
      <c r="N103" s="80">
        <f t="shared" si="64"/>
        <v>0</v>
      </c>
      <c r="O103" s="81">
        <f>SUM(N101:N103)/9</f>
        <v>0</v>
      </c>
      <c r="Q103" s="35">
        <f t="shared" ref="Q103" si="67">IF(O103&lt;&gt;"",O103+A101/10000,0)</f>
        <v>3.3999999999999998E-3</v>
      </c>
      <c r="R103" s="35" t="str">
        <f t="shared" ref="R103:S103" si="68">B101</f>
        <v/>
      </c>
      <c r="S103" s="35" t="str">
        <f t="shared" si="68"/>
        <v/>
      </c>
    </row>
    <row r="104" spans="1:19" x14ac:dyDescent="0.25">
      <c r="A104" s="115">
        <v>35</v>
      </c>
      <c r="B104" s="121" t="str">
        <f>IF('9-10G'!B104&lt;&gt;"",'9-10G'!B104, "")</f>
        <v/>
      </c>
      <c r="C104" s="115" t="str">
        <f>IF('9-10G'!C104&lt;&gt;"",'9-10G'!C104,"")</f>
        <v/>
      </c>
      <c r="D104" s="10">
        <v>1</v>
      </c>
      <c r="E104" s="10"/>
      <c r="G104" s="10" t="s">
        <v>289</v>
      </c>
      <c r="H104" s="89" t="str">
        <f>IF('9-10G'!H104&lt;&gt;"",'9-10G'!H104, "")</f>
        <v/>
      </c>
      <c r="I104" s="89" t="str">
        <f>IF('9-10G'!I104&lt;&gt;"",'9-10G'!I104, "")</f>
        <v/>
      </c>
      <c r="J104" s="89" t="str">
        <f>IF('9-10G'!J104&lt;&gt;"",'9-10G'!J104, "")</f>
        <v/>
      </c>
      <c r="K104" s="89" t="str">
        <f>IF('9-10G'!K104&lt;&gt;"",'9-10G'!K104, "")</f>
        <v/>
      </c>
      <c r="L104" s="89" t="str">
        <f>IF('9-10G'!L104&lt;&gt;"",'9-10G'!L104, "")</f>
        <v/>
      </c>
      <c r="M104" s="5"/>
      <c r="N104" s="78">
        <f t="shared" si="64"/>
        <v>0</v>
      </c>
      <c r="O104" s="78"/>
      <c r="Q104" s="35"/>
      <c r="R104" s="35"/>
      <c r="S104" s="35"/>
    </row>
    <row r="105" spans="1:19" ht="15.75" thickBot="1" x14ac:dyDescent="0.3">
      <c r="A105" s="115"/>
      <c r="B105" s="121"/>
      <c r="C105" s="115"/>
      <c r="D105" s="10">
        <v>2</v>
      </c>
      <c r="E105" s="10"/>
      <c r="G105" s="10" t="s">
        <v>289</v>
      </c>
      <c r="H105" s="89" t="str">
        <f>IF('9-10G'!H105&lt;&gt;"",'9-10G'!H105, "")</f>
        <v/>
      </c>
      <c r="I105" s="89" t="str">
        <f>IF('9-10G'!I105&lt;&gt;"",'9-10G'!I105, "")</f>
        <v/>
      </c>
      <c r="J105" s="89" t="str">
        <f>IF('9-10G'!J105&lt;&gt;"",'9-10G'!J105, "")</f>
        <v/>
      </c>
      <c r="K105" s="89" t="str">
        <f>IF('9-10G'!K105&lt;&gt;"",'9-10G'!K105, "")</f>
        <v/>
      </c>
      <c r="L105" s="89" t="str">
        <f>IF('9-10G'!L105&lt;&gt;"",'9-10G'!L105, "")</f>
        <v/>
      </c>
      <c r="M105" s="5"/>
      <c r="N105" s="78">
        <f t="shared" si="64"/>
        <v>0</v>
      </c>
      <c r="O105" s="78"/>
      <c r="Q105" s="35"/>
      <c r="R105" s="35"/>
      <c r="S105" s="35"/>
    </row>
    <row r="106" spans="1:19" ht="15.75" thickBot="1" x14ac:dyDescent="0.3">
      <c r="A106" s="115"/>
      <c r="B106" s="121"/>
      <c r="C106" s="115"/>
      <c r="D106" s="10">
        <v>3</v>
      </c>
      <c r="E106" s="10"/>
      <c r="G106" s="10" t="s">
        <v>289</v>
      </c>
      <c r="H106" s="89" t="str">
        <f>IF('9-10G'!H106&lt;&gt;"",'9-10G'!H106, "")</f>
        <v/>
      </c>
      <c r="I106" s="89" t="str">
        <f>IF('9-10G'!I106&lt;&gt;"",'9-10G'!I106, "")</f>
        <v/>
      </c>
      <c r="J106" s="89" t="str">
        <f>IF('9-10G'!J106&lt;&gt;"",'9-10G'!J106, "")</f>
        <v/>
      </c>
      <c r="K106" s="89" t="str">
        <f>IF('9-10G'!K106&lt;&gt;"",'9-10G'!K106, "")</f>
        <v/>
      </c>
      <c r="L106" s="89" t="str">
        <f>IF('9-10G'!L106&lt;&gt;"",'9-10G'!L106, "")</f>
        <v/>
      </c>
      <c r="M106" s="5"/>
      <c r="N106" s="78">
        <f t="shared" si="64"/>
        <v>0</v>
      </c>
      <c r="O106" s="79">
        <f>SUM(N104:N106)/9</f>
        <v>0</v>
      </c>
      <c r="Q106" s="35">
        <f t="shared" ref="Q106" si="69">IF(O106&lt;&gt;"",O106+A104/10000,0)</f>
        <v>3.5000000000000001E-3</v>
      </c>
      <c r="R106" s="35" t="str">
        <f t="shared" ref="R106:S106" si="70">B104</f>
        <v/>
      </c>
      <c r="S106" s="35" t="str">
        <f t="shared" si="70"/>
        <v/>
      </c>
    </row>
    <row r="107" spans="1:19" x14ac:dyDescent="0.25">
      <c r="A107" s="112">
        <v>36</v>
      </c>
      <c r="B107" s="122" t="str">
        <f>IF('9-10G'!B107&lt;&gt;"",'9-10G'!B107, "")</f>
        <v/>
      </c>
      <c r="C107" s="112" t="str">
        <f>IF('9-10G'!C107&lt;&gt;"",'9-10G'!C107,"")</f>
        <v/>
      </c>
      <c r="D107" s="18">
        <v>1</v>
      </c>
      <c r="E107" s="10"/>
      <c r="G107" s="10" t="s">
        <v>289</v>
      </c>
      <c r="H107" s="91" t="str">
        <f>IF('9-10G'!H107&lt;&gt;"",'9-10G'!H107, "")</f>
        <v/>
      </c>
      <c r="I107" s="91" t="str">
        <f>IF('9-10G'!I107&lt;&gt;"",'9-10G'!I107, "")</f>
        <v/>
      </c>
      <c r="J107" s="91" t="str">
        <f>IF('9-10G'!J107&lt;&gt;"",'9-10G'!J107, "")</f>
        <v/>
      </c>
      <c r="K107" s="91" t="str">
        <f>IF('9-10G'!K107&lt;&gt;"",'9-10G'!K107, "")</f>
        <v/>
      </c>
      <c r="L107" s="91" t="str">
        <f>IF('9-10G'!L107&lt;&gt;"",'9-10G'!L107, "")</f>
        <v/>
      </c>
      <c r="M107" s="19"/>
      <c r="N107" s="80">
        <f t="shared" si="64"/>
        <v>0</v>
      </c>
      <c r="O107" s="80"/>
      <c r="Q107" s="35"/>
      <c r="R107" s="35"/>
      <c r="S107" s="35"/>
    </row>
    <row r="108" spans="1:19" ht="15.75" thickBot="1" x14ac:dyDescent="0.3">
      <c r="A108" s="112"/>
      <c r="B108" s="122"/>
      <c r="C108" s="112"/>
      <c r="D108" s="18">
        <v>2</v>
      </c>
      <c r="E108" s="10"/>
      <c r="G108" s="10" t="s">
        <v>289</v>
      </c>
      <c r="H108" s="91" t="str">
        <f>IF('9-10G'!H108&lt;&gt;"",'9-10G'!H108, "")</f>
        <v/>
      </c>
      <c r="I108" s="91" t="str">
        <f>IF('9-10G'!I108&lt;&gt;"",'9-10G'!I108, "")</f>
        <v/>
      </c>
      <c r="J108" s="91" t="str">
        <f>IF('9-10G'!J108&lt;&gt;"",'9-10G'!J108, "")</f>
        <v/>
      </c>
      <c r="K108" s="91" t="str">
        <f>IF('9-10G'!K108&lt;&gt;"",'9-10G'!K108, "")</f>
        <v/>
      </c>
      <c r="L108" s="91" t="str">
        <f>IF('9-10G'!L108&lt;&gt;"",'9-10G'!L108, "")</f>
        <v/>
      </c>
      <c r="M108" s="19"/>
      <c r="N108" s="80">
        <f t="shared" si="64"/>
        <v>0</v>
      </c>
      <c r="O108" s="80"/>
      <c r="Q108" s="35"/>
      <c r="R108" s="35"/>
      <c r="S108" s="35"/>
    </row>
    <row r="109" spans="1:19" ht="15.75" thickBot="1" x14ac:dyDescent="0.3">
      <c r="A109" s="112"/>
      <c r="B109" s="122"/>
      <c r="C109" s="112"/>
      <c r="D109" s="18">
        <v>3</v>
      </c>
      <c r="E109" s="10"/>
      <c r="G109" s="10" t="s">
        <v>289</v>
      </c>
      <c r="H109" s="91" t="str">
        <f>IF('9-10G'!H109&lt;&gt;"",'9-10G'!H109, "")</f>
        <v/>
      </c>
      <c r="I109" s="91" t="str">
        <f>IF('9-10G'!I109&lt;&gt;"",'9-10G'!I109, "")</f>
        <v/>
      </c>
      <c r="J109" s="91" t="str">
        <f>IF('9-10G'!J109&lt;&gt;"",'9-10G'!J109, "")</f>
        <v/>
      </c>
      <c r="K109" s="91" t="str">
        <f>IF('9-10G'!K109&lt;&gt;"",'9-10G'!K109, "")</f>
        <v/>
      </c>
      <c r="L109" s="91" t="str">
        <f>IF('9-10G'!L109&lt;&gt;"",'9-10G'!L109, "")</f>
        <v/>
      </c>
      <c r="M109" s="19"/>
      <c r="N109" s="80">
        <f t="shared" si="64"/>
        <v>0</v>
      </c>
      <c r="O109" s="81">
        <f>SUM(N107:N109)/9</f>
        <v>0</v>
      </c>
      <c r="Q109" s="35">
        <f t="shared" ref="Q109" si="71">IF(O109&lt;&gt;"",O109+A107/10000,0)</f>
        <v>3.5999999999999999E-3</v>
      </c>
      <c r="R109" s="35" t="str">
        <f t="shared" ref="R109:S109" si="72">B107</f>
        <v/>
      </c>
      <c r="S109" s="35" t="str">
        <f t="shared" si="72"/>
        <v/>
      </c>
    </row>
    <row r="110" spans="1:19" x14ac:dyDescent="0.25">
      <c r="A110" s="115">
        <v>37</v>
      </c>
      <c r="B110" s="121" t="str">
        <f>IF('9-10G'!B110&lt;&gt;"",'9-10G'!B110, "")</f>
        <v/>
      </c>
      <c r="C110" s="115" t="str">
        <f>IF('9-10G'!C110&lt;&gt;"",'9-10G'!C110,"")</f>
        <v/>
      </c>
      <c r="D110" s="10">
        <v>1</v>
      </c>
      <c r="E110" s="10"/>
      <c r="G110" s="10" t="s">
        <v>289</v>
      </c>
      <c r="H110" s="89" t="str">
        <f>IF('9-10G'!H110&lt;&gt;"",'9-10G'!H110, "")</f>
        <v/>
      </c>
      <c r="I110" s="89" t="str">
        <f>IF('9-10G'!I110&lt;&gt;"",'9-10G'!I110, "")</f>
        <v/>
      </c>
      <c r="J110" s="89" t="str">
        <f>IF('9-10G'!J110&lt;&gt;"",'9-10G'!J110, "")</f>
        <v/>
      </c>
      <c r="K110" s="89" t="str">
        <f>IF('9-10G'!K110&lt;&gt;"",'9-10G'!K110, "")</f>
        <v/>
      </c>
      <c r="L110" s="89" t="str">
        <f>IF('9-10G'!L110&lt;&gt;"",'9-10G'!L110, "")</f>
        <v/>
      </c>
      <c r="M110" s="5"/>
      <c r="N110" s="78">
        <f t="shared" si="64"/>
        <v>0</v>
      </c>
      <c r="O110" s="78"/>
      <c r="Q110" s="35"/>
      <c r="R110" s="35"/>
      <c r="S110" s="35"/>
    </row>
    <row r="111" spans="1:19" ht="15.75" thickBot="1" x14ac:dyDescent="0.3">
      <c r="A111" s="115"/>
      <c r="B111" s="121"/>
      <c r="C111" s="115"/>
      <c r="D111" s="10">
        <v>2</v>
      </c>
      <c r="E111" s="10"/>
      <c r="G111" s="10" t="s">
        <v>289</v>
      </c>
      <c r="H111" s="89" t="str">
        <f>IF('9-10G'!H111&lt;&gt;"",'9-10G'!H111, "")</f>
        <v/>
      </c>
      <c r="I111" s="89" t="str">
        <f>IF('9-10G'!I111&lt;&gt;"",'9-10G'!I111, "")</f>
        <v/>
      </c>
      <c r="J111" s="89" t="str">
        <f>IF('9-10G'!J111&lt;&gt;"",'9-10G'!J111, "")</f>
        <v/>
      </c>
      <c r="K111" s="89" t="str">
        <f>IF('9-10G'!K111&lt;&gt;"",'9-10G'!K111, "")</f>
        <v/>
      </c>
      <c r="L111" s="89" t="str">
        <f>IF('9-10G'!L111&lt;&gt;"",'9-10G'!L111, "")</f>
        <v/>
      </c>
      <c r="M111" s="5"/>
      <c r="N111" s="78">
        <f t="shared" si="64"/>
        <v>0</v>
      </c>
      <c r="O111" s="78"/>
      <c r="Q111" s="35"/>
      <c r="R111" s="35"/>
      <c r="S111" s="35"/>
    </row>
    <row r="112" spans="1:19" ht="15.75" thickBot="1" x14ac:dyDescent="0.3">
      <c r="A112" s="115"/>
      <c r="B112" s="121"/>
      <c r="C112" s="115"/>
      <c r="D112" s="10">
        <v>3</v>
      </c>
      <c r="E112" s="10"/>
      <c r="G112" s="10" t="s">
        <v>289</v>
      </c>
      <c r="H112" s="89" t="str">
        <f>IF('9-10G'!H112&lt;&gt;"",'9-10G'!H112, "")</f>
        <v/>
      </c>
      <c r="I112" s="89" t="str">
        <f>IF('9-10G'!I112&lt;&gt;"",'9-10G'!I112, "")</f>
        <v/>
      </c>
      <c r="J112" s="89" t="str">
        <f>IF('9-10G'!J112&lt;&gt;"",'9-10G'!J112, "")</f>
        <v/>
      </c>
      <c r="K112" s="89" t="str">
        <f>IF('9-10G'!K112&lt;&gt;"",'9-10G'!K112, "")</f>
        <v/>
      </c>
      <c r="L112" s="89" t="str">
        <f>IF('9-10G'!L112&lt;&gt;"",'9-10G'!L112, "")</f>
        <v/>
      </c>
      <c r="M112" s="5"/>
      <c r="N112" s="78">
        <f t="shared" si="64"/>
        <v>0</v>
      </c>
      <c r="O112" s="79">
        <f>SUM(N110:N112)/9</f>
        <v>0</v>
      </c>
      <c r="Q112" s="35">
        <f t="shared" ref="Q112" si="73">IF(O112&lt;&gt;"",O112+A110/10000,0)</f>
        <v>3.7000000000000002E-3</v>
      </c>
      <c r="R112" s="35" t="str">
        <f t="shared" ref="R112:S112" si="74">B110</f>
        <v/>
      </c>
      <c r="S112" s="35" t="str">
        <f t="shared" si="74"/>
        <v/>
      </c>
    </row>
    <row r="113" spans="1:37" x14ac:dyDescent="0.25">
      <c r="A113" s="112">
        <v>38</v>
      </c>
      <c r="B113" s="122" t="str">
        <f>IF('9-10G'!B113&lt;&gt;"",'9-10G'!B113, "")</f>
        <v/>
      </c>
      <c r="C113" s="112" t="str">
        <f>IF('9-10G'!C113&lt;&gt;"",'9-10G'!C113,"")</f>
        <v/>
      </c>
      <c r="D113" s="18">
        <v>1</v>
      </c>
      <c r="E113" s="10"/>
      <c r="G113" s="10" t="s">
        <v>289</v>
      </c>
      <c r="H113" s="91" t="str">
        <f>IF('9-10G'!H113&lt;&gt;"",'9-10G'!H113, "")</f>
        <v/>
      </c>
      <c r="I113" s="91" t="str">
        <f>IF('9-10G'!I113&lt;&gt;"",'9-10G'!I113, "")</f>
        <v/>
      </c>
      <c r="J113" s="91" t="str">
        <f>IF('9-10G'!J113&lt;&gt;"",'9-10G'!J113, "")</f>
        <v/>
      </c>
      <c r="K113" s="91" t="str">
        <f>IF('9-10G'!K113&lt;&gt;"",'9-10G'!K113, "")</f>
        <v/>
      </c>
      <c r="L113" s="91" t="str">
        <f>IF('9-10G'!L113&lt;&gt;"",'9-10G'!L113, "")</f>
        <v/>
      </c>
      <c r="M113" s="19"/>
      <c r="N113" s="80">
        <f t="shared" si="64"/>
        <v>0</v>
      </c>
      <c r="O113" s="80"/>
      <c r="Q113" s="35"/>
      <c r="R113" s="35"/>
      <c r="S113" s="35"/>
    </row>
    <row r="114" spans="1:37" ht="15.75" thickBot="1" x14ac:dyDescent="0.3">
      <c r="A114" s="112"/>
      <c r="B114" s="122"/>
      <c r="C114" s="112"/>
      <c r="D114" s="18">
        <v>2</v>
      </c>
      <c r="E114" s="10"/>
      <c r="G114" s="10" t="s">
        <v>289</v>
      </c>
      <c r="H114" s="91" t="str">
        <f>IF('9-10G'!H114&lt;&gt;"",'9-10G'!H114, "")</f>
        <v/>
      </c>
      <c r="I114" s="91" t="str">
        <f>IF('9-10G'!I114&lt;&gt;"",'9-10G'!I114, "")</f>
        <v/>
      </c>
      <c r="J114" s="91" t="str">
        <f>IF('9-10G'!J114&lt;&gt;"",'9-10G'!J114, "")</f>
        <v/>
      </c>
      <c r="K114" s="91" t="str">
        <f>IF('9-10G'!K114&lt;&gt;"",'9-10G'!K114, "")</f>
        <v/>
      </c>
      <c r="L114" s="91" t="str">
        <f>IF('9-10G'!L114&lt;&gt;"",'9-10G'!L114, "")</f>
        <v/>
      </c>
      <c r="M114" s="19"/>
      <c r="N114" s="80">
        <f t="shared" si="64"/>
        <v>0</v>
      </c>
      <c r="O114" s="80"/>
      <c r="Q114" s="35"/>
      <c r="R114" s="35"/>
      <c r="S114" s="35"/>
    </row>
    <row r="115" spans="1:37" ht="15.75" thickBot="1" x14ac:dyDescent="0.3">
      <c r="A115" s="112"/>
      <c r="B115" s="122"/>
      <c r="C115" s="112"/>
      <c r="D115" s="18">
        <v>3</v>
      </c>
      <c r="E115" s="10"/>
      <c r="G115" s="10" t="s">
        <v>289</v>
      </c>
      <c r="H115" s="91" t="str">
        <f>IF('9-10G'!H115&lt;&gt;"",'9-10G'!H115, "")</f>
        <v/>
      </c>
      <c r="I115" s="91" t="str">
        <f>IF('9-10G'!I115&lt;&gt;"",'9-10G'!I115, "")</f>
        <v/>
      </c>
      <c r="J115" s="91" t="str">
        <f>IF('9-10G'!J115&lt;&gt;"",'9-10G'!J115, "")</f>
        <v/>
      </c>
      <c r="K115" s="91" t="str">
        <f>IF('9-10G'!K115&lt;&gt;"",'9-10G'!K115, "")</f>
        <v/>
      </c>
      <c r="L115" s="91" t="str">
        <f>IF('9-10G'!L115&lt;&gt;"",'9-10G'!L115, "")</f>
        <v/>
      </c>
      <c r="M115" s="19"/>
      <c r="N115" s="80">
        <f t="shared" si="64"/>
        <v>0</v>
      </c>
      <c r="O115" s="81">
        <f>SUM(N113:N115)/9</f>
        <v>0</v>
      </c>
      <c r="Q115" s="35">
        <f t="shared" ref="Q115" si="75">IF(O115&lt;&gt;"",O115+A113/10000,0)</f>
        <v>3.8E-3</v>
      </c>
      <c r="R115" s="35" t="str">
        <f t="shared" ref="R115:S115" si="76">B113</f>
        <v/>
      </c>
      <c r="S115" s="35" t="str">
        <f t="shared" si="76"/>
        <v/>
      </c>
    </row>
    <row r="116" spans="1:37" x14ac:dyDescent="0.25">
      <c r="A116" s="115">
        <v>39</v>
      </c>
      <c r="B116" s="121" t="str">
        <f>IF('9-10G'!B116&lt;&gt;"",'9-10G'!B116, "")</f>
        <v/>
      </c>
      <c r="C116" s="115" t="str">
        <f>IF('9-10G'!C116&lt;&gt;"",'9-10G'!C116,"")</f>
        <v/>
      </c>
      <c r="D116" s="10">
        <v>1</v>
      </c>
      <c r="E116" s="10"/>
      <c r="G116" s="10" t="s">
        <v>289</v>
      </c>
      <c r="H116" s="89" t="str">
        <f>IF('9-10G'!H116&lt;&gt;"",'9-10G'!H116, "")</f>
        <v/>
      </c>
      <c r="I116" s="89" t="str">
        <f>IF('9-10G'!I116&lt;&gt;"",'9-10G'!I116, "")</f>
        <v/>
      </c>
      <c r="J116" s="89" t="str">
        <f>IF('9-10G'!J116&lt;&gt;"",'9-10G'!J116, "")</f>
        <v/>
      </c>
      <c r="K116" s="89" t="str">
        <f>IF('9-10G'!K116&lt;&gt;"",'9-10G'!K116, "")</f>
        <v/>
      </c>
      <c r="L116" s="89" t="str">
        <f>IF('9-10G'!L116&lt;&gt;"",'9-10G'!L116, "")</f>
        <v/>
      </c>
      <c r="M116" s="5"/>
      <c r="N116" s="78">
        <f t="shared" si="64"/>
        <v>0</v>
      </c>
      <c r="O116" s="78"/>
      <c r="Q116" s="35"/>
      <c r="R116" s="35"/>
      <c r="S116" s="35"/>
    </row>
    <row r="117" spans="1:37" ht="15.75" thickBot="1" x14ac:dyDescent="0.3">
      <c r="A117" s="115"/>
      <c r="B117" s="121"/>
      <c r="C117" s="115"/>
      <c r="D117" s="10">
        <v>2</v>
      </c>
      <c r="E117" s="10"/>
      <c r="G117" s="10" t="s">
        <v>289</v>
      </c>
      <c r="H117" s="89" t="str">
        <f>IF('9-10G'!H117&lt;&gt;"",'9-10G'!H117, "")</f>
        <v/>
      </c>
      <c r="I117" s="89" t="str">
        <f>IF('9-10G'!I117&lt;&gt;"",'9-10G'!I117, "")</f>
        <v/>
      </c>
      <c r="J117" s="89" t="str">
        <f>IF('9-10G'!J117&lt;&gt;"",'9-10G'!J117, "")</f>
        <v/>
      </c>
      <c r="K117" s="89" t="str">
        <f>IF('9-10G'!K117&lt;&gt;"",'9-10G'!K117, "")</f>
        <v/>
      </c>
      <c r="L117" s="89" t="str">
        <f>IF('9-10G'!L117&lt;&gt;"",'9-10G'!L117, "")</f>
        <v/>
      </c>
      <c r="M117" s="5"/>
      <c r="N117" s="78">
        <f t="shared" si="64"/>
        <v>0</v>
      </c>
      <c r="O117" s="78"/>
      <c r="Q117" s="35"/>
      <c r="R117" s="35"/>
      <c r="S117" s="35"/>
    </row>
    <row r="118" spans="1:37" ht="15.75" thickBot="1" x14ac:dyDescent="0.3">
      <c r="A118" s="115"/>
      <c r="B118" s="121"/>
      <c r="C118" s="115"/>
      <c r="D118" s="10">
        <v>3</v>
      </c>
      <c r="E118" s="10"/>
      <c r="G118" s="10" t="s">
        <v>289</v>
      </c>
      <c r="H118" s="89" t="str">
        <f>IF('9-10G'!H118&lt;&gt;"",'9-10G'!H118, "")</f>
        <v/>
      </c>
      <c r="I118" s="89" t="str">
        <f>IF('9-10G'!I118&lt;&gt;"",'9-10G'!I118, "")</f>
        <v/>
      </c>
      <c r="J118" s="89" t="str">
        <f>IF('9-10G'!J118&lt;&gt;"",'9-10G'!J118, "")</f>
        <v/>
      </c>
      <c r="K118" s="89" t="str">
        <f>IF('9-10G'!K118&lt;&gt;"",'9-10G'!K118, "")</f>
        <v/>
      </c>
      <c r="L118" s="89" t="str">
        <f>IF('9-10G'!L118&lt;&gt;"",'9-10G'!L118, "")</f>
        <v/>
      </c>
      <c r="M118" s="5"/>
      <c r="N118" s="78">
        <f t="shared" si="64"/>
        <v>0</v>
      </c>
      <c r="O118" s="79">
        <f>SUM(N116:N118)/9</f>
        <v>0</v>
      </c>
      <c r="Q118" s="35">
        <f t="shared" ref="Q118" si="77">IF(O118&lt;&gt;"",O118+A116/10000,0)</f>
        <v>3.8999999999999998E-3</v>
      </c>
      <c r="R118" s="35" t="str">
        <f t="shared" ref="R118:S118" si="78">B116</f>
        <v/>
      </c>
      <c r="S118" s="35" t="str">
        <f t="shared" si="78"/>
        <v/>
      </c>
    </row>
    <row r="119" spans="1:37" x14ac:dyDescent="0.25">
      <c r="A119" s="112">
        <v>40</v>
      </c>
      <c r="B119" s="122" t="str">
        <f>IF('9-10G'!B119&lt;&gt;"",'9-10G'!B119, "")</f>
        <v/>
      </c>
      <c r="C119" s="112" t="str">
        <f>IF('9-10G'!C119&lt;&gt;"",'9-10G'!C119,"")</f>
        <v/>
      </c>
      <c r="D119" s="18">
        <v>1</v>
      </c>
      <c r="E119" s="10"/>
      <c r="G119" s="10" t="s">
        <v>289</v>
      </c>
      <c r="H119" s="91" t="str">
        <f>IF('9-10G'!H119&lt;&gt;"",'9-10G'!H119, "")</f>
        <v/>
      </c>
      <c r="I119" s="91" t="str">
        <f>IF('9-10G'!I119&lt;&gt;"",'9-10G'!I119, "")</f>
        <v/>
      </c>
      <c r="J119" s="91" t="str">
        <f>IF('9-10G'!J119&lt;&gt;"",'9-10G'!J119, "")</f>
        <v/>
      </c>
      <c r="K119" s="91" t="str">
        <f>IF('9-10G'!K119&lt;&gt;"",'9-10G'!K119, "")</f>
        <v/>
      </c>
      <c r="L119" s="91" t="str">
        <f>IF('9-10G'!L119&lt;&gt;"",'9-10G'!L119, "")</f>
        <v/>
      </c>
      <c r="M119" s="19"/>
      <c r="N119" s="80">
        <f t="shared" si="64"/>
        <v>0</v>
      </c>
      <c r="O119" s="80"/>
      <c r="Q119" s="35"/>
      <c r="R119" s="35"/>
      <c r="S119" s="35"/>
    </row>
    <row r="120" spans="1:37" ht="15.75" thickBot="1" x14ac:dyDescent="0.3">
      <c r="A120" s="112"/>
      <c r="B120" s="122"/>
      <c r="C120" s="112"/>
      <c r="D120" s="18">
        <v>2</v>
      </c>
      <c r="E120" s="10"/>
      <c r="G120" s="10" t="s">
        <v>289</v>
      </c>
      <c r="H120" s="91" t="str">
        <f>IF('9-10G'!H120&lt;&gt;"",'9-10G'!H120, "")</f>
        <v/>
      </c>
      <c r="I120" s="91" t="str">
        <f>IF('9-10G'!I120&lt;&gt;"",'9-10G'!I120, "")</f>
        <v/>
      </c>
      <c r="J120" s="91" t="str">
        <f>IF('9-10G'!J120&lt;&gt;"",'9-10G'!J120, "")</f>
        <v/>
      </c>
      <c r="K120" s="91" t="str">
        <f>IF('9-10G'!K120&lt;&gt;"",'9-10G'!K120, "")</f>
        <v/>
      </c>
      <c r="L120" s="91" t="str">
        <f>IF('9-10G'!L120&lt;&gt;"",'9-10G'!L120, "")</f>
        <v/>
      </c>
      <c r="M120" s="19"/>
      <c r="N120" s="80">
        <f t="shared" si="64"/>
        <v>0</v>
      </c>
      <c r="O120" s="80"/>
      <c r="Q120" s="35"/>
      <c r="R120" s="35"/>
      <c r="S120" s="35"/>
    </row>
    <row r="121" spans="1:37" ht="15.75" thickBot="1" x14ac:dyDescent="0.3">
      <c r="A121" s="112"/>
      <c r="B121" s="122"/>
      <c r="C121" s="112"/>
      <c r="D121" s="18">
        <v>3</v>
      </c>
      <c r="E121" s="10"/>
      <c r="G121" s="10" t="s">
        <v>289</v>
      </c>
      <c r="H121" s="91" t="str">
        <f>IF('9-10G'!H121&lt;&gt;"",'9-10G'!H121, "")</f>
        <v/>
      </c>
      <c r="I121" s="91" t="str">
        <f>IF('9-10G'!I121&lt;&gt;"",'9-10G'!I121, "")</f>
        <v/>
      </c>
      <c r="J121" s="91" t="str">
        <f>IF('9-10G'!J121&lt;&gt;"",'9-10G'!J121, "")</f>
        <v/>
      </c>
      <c r="K121" s="91" t="str">
        <f>IF('9-10G'!K121&lt;&gt;"",'9-10G'!K121, "")</f>
        <v/>
      </c>
      <c r="L121" s="91" t="str">
        <f>IF('9-10G'!L121&lt;&gt;"",'9-10G'!L121, "")</f>
        <v/>
      </c>
      <c r="M121" s="19"/>
      <c r="N121" s="80">
        <f t="shared" si="64"/>
        <v>0</v>
      </c>
      <c r="O121" s="81">
        <f>SUM(N119:N121)/9</f>
        <v>0</v>
      </c>
      <c r="Q121" s="35">
        <f t="shared" ref="Q121" si="79">IF(O121&lt;&gt;"",O121+A119/10000,0)</f>
        <v>4.0000000000000001E-3</v>
      </c>
      <c r="R121" s="35" t="str">
        <f t="shared" ref="R121:S121" si="80">B119</f>
        <v/>
      </c>
      <c r="S121" s="35" t="str">
        <f t="shared" si="80"/>
        <v/>
      </c>
    </row>
    <row r="122" spans="1:37" ht="15.75" thickBot="1" x14ac:dyDescent="0.3">
      <c r="B122" s="22"/>
      <c r="C122" s="22"/>
      <c r="D122" s="10"/>
      <c r="E122" s="10"/>
      <c r="G122" s="10"/>
      <c r="H122" s="10"/>
      <c r="I122" s="10"/>
      <c r="J122" s="10"/>
      <c r="K122" s="10"/>
      <c r="L122" s="10"/>
      <c r="M122" s="10"/>
      <c r="Q122" s="36">
        <v>0</v>
      </c>
      <c r="R122" s="36"/>
      <c r="S122" s="36"/>
    </row>
    <row r="123" spans="1:37" x14ac:dyDescent="0.25">
      <c r="C123" s="11" t="s">
        <v>217</v>
      </c>
      <c r="D123" s="28"/>
      <c r="E123" s="12" t="s">
        <v>215</v>
      </c>
      <c r="F123" s="12" t="s">
        <v>184</v>
      </c>
      <c r="G123" s="12" t="s">
        <v>213</v>
      </c>
      <c r="H123" s="12"/>
      <c r="I123" s="13" t="s">
        <v>222</v>
      </c>
      <c r="J123" s="10"/>
      <c r="K123" s="10"/>
      <c r="L123" s="10"/>
      <c r="M123" s="10"/>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62">
        <f>IF(LARGE($Q$2:$Q$122,ROW()-123)&lt;1,0,LARGE($Q$2:$Q$122,ROW()-123))</f>
        <v>0</v>
      </c>
      <c r="F124" s="16">
        <f>VLOOKUP(E124,$Q$2:$S$122,2,FALSE)</f>
        <v>0</v>
      </c>
      <c r="G124" s="15">
        <f>VLOOKUP(E124,$Q$2:$S$122,3,FALSE)</f>
        <v>0</v>
      </c>
      <c r="H124" s="29"/>
      <c r="I124" s="17" t="str">
        <f t="shared" ref="I124:I163" si="81">IF(AND(OR(C124=C123,C124=C125),C124&lt;&gt;0),"TIE","")</f>
        <v/>
      </c>
      <c r="J124" s="10"/>
      <c r="K124" s="10"/>
      <c r="L124" s="10"/>
      <c r="M124" s="10"/>
      <c r="P124" s="16" t="str">
        <f>G124&amp;H124</f>
        <v>0</v>
      </c>
      <c r="Q124" s="61" t="str">
        <f>IF($G124=Q$123,$D124,"")</f>
        <v/>
      </c>
      <c r="R124" s="61" t="str">
        <f t="shared" ref="R124:AG139" si="82">IF($G124=R$123,$D124,"")</f>
        <v/>
      </c>
      <c r="S124" s="61" t="str">
        <f t="shared" si="82"/>
        <v/>
      </c>
      <c r="T124" s="61" t="str">
        <f t="shared" si="82"/>
        <v/>
      </c>
      <c r="U124" s="61" t="str">
        <f t="shared" si="82"/>
        <v/>
      </c>
      <c r="V124" s="61" t="str">
        <f t="shared" si="82"/>
        <v/>
      </c>
      <c r="W124" s="61" t="str">
        <f t="shared" si="82"/>
        <v/>
      </c>
      <c r="X124" s="61" t="str">
        <f t="shared" si="82"/>
        <v/>
      </c>
      <c r="Y124" s="61" t="str">
        <f t="shared" si="82"/>
        <v/>
      </c>
      <c r="Z124" s="61" t="str">
        <f t="shared" si="82"/>
        <v/>
      </c>
      <c r="AA124" s="61" t="str">
        <f t="shared" si="82"/>
        <v/>
      </c>
      <c r="AB124" s="61" t="str">
        <f t="shared" si="82"/>
        <v/>
      </c>
      <c r="AC124" s="61" t="str">
        <f t="shared" si="82"/>
        <v/>
      </c>
      <c r="AD124" s="61" t="str">
        <f t="shared" si="82"/>
        <v/>
      </c>
      <c r="AE124" s="61" t="str">
        <f t="shared" si="82"/>
        <v/>
      </c>
      <c r="AF124" s="61" t="str">
        <f t="shared" si="82"/>
        <v/>
      </c>
      <c r="AG124" s="61" t="str">
        <f t="shared" si="82"/>
        <v/>
      </c>
      <c r="AH124" s="61" t="str">
        <f t="shared" ref="AE124:AK139" si="83">IF($G124=AH$123,$D124,"")</f>
        <v/>
      </c>
      <c r="AI124" s="61" t="str">
        <f t="shared" si="83"/>
        <v/>
      </c>
      <c r="AJ124" s="61" t="str">
        <f t="shared" si="83"/>
        <v/>
      </c>
      <c r="AK124" s="61" t="str">
        <f t="shared" si="83"/>
        <v/>
      </c>
    </row>
    <row r="125" spans="1:37" x14ac:dyDescent="0.25">
      <c r="C125" s="14">
        <f>IF(E125&lt;1,0,IF(INT(E125*100)=INT(E124*100),C124,ROW()-123))</f>
        <v>0</v>
      </c>
      <c r="D125" s="15"/>
      <c r="E125" s="62">
        <f t="shared" ref="E125:E163" si="84">IF(LARGE($Q$2:$Q$122,ROW()-123)&lt;1,0,LARGE($Q$2:$Q$122,ROW()-123))</f>
        <v>0</v>
      </c>
      <c r="F125" s="16">
        <f t="shared" ref="F125:F163" si="85">VLOOKUP(E125,$Q$2:$S$122,2,FALSE)</f>
        <v>0</v>
      </c>
      <c r="G125" s="15">
        <f t="shared" ref="G125:G163" si="86">VLOOKUP(E125,$Q$2:$S$122,3,FALSE)</f>
        <v>0</v>
      </c>
      <c r="H125" s="29"/>
      <c r="I125" s="17" t="str">
        <f t="shared" si="81"/>
        <v/>
      </c>
      <c r="J125" s="10"/>
      <c r="K125" s="10"/>
      <c r="L125" s="10"/>
      <c r="M125" s="10"/>
      <c r="P125" s="16" t="str">
        <f t="shared" ref="P125:P163" si="87">G125&amp;H125</f>
        <v>0</v>
      </c>
      <c r="Q125" s="61" t="str">
        <f t="shared" ref="Q125:AF157" si="88">IF($G125=Q$123,$D125,"")</f>
        <v/>
      </c>
      <c r="R125" s="61" t="str">
        <f t="shared" si="82"/>
        <v/>
      </c>
      <c r="S125" s="61" t="str">
        <f t="shared" si="82"/>
        <v/>
      </c>
      <c r="T125" s="61" t="str">
        <f t="shared" si="82"/>
        <v/>
      </c>
      <c r="U125" s="61" t="str">
        <f t="shared" si="82"/>
        <v/>
      </c>
      <c r="V125" s="61" t="str">
        <f t="shared" si="82"/>
        <v/>
      </c>
      <c r="W125" s="61" t="str">
        <f t="shared" si="82"/>
        <v/>
      </c>
      <c r="X125" s="61" t="str">
        <f t="shared" si="82"/>
        <v/>
      </c>
      <c r="Y125" s="61" t="str">
        <f t="shared" si="82"/>
        <v/>
      </c>
      <c r="Z125" s="61" t="str">
        <f t="shared" si="82"/>
        <v/>
      </c>
      <c r="AA125" s="61" t="str">
        <f t="shared" si="82"/>
        <v/>
      </c>
      <c r="AB125" s="61" t="str">
        <f t="shared" si="82"/>
        <v/>
      </c>
      <c r="AC125" s="61" t="str">
        <f t="shared" si="82"/>
        <v/>
      </c>
      <c r="AD125" s="61" t="str">
        <f t="shared" si="82"/>
        <v/>
      </c>
      <c r="AE125" s="61" t="str">
        <f t="shared" si="83"/>
        <v/>
      </c>
      <c r="AF125" s="61" t="str">
        <f t="shared" si="83"/>
        <v/>
      </c>
      <c r="AG125" s="61" t="str">
        <f t="shared" si="83"/>
        <v/>
      </c>
      <c r="AH125" s="61" t="str">
        <f t="shared" si="83"/>
        <v/>
      </c>
      <c r="AI125" s="61" t="str">
        <f t="shared" si="83"/>
        <v/>
      </c>
      <c r="AJ125" s="61" t="str">
        <f t="shared" si="83"/>
        <v/>
      </c>
      <c r="AK125" s="61" t="str">
        <f t="shared" si="83"/>
        <v/>
      </c>
    </row>
    <row r="126" spans="1:37" x14ac:dyDescent="0.25">
      <c r="C126" s="14">
        <f t="shared" ref="C126:C163" si="89">IF(E126&lt;1,0,IF(INT(E126*100)=INT(E125*100),C125,ROW()-123))</f>
        <v>0</v>
      </c>
      <c r="D126" s="15"/>
      <c r="E126" s="62">
        <f t="shared" si="84"/>
        <v>0</v>
      </c>
      <c r="F126" s="16">
        <f t="shared" si="85"/>
        <v>0</v>
      </c>
      <c r="G126" s="15">
        <f t="shared" si="86"/>
        <v>0</v>
      </c>
      <c r="H126" s="29"/>
      <c r="I126" s="17" t="str">
        <f t="shared" si="81"/>
        <v/>
      </c>
      <c r="J126" s="10"/>
      <c r="K126" s="10"/>
      <c r="L126" s="10"/>
      <c r="M126" s="10"/>
      <c r="P126" s="16" t="str">
        <f t="shared" si="87"/>
        <v>0</v>
      </c>
      <c r="Q126" s="61" t="str">
        <f t="shared" si="88"/>
        <v/>
      </c>
      <c r="R126" s="61" t="str">
        <f t="shared" si="82"/>
        <v/>
      </c>
      <c r="S126" s="61" t="str">
        <f t="shared" si="82"/>
        <v/>
      </c>
      <c r="T126" s="61" t="str">
        <f t="shared" si="82"/>
        <v/>
      </c>
      <c r="U126" s="61" t="str">
        <f t="shared" si="82"/>
        <v/>
      </c>
      <c r="V126" s="61" t="str">
        <f t="shared" si="82"/>
        <v/>
      </c>
      <c r="W126" s="61" t="str">
        <f t="shared" si="82"/>
        <v/>
      </c>
      <c r="X126" s="61" t="str">
        <f t="shared" si="82"/>
        <v/>
      </c>
      <c r="Y126" s="61" t="str">
        <f t="shared" si="82"/>
        <v/>
      </c>
      <c r="Z126" s="61" t="str">
        <f t="shared" si="82"/>
        <v/>
      </c>
      <c r="AA126" s="61" t="str">
        <f t="shared" si="82"/>
        <v/>
      </c>
      <c r="AB126" s="61" t="str">
        <f t="shared" si="82"/>
        <v/>
      </c>
      <c r="AC126" s="61" t="str">
        <f t="shared" si="82"/>
        <v/>
      </c>
      <c r="AD126" s="61" t="str">
        <f t="shared" si="82"/>
        <v/>
      </c>
      <c r="AE126" s="61" t="str">
        <f t="shared" si="83"/>
        <v/>
      </c>
      <c r="AF126" s="61" t="str">
        <f t="shared" si="83"/>
        <v/>
      </c>
      <c r="AG126" s="61" t="str">
        <f t="shared" si="83"/>
        <v/>
      </c>
      <c r="AH126" s="61" t="str">
        <f t="shared" si="83"/>
        <v/>
      </c>
      <c r="AI126" s="61" t="str">
        <f t="shared" si="83"/>
        <v/>
      </c>
      <c r="AJ126" s="61" t="str">
        <f t="shared" si="83"/>
        <v/>
      </c>
      <c r="AK126" s="61" t="str">
        <f t="shared" si="83"/>
        <v/>
      </c>
    </row>
    <row r="127" spans="1:37" x14ac:dyDescent="0.25">
      <c r="C127" s="14">
        <f t="shared" si="89"/>
        <v>0</v>
      </c>
      <c r="D127" s="15"/>
      <c r="E127" s="62">
        <f t="shared" si="84"/>
        <v>0</v>
      </c>
      <c r="F127" s="16">
        <f t="shared" si="85"/>
        <v>0</v>
      </c>
      <c r="G127" s="15">
        <f t="shared" si="86"/>
        <v>0</v>
      </c>
      <c r="H127" s="29"/>
      <c r="I127" s="17" t="str">
        <f t="shared" si="81"/>
        <v/>
      </c>
      <c r="J127" s="10"/>
      <c r="K127" s="10"/>
      <c r="L127" s="10"/>
      <c r="M127" s="10"/>
      <c r="P127" s="16" t="str">
        <f t="shared" si="87"/>
        <v>0</v>
      </c>
      <c r="Q127" s="61" t="str">
        <f t="shared" si="88"/>
        <v/>
      </c>
      <c r="R127" s="61" t="str">
        <f t="shared" si="82"/>
        <v/>
      </c>
      <c r="S127" s="61" t="str">
        <f t="shared" si="82"/>
        <v/>
      </c>
      <c r="T127" s="61" t="str">
        <f t="shared" si="82"/>
        <v/>
      </c>
      <c r="U127" s="61" t="str">
        <f t="shared" si="82"/>
        <v/>
      </c>
      <c r="V127" s="61" t="str">
        <f t="shared" si="82"/>
        <v/>
      </c>
      <c r="W127" s="61" t="str">
        <f t="shared" si="82"/>
        <v/>
      </c>
      <c r="X127" s="61" t="str">
        <f t="shared" si="82"/>
        <v/>
      </c>
      <c r="Y127" s="61" t="str">
        <f t="shared" si="82"/>
        <v/>
      </c>
      <c r="Z127" s="61" t="str">
        <f t="shared" si="82"/>
        <v/>
      </c>
      <c r="AA127" s="61" t="str">
        <f t="shared" si="82"/>
        <v/>
      </c>
      <c r="AB127" s="61" t="str">
        <f t="shared" si="82"/>
        <v/>
      </c>
      <c r="AC127" s="61" t="str">
        <f t="shared" si="82"/>
        <v/>
      </c>
      <c r="AD127" s="61" t="str">
        <f t="shared" si="82"/>
        <v/>
      </c>
      <c r="AE127" s="61" t="str">
        <f t="shared" si="83"/>
        <v/>
      </c>
      <c r="AF127" s="61" t="str">
        <f t="shared" si="83"/>
        <v/>
      </c>
      <c r="AG127" s="61" t="str">
        <f t="shared" si="83"/>
        <v/>
      </c>
      <c r="AH127" s="61" t="str">
        <f t="shared" si="83"/>
        <v/>
      </c>
      <c r="AI127" s="61" t="str">
        <f t="shared" si="83"/>
        <v/>
      </c>
      <c r="AJ127" s="61" t="str">
        <f t="shared" si="83"/>
        <v/>
      </c>
      <c r="AK127" s="61" t="str">
        <f t="shared" si="83"/>
        <v/>
      </c>
    </row>
    <row r="128" spans="1:37" x14ac:dyDescent="0.25">
      <c r="C128" s="14">
        <f t="shared" si="89"/>
        <v>0</v>
      </c>
      <c r="D128" s="15"/>
      <c r="E128" s="62">
        <f t="shared" si="84"/>
        <v>0</v>
      </c>
      <c r="F128" s="16">
        <f t="shared" si="85"/>
        <v>0</v>
      </c>
      <c r="G128" s="15">
        <f t="shared" si="86"/>
        <v>0</v>
      </c>
      <c r="H128" s="29"/>
      <c r="I128" s="17" t="str">
        <f t="shared" si="81"/>
        <v/>
      </c>
      <c r="J128" s="10"/>
      <c r="K128" s="10"/>
      <c r="L128" s="10"/>
      <c r="M128" s="10"/>
      <c r="P128" s="16" t="str">
        <f t="shared" si="87"/>
        <v>0</v>
      </c>
      <c r="Q128" s="61" t="str">
        <f t="shared" si="88"/>
        <v/>
      </c>
      <c r="R128" s="61" t="str">
        <f t="shared" si="82"/>
        <v/>
      </c>
      <c r="S128" s="61" t="str">
        <f t="shared" si="82"/>
        <v/>
      </c>
      <c r="T128" s="61" t="str">
        <f t="shared" si="82"/>
        <v/>
      </c>
      <c r="U128" s="61" t="str">
        <f t="shared" si="82"/>
        <v/>
      </c>
      <c r="V128" s="61" t="str">
        <f t="shared" si="82"/>
        <v/>
      </c>
      <c r="W128" s="61" t="str">
        <f t="shared" si="82"/>
        <v/>
      </c>
      <c r="X128" s="61" t="str">
        <f t="shared" si="82"/>
        <v/>
      </c>
      <c r="Y128" s="61" t="str">
        <f t="shared" si="82"/>
        <v/>
      </c>
      <c r="Z128" s="61" t="str">
        <f t="shared" si="82"/>
        <v/>
      </c>
      <c r="AA128" s="61" t="str">
        <f t="shared" si="82"/>
        <v/>
      </c>
      <c r="AB128" s="61" t="str">
        <f t="shared" si="82"/>
        <v/>
      </c>
      <c r="AC128" s="61" t="str">
        <f t="shared" si="82"/>
        <v/>
      </c>
      <c r="AD128" s="61" t="str">
        <f t="shared" si="82"/>
        <v/>
      </c>
      <c r="AE128" s="61" t="str">
        <f t="shared" si="83"/>
        <v/>
      </c>
      <c r="AF128" s="61" t="str">
        <f t="shared" si="83"/>
        <v/>
      </c>
      <c r="AG128" s="61" t="str">
        <f t="shared" si="83"/>
        <v/>
      </c>
      <c r="AH128" s="61" t="str">
        <f t="shared" si="83"/>
        <v/>
      </c>
      <c r="AI128" s="61" t="str">
        <f t="shared" si="83"/>
        <v/>
      </c>
      <c r="AJ128" s="61" t="str">
        <f t="shared" si="83"/>
        <v/>
      </c>
      <c r="AK128" s="61" t="str">
        <f t="shared" si="83"/>
        <v/>
      </c>
    </row>
    <row r="129" spans="3:37" x14ac:dyDescent="0.25">
      <c r="C129" s="14">
        <f t="shared" si="89"/>
        <v>0</v>
      </c>
      <c r="D129" s="15"/>
      <c r="E129" s="62">
        <f t="shared" si="84"/>
        <v>0</v>
      </c>
      <c r="F129" s="16">
        <f t="shared" si="85"/>
        <v>0</v>
      </c>
      <c r="G129" s="15">
        <f t="shared" si="86"/>
        <v>0</v>
      </c>
      <c r="H129" s="29"/>
      <c r="I129" s="17" t="str">
        <f t="shared" si="81"/>
        <v/>
      </c>
      <c r="J129" s="10"/>
      <c r="K129" s="10"/>
      <c r="L129" s="10"/>
      <c r="M129" s="10"/>
      <c r="P129" s="16" t="str">
        <f t="shared" si="87"/>
        <v>0</v>
      </c>
      <c r="Q129" s="61" t="str">
        <f t="shared" si="88"/>
        <v/>
      </c>
      <c r="R129" s="61" t="str">
        <f t="shared" si="82"/>
        <v/>
      </c>
      <c r="S129" s="61" t="str">
        <f t="shared" si="82"/>
        <v/>
      </c>
      <c r="T129" s="61" t="str">
        <f t="shared" si="82"/>
        <v/>
      </c>
      <c r="U129" s="61" t="str">
        <f t="shared" si="82"/>
        <v/>
      </c>
      <c r="V129" s="61" t="str">
        <f t="shared" si="82"/>
        <v/>
      </c>
      <c r="W129" s="61" t="str">
        <f t="shared" si="82"/>
        <v/>
      </c>
      <c r="X129" s="61" t="str">
        <f t="shared" si="82"/>
        <v/>
      </c>
      <c r="Y129" s="61" t="str">
        <f t="shared" si="82"/>
        <v/>
      </c>
      <c r="Z129" s="61" t="str">
        <f t="shared" si="82"/>
        <v/>
      </c>
      <c r="AA129" s="61" t="str">
        <f t="shared" si="82"/>
        <v/>
      </c>
      <c r="AB129" s="61" t="str">
        <f t="shared" si="82"/>
        <v/>
      </c>
      <c r="AC129" s="61" t="str">
        <f t="shared" si="82"/>
        <v/>
      </c>
      <c r="AD129" s="61" t="str">
        <f t="shared" si="82"/>
        <v/>
      </c>
      <c r="AE129" s="61" t="str">
        <f t="shared" si="83"/>
        <v/>
      </c>
      <c r="AF129" s="61" t="str">
        <f t="shared" si="83"/>
        <v/>
      </c>
      <c r="AG129" s="61" t="str">
        <f t="shared" si="83"/>
        <v/>
      </c>
      <c r="AH129" s="61" t="str">
        <f t="shared" si="83"/>
        <v/>
      </c>
      <c r="AI129" s="61" t="str">
        <f t="shared" si="83"/>
        <v/>
      </c>
      <c r="AJ129" s="61" t="str">
        <f t="shared" si="83"/>
        <v/>
      </c>
      <c r="AK129" s="61" t="str">
        <f t="shared" si="83"/>
        <v/>
      </c>
    </row>
    <row r="130" spans="3:37" x14ac:dyDescent="0.25">
      <c r="C130" s="14">
        <f t="shared" si="89"/>
        <v>0</v>
      </c>
      <c r="D130" s="15"/>
      <c r="E130" s="62">
        <f t="shared" si="84"/>
        <v>0</v>
      </c>
      <c r="F130" s="16">
        <f t="shared" si="85"/>
        <v>0</v>
      </c>
      <c r="G130" s="15">
        <f t="shared" si="86"/>
        <v>0</v>
      </c>
      <c r="H130" s="29"/>
      <c r="I130" s="17" t="str">
        <f t="shared" si="81"/>
        <v/>
      </c>
      <c r="J130" s="10"/>
      <c r="K130" s="10"/>
      <c r="L130" s="10"/>
      <c r="M130" s="10"/>
      <c r="P130" s="16" t="str">
        <f t="shared" si="87"/>
        <v>0</v>
      </c>
      <c r="Q130" s="61" t="str">
        <f t="shared" si="88"/>
        <v/>
      </c>
      <c r="R130" s="61" t="str">
        <f t="shared" si="82"/>
        <v/>
      </c>
      <c r="S130" s="61" t="str">
        <f t="shared" si="82"/>
        <v/>
      </c>
      <c r="T130" s="61" t="str">
        <f t="shared" si="82"/>
        <v/>
      </c>
      <c r="U130" s="61" t="str">
        <f t="shared" si="82"/>
        <v/>
      </c>
      <c r="V130" s="61" t="str">
        <f t="shared" si="82"/>
        <v/>
      </c>
      <c r="W130" s="61" t="str">
        <f t="shared" si="82"/>
        <v/>
      </c>
      <c r="X130" s="61" t="str">
        <f t="shared" si="82"/>
        <v/>
      </c>
      <c r="Y130" s="61" t="str">
        <f t="shared" si="82"/>
        <v/>
      </c>
      <c r="Z130" s="61" t="str">
        <f t="shared" si="82"/>
        <v/>
      </c>
      <c r="AA130" s="61" t="str">
        <f t="shared" si="82"/>
        <v/>
      </c>
      <c r="AB130" s="61" t="str">
        <f t="shared" si="82"/>
        <v/>
      </c>
      <c r="AC130" s="61" t="str">
        <f t="shared" si="82"/>
        <v/>
      </c>
      <c r="AD130" s="61" t="str">
        <f t="shared" si="82"/>
        <v/>
      </c>
      <c r="AE130" s="61" t="str">
        <f t="shared" si="83"/>
        <v/>
      </c>
      <c r="AF130" s="61" t="str">
        <f t="shared" si="83"/>
        <v/>
      </c>
      <c r="AG130" s="61" t="str">
        <f t="shared" si="83"/>
        <v/>
      </c>
      <c r="AH130" s="61" t="str">
        <f t="shared" si="83"/>
        <v/>
      </c>
      <c r="AI130" s="61" t="str">
        <f t="shared" si="83"/>
        <v/>
      </c>
      <c r="AJ130" s="61" t="str">
        <f t="shared" si="83"/>
        <v/>
      </c>
      <c r="AK130" s="61" t="str">
        <f t="shared" si="83"/>
        <v/>
      </c>
    </row>
    <row r="131" spans="3:37" x14ac:dyDescent="0.25">
      <c r="C131" s="14">
        <f t="shared" si="89"/>
        <v>0</v>
      </c>
      <c r="D131" s="15"/>
      <c r="E131" s="62">
        <f t="shared" si="84"/>
        <v>0</v>
      </c>
      <c r="F131" s="16">
        <f t="shared" si="85"/>
        <v>0</v>
      </c>
      <c r="G131" s="15">
        <f t="shared" si="86"/>
        <v>0</v>
      </c>
      <c r="H131" s="29"/>
      <c r="I131" s="17" t="str">
        <f t="shared" si="81"/>
        <v/>
      </c>
      <c r="J131" s="10"/>
      <c r="K131" s="10"/>
      <c r="L131" s="10"/>
      <c r="M131" s="10"/>
      <c r="P131" s="16" t="str">
        <f t="shared" si="87"/>
        <v>0</v>
      </c>
      <c r="Q131" s="61" t="str">
        <f t="shared" si="88"/>
        <v/>
      </c>
      <c r="R131" s="61" t="str">
        <f t="shared" si="82"/>
        <v/>
      </c>
      <c r="S131" s="61" t="str">
        <f t="shared" si="82"/>
        <v/>
      </c>
      <c r="T131" s="61" t="str">
        <f t="shared" si="82"/>
        <v/>
      </c>
      <c r="U131" s="61" t="str">
        <f t="shared" si="82"/>
        <v/>
      </c>
      <c r="V131" s="61" t="str">
        <f t="shared" si="82"/>
        <v/>
      </c>
      <c r="W131" s="61" t="str">
        <f t="shared" si="82"/>
        <v/>
      </c>
      <c r="X131" s="61" t="str">
        <f t="shared" si="82"/>
        <v/>
      </c>
      <c r="Y131" s="61" t="str">
        <f t="shared" si="82"/>
        <v/>
      </c>
      <c r="Z131" s="61" t="str">
        <f t="shared" si="82"/>
        <v/>
      </c>
      <c r="AA131" s="61" t="str">
        <f t="shared" si="82"/>
        <v/>
      </c>
      <c r="AB131" s="61" t="str">
        <f t="shared" si="82"/>
        <v/>
      </c>
      <c r="AC131" s="61" t="str">
        <f t="shared" si="82"/>
        <v/>
      </c>
      <c r="AD131" s="61" t="str">
        <f t="shared" si="82"/>
        <v/>
      </c>
      <c r="AE131" s="61" t="str">
        <f t="shared" si="83"/>
        <v/>
      </c>
      <c r="AF131" s="61" t="str">
        <f t="shared" si="83"/>
        <v/>
      </c>
      <c r="AG131" s="61" t="str">
        <f t="shared" si="83"/>
        <v/>
      </c>
      <c r="AH131" s="61" t="str">
        <f t="shared" si="83"/>
        <v/>
      </c>
      <c r="AI131" s="61" t="str">
        <f t="shared" si="83"/>
        <v/>
      </c>
      <c r="AJ131" s="61" t="str">
        <f t="shared" si="83"/>
        <v/>
      </c>
      <c r="AK131" s="61" t="str">
        <f t="shared" si="83"/>
        <v/>
      </c>
    </row>
    <row r="132" spans="3:37" x14ac:dyDescent="0.25">
      <c r="C132" s="14">
        <f t="shared" si="89"/>
        <v>0</v>
      </c>
      <c r="D132" s="15"/>
      <c r="E132" s="62">
        <f t="shared" si="84"/>
        <v>0</v>
      </c>
      <c r="F132" s="16">
        <f t="shared" si="85"/>
        <v>0</v>
      </c>
      <c r="G132" s="15">
        <f t="shared" si="86"/>
        <v>0</v>
      </c>
      <c r="H132" s="29"/>
      <c r="I132" s="17" t="str">
        <f t="shared" si="81"/>
        <v/>
      </c>
      <c r="J132" s="10"/>
      <c r="K132" s="10"/>
      <c r="L132" s="10"/>
      <c r="M132" s="10"/>
      <c r="P132" s="16" t="str">
        <f t="shared" si="87"/>
        <v>0</v>
      </c>
      <c r="Q132" s="61" t="str">
        <f t="shared" si="88"/>
        <v/>
      </c>
      <c r="R132" s="61" t="str">
        <f t="shared" si="82"/>
        <v/>
      </c>
      <c r="S132" s="61" t="str">
        <f t="shared" si="82"/>
        <v/>
      </c>
      <c r="T132" s="61" t="str">
        <f t="shared" si="82"/>
        <v/>
      </c>
      <c r="U132" s="61" t="str">
        <f t="shared" si="82"/>
        <v/>
      </c>
      <c r="V132" s="61" t="str">
        <f t="shared" si="82"/>
        <v/>
      </c>
      <c r="W132" s="61" t="str">
        <f t="shared" si="82"/>
        <v/>
      </c>
      <c r="X132" s="61" t="str">
        <f t="shared" si="82"/>
        <v/>
      </c>
      <c r="Y132" s="61" t="str">
        <f t="shared" si="82"/>
        <v/>
      </c>
      <c r="Z132" s="61" t="str">
        <f t="shared" si="82"/>
        <v/>
      </c>
      <c r="AA132" s="61" t="str">
        <f t="shared" si="82"/>
        <v/>
      </c>
      <c r="AB132" s="61" t="str">
        <f t="shared" si="82"/>
        <v/>
      </c>
      <c r="AC132" s="61" t="str">
        <f t="shared" si="82"/>
        <v/>
      </c>
      <c r="AD132" s="61" t="str">
        <f t="shared" si="82"/>
        <v/>
      </c>
      <c r="AE132" s="61" t="str">
        <f t="shared" si="83"/>
        <v/>
      </c>
      <c r="AF132" s="61" t="str">
        <f t="shared" si="83"/>
        <v/>
      </c>
      <c r="AG132" s="61" t="str">
        <f t="shared" si="83"/>
        <v/>
      </c>
      <c r="AH132" s="61" t="str">
        <f t="shared" si="83"/>
        <v/>
      </c>
      <c r="AI132" s="61" t="str">
        <f t="shared" si="83"/>
        <v/>
      </c>
      <c r="AJ132" s="61" t="str">
        <f t="shared" si="83"/>
        <v/>
      </c>
      <c r="AK132" s="61" t="str">
        <f t="shared" si="83"/>
        <v/>
      </c>
    </row>
    <row r="133" spans="3:37" x14ac:dyDescent="0.25">
      <c r="C133" s="14">
        <f t="shared" si="89"/>
        <v>0</v>
      </c>
      <c r="D133" s="15"/>
      <c r="E133" s="62">
        <f t="shared" si="84"/>
        <v>0</v>
      </c>
      <c r="F133" s="16">
        <f t="shared" si="85"/>
        <v>0</v>
      </c>
      <c r="G133" s="15">
        <f t="shared" si="86"/>
        <v>0</v>
      </c>
      <c r="H133" s="29"/>
      <c r="I133" s="17" t="str">
        <f t="shared" si="81"/>
        <v/>
      </c>
      <c r="J133" s="10"/>
      <c r="K133" s="10"/>
      <c r="L133" s="10"/>
      <c r="M133" s="10"/>
      <c r="P133" s="16" t="str">
        <f t="shared" si="87"/>
        <v>0</v>
      </c>
      <c r="Q133" s="61" t="str">
        <f t="shared" si="88"/>
        <v/>
      </c>
      <c r="R133" s="61" t="str">
        <f t="shared" si="82"/>
        <v/>
      </c>
      <c r="S133" s="61" t="str">
        <f t="shared" si="82"/>
        <v/>
      </c>
      <c r="T133" s="61" t="str">
        <f t="shared" si="82"/>
        <v/>
      </c>
      <c r="U133" s="61" t="str">
        <f t="shared" si="82"/>
        <v/>
      </c>
      <c r="V133" s="61" t="str">
        <f t="shared" si="82"/>
        <v/>
      </c>
      <c r="W133" s="61" t="str">
        <f t="shared" si="82"/>
        <v/>
      </c>
      <c r="X133" s="61" t="str">
        <f t="shared" si="82"/>
        <v/>
      </c>
      <c r="Y133" s="61" t="str">
        <f t="shared" si="82"/>
        <v/>
      </c>
      <c r="Z133" s="61" t="str">
        <f t="shared" si="82"/>
        <v/>
      </c>
      <c r="AA133" s="61" t="str">
        <f t="shared" si="82"/>
        <v/>
      </c>
      <c r="AB133" s="61" t="str">
        <f t="shared" si="82"/>
        <v/>
      </c>
      <c r="AC133" s="61" t="str">
        <f t="shared" si="82"/>
        <v/>
      </c>
      <c r="AD133" s="61" t="str">
        <f t="shared" si="82"/>
        <v/>
      </c>
      <c r="AE133" s="61" t="str">
        <f t="shared" si="83"/>
        <v/>
      </c>
      <c r="AF133" s="61" t="str">
        <f t="shared" si="83"/>
        <v/>
      </c>
      <c r="AG133" s="61" t="str">
        <f t="shared" si="83"/>
        <v/>
      </c>
      <c r="AH133" s="61" t="str">
        <f t="shared" si="83"/>
        <v/>
      </c>
      <c r="AI133" s="61" t="str">
        <f t="shared" si="83"/>
        <v/>
      </c>
      <c r="AJ133" s="61" t="str">
        <f t="shared" si="83"/>
        <v/>
      </c>
      <c r="AK133" s="61" t="str">
        <f t="shared" si="83"/>
        <v/>
      </c>
    </row>
    <row r="134" spans="3:37" x14ac:dyDescent="0.25">
      <c r="C134" s="14">
        <f t="shared" si="89"/>
        <v>0</v>
      </c>
      <c r="D134" s="15"/>
      <c r="E134" s="62">
        <f t="shared" si="84"/>
        <v>0</v>
      </c>
      <c r="F134" s="16">
        <f t="shared" si="85"/>
        <v>0</v>
      </c>
      <c r="G134" s="15">
        <f t="shared" si="86"/>
        <v>0</v>
      </c>
      <c r="H134" s="29"/>
      <c r="I134" s="17" t="str">
        <f t="shared" si="81"/>
        <v/>
      </c>
      <c r="J134" s="10"/>
      <c r="K134" s="10"/>
      <c r="L134" s="10"/>
      <c r="M134" s="10"/>
      <c r="P134" s="16" t="str">
        <f t="shared" si="87"/>
        <v>0</v>
      </c>
      <c r="Q134" s="61" t="str">
        <f t="shared" si="88"/>
        <v/>
      </c>
      <c r="R134" s="61" t="str">
        <f t="shared" si="82"/>
        <v/>
      </c>
      <c r="S134" s="61" t="str">
        <f t="shared" si="82"/>
        <v/>
      </c>
      <c r="T134" s="61" t="str">
        <f t="shared" si="82"/>
        <v/>
      </c>
      <c r="U134" s="61" t="str">
        <f t="shared" si="82"/>
        <v/>
      </c>
      <c r="V134" s="61" t="str">
        <f t="shared" si="82"/>
        <v/>
      </c>
      <c r="W134" s="61" t="str">
        <f t="shared" si="82"/>
        <v/>
      </c>
      <c r="X134" s="61" t="str">
        <f t="shared" si="82"/>
        <v/>
      </c>
      <c r="Y134" s="61" t="str">
        <f t="shared" si="82"/>
        <v/>
      </c>
      <c r="Z134" s="61" t="str">
        <f t="shared" si="82"/>
        <v/>
      </c>
      <c r="AA134" s="61" t="str">
        <f t="shared" si="82"/>
        <v/>
      </c>
      <c r="AB134" s="61" t="str">
        <f t="shared" si="82"/>
        <v/>
      </c>
      <c r="AC134" s="61" t="str">
        <f t="shared" si="82"/>
        <v/>
      </c>
      <c r="AD134" s="61" t="str">
        <f t="shared" si="82"/>
        <v/>
      </c>
      <c r="AE134" s="61" t="str">
        <f t="shared" si="83"/>
        <v/>
      </c>
      <c r="AF134" s="61" t="str">
        <f t="shared" si="83"/>
        <v/>
      </c>
      <c r="AG134" s="61" t="str">
        <f t="shared" si="83"/>
        <v/>
      </c>
      <c r="AH134" s="61" t="str">
        <f t="shared" si="83"/>
        <v/>
      </c>
      <c r="AI134" s="61" t="str">
        <f t="shared" si="83"/>
        <v/>
      </c>
      <c r="AJ134" s="61" t="str">
        <f t="shared" si="83"/>
        <v/>
      </c>
      <c r="AK134" s="61" t="str">
        <f t="shared" si="83"/>
        <v/>
      </c>
    </row>
    <row r="135" spans="3:37" x14ac:dyDescent="0.25">
      <c r="C135" s="14">
        <f t="shared" si="89"/>
        <v>0</v>
      </c>
      <c r="D135" s="15"/>
      <c r="E135" s="62">
        <f t="shared" si="84"/>
        <v>0</v>
      </c>
      <c r="F135" s="16">
        <f t="shared" si="85"/>
        <v>0</v>
      </c>
      <c r="G135" s="15">
        <f t="shared" si="86"/>
        <v>0</v>
      </c>
      <c r="H135" s="29"/>
      <c r="I135" s="17" t="str">
        <f t="shared" si="81"/>
        <v/>
      </c>
      <c r="J135" s="10"/>
      <c r="K135" s="10"/>
      <c r="L135" s="10"/>
      <c r="M135" s="10"/>
      <c r="P135" s="16" t="str">
        <f t="shared" si="87"/>
        <v>0</v>
      </c>
      <c r="Q135" s="61" t="str">
        <f t="shared" si="88"/>
        <v/>
      </c>
      <c r="R135" s="61" t="str">
        <f t="shared" si="82"/>
        <v/>
      </c>
      <c r="S135" s="61" t="str">
        <f t="shared" si="82"/>
        <v/>
      </c>
      <c r="T135" s="61" t="str">
        <f t="shared" si="82"/>
        <v/>
      </c>
      <c r="U135" s="61" t="str">
        <f t="shared" si="82"/>
        <v/>
      </c>
      <c r="V135" s="61" t="str">
        <f t="shared" si="82"/>
        <v/>
      </c>
      <c r="W135" s="61" t="str">
        <f t="shared" si="82"/>
        <v/>
      </c>
      <c r="X135" s="61" t="str">
        <f t="shared" si="82"/>
        <v/>
      </c>
      <c r="Y135" s="61" t="str">
        <f t="shared" si="82"/>
        <v/>
      </c>
      <c r="Z135" s="61" t="str">
        <f t="shared" si="82"/>
        <v/>
      </c>
      <c r="AA135" s="61" t="str">
        <f t="shared" si="82"/>
        <v/>
      </c>
      <c r="AB135" s="61" t="str">
        <f t="shared" si="82"/>
        <v/>
      </c>
      <c r="AC135" s="61" t="str">
        <f t="shared" si="82"/>
        <v/>
      </c>
      <c r="AD135" s="61" t="str">
        <f t="shared" si="82"/>
        <v/>
      </c>
      <c r="AE135" s="61" t="str">
        <f t="shared" si="83"/>
        <v/>
      </c>
      <c r="AF135" s="61" t="str">
        <f t="shared" si="83"/>
        <v/>
      </c>
      <c r="AG135" s="61" t="str">
        <f t="shared" si="83"/>
        <v/>
      </c>
      <c r="AH135" s="61" t="str">
        <f t="shared" si="83"/>
        <v/>
      </c>
      <c r="AI135" s="61" t="str">
        <f t="shared" si="83"/>
        <v/>
      </c>
      <c r="AJ135" s="61" t="str">
        <f t="shared" si="83"/>
        <v/>
      </c>
      <c r="AK135" s="61" t="str">
        <f t="shared" si="83"/>
        <v/>
      </c>
    </row>
    <row r="136" spans="3:37" x14ac:dyDescent="0.25">
      <c r="C136" s="14">
        <f t="shared" si="89"/>
        <v>0</v>
      </c>
      <c r="D136" s="15"/>
      <c r="E136" s="62">
        <f t="shared" si="84"/>
        <v>0</v>
      </c>
      <c r="F136" s="16">
        <f t="shared" si="85"/>
        <v>0</v>
      </c>
      <c r="G136" s="15">
        <f t="shared" si="86"/>
        <v>0</v>
      </c>
      <c r="H136" s="29"/>
      <c r="I136" s="17" t="str">
        <f t="shared" si="81"/>
        <v/>
      </c>
      <c r="J136" s="10"/>
      <c r="K136" s="10"/>
      <c r="L136" s="10"/>
      <c r="M136" s="10"/>
      <c r="P136" s="16" t="str">
        <f t="shared" si="87"/>
        <v>0</v>
      </c>
      <c r="Q136" s="61" t="str">
        <f t="shared" si="88"/>
        <v/>
      </c>
      <c r="R136" s="61" t="str">
        <f t="shared" si="82"/>
        <v/>
      </c>
      <c r="S136" s="61" t="str">
        <f t="shared" si="82"/>
        <v/>
      </c>
      <c r="T136" s="61" t="str">
        <f t="shared" si="82"/>
        <v/>
      </c>
      <c r="U136" s="61" t="str">
        <f t="shared" si="82"/>
        <v/>
      </c>
      <c r="V136" s="61" t="str">
        <f t="shared" si="82"/>
        <v/>
      </c>
      <c r="W136" s="61" t="str">
        <f t="shared" si="82"/>
        <v/>
      </c>
      <c r="X136" s="61" t="str">
        <f t="shared" si="82"/>
        <v/>
      </c>
      <c r="Y136" s="61" t="str">
        <f t="shared" si="82"/>
        <v/>
      </c>
      <c r="Z136" s="61" t="str">
        <f t="shared" si="82"/>
        <v/>
      </c>
      <c r="AA136" s="61" t="str">
        <f t="shared" si="82"/>
        <v/>
      </c>
      <c r="AB136" s="61" t="str">
        <f t="shared" si="82"/>
        <v/>
      </c>
      <c r="AC136" s="61" t="str">
        <f t="shared" si="82"/>
        <v/>
      </c>
      <c r="AD136" s="61" t="str">
        <f t="shared" si="82"/>
        <v/>
      </c>
      <c r="AE136" s="61" t="str">
        <f t="shared" si="83"/>
        <v/>
      </c>
      <c r="AF136" s="61" t="str">
        <f t="shared" si="83"/>
        <v/>
      </c>
      <c r="AG136" s="61" t="str">
        <f t="shared" si="83"/>
        <v/>
      </c>
      <c r="AH136" s="61" t="str">
        <f t="shared" si="83"/>
        <v/>
      </c>
      <c r="AI136" s="61" t="str">
        <f t="shared" si="83"/>
        <v/>
      </c>
      <c r="AJ136" s="61" t="str">
        <f t="shared" si="83"/>
        <v/>
      </c>
      <c r="AK136" s="61" t="str">
        <f t="shared" si="83"/>
        <v/>
      </c>
    </row>
    <row r="137" spans="3:37" x14ac:dyDescent="0.25">
      <c r="C137" s="14">
        <f t="shared" si="89"/>
        <v>0</v>
      </c>
      <c r="D137" s="15"/>
      <c r="E137" s="62">
        <f t="shared" si="84"/>
        <v>0</v>
      </c>
      <c r="F137" s="16">
        <f t="shared" si="85"/>
        <v>0</v>
      </c>
      <c r="G137" s="15">
        <f t="shared" si="86"/>
        <v>0</v>
      </c>
      <c r="H137" s="29"/>
      <c r="I137" s="17" t="str">
        <f t="shared" si="81"/>
        <v/>
      </c>
      <c r="J137" s="10"/>
      <c r="K137" s="10"/>
      <c r="L137" s="10"/>
      <c r="M137" s="10"/>
      <c r="P137" s="16" t="str">
        <f t="shared" si="87"/>
        <v>0</v>
      </c>
      <c r="Q137" s="61" t="str">
        <f t="shared" si="88"/>
        <v/>
      </c>
      <c r="R137" s="61" t="str">
        <f t="shared" si="82"/>
        <v/>
      </c>
      <c r="S137" s="61" t="str">
        <f t="shared" si="82"/>
        <v/>
      </c>
      <c r="T137" s="61" t="str">
        <f t="shared" si="82"/>
        <v/>
      </c>
      <c r="U137" s="61" t="str">
        <f t="shared" si="82"/>
        <v/>
      </c>
      <c r="V137" s="61" t="str">
        <f t="shared" si="82"/>
        <v/>
      </c>
      <c r="W137" s="61" t="str">
        <f t="shared" si="82"/>
        <v/>
      </c>
      <c r="X137" s="61" t="str">
        <f t="shared" si="82"/>
        <v/>
      </c>
      <c r="Y137" s="61" t="str">
        <f t="shared" si="82"/>
        <v/>
      </c>
      <c r="Z137" s="61" t="str">
        <f t="shared" si="82"/>
        <v/>
      </c>
      <c r="AA137" s="61" t="str">
        <f t="shared" si="82"/>
        <v/>
      </c>
      <c r="AB137" s="61" t="str">
        <f t="shared" si="82"/>
        <v/>
      </c>
      <c r="AC137" s="61" t="str">
        <f t="shared" si="82"/>
        <v/>
      </c>
      <c r="AD137" s="61" t="str">
        <f t="shared" si="82"/>
        <v/>
      </c>
      <c r="AE137" s="61" t="str">
        <f t="shared" si="83"/>
        <v/>
      </c>
      <c r="AF137" s="61" t="str">
        <f t="shared" si="83"/>
        <v/>
      </c>
      <c r="AG137" s="61" t="str">
        <f t="shared" si="83"/>
        <v/>
      </c>
      <c r="AH137" s="61" t="str">
        <f t="shared" si="83"/>
        <v/>
      </c>
      <c r="AI137" s="61" t="str">
        <f t="shared" si="83"/>
        <v/>
      </c>
      <c r="AJ137" s="61" t="str">
        <f t="shared" si="83"/>
        <v/>
      </c>
      <c r="AK137" s="61" t="str">
        <f t="shared" si="83"/>
        <v/>
      </c>
    </row>
    <row r="138" spans="3:37" x14ac:dyDescent="0.25">
      <c r="C138" s="14">
        <f t="shared" si="89"/>
        <v>0</v>
      </c>
      <c r="D138" s="15"/>
      <c r="E138" s="62">
        <f t="shared" si="84"/>
        <v>0</v>
      </c>
      <c r="F138" s="16">
        <f t="shared" si="85"/>
        <v>0</v>
      </c>
      <c r="G138" s="15">
        <f t="shared" si="86"/>
        <v>0</v>
      </c>
      <c r="H138" s="29"/>
      <c r="I138" s="17" t="str">
        <f t="shared" si="81"/>
        <v/>
      </c>
      <c r="J138" s="10"/>
      <c r="K138" s="10"/>
      <c r="L138" s="10"/>
      <c r="M138" s="10"/>
      <c r="P138" s="16" t="str">
        <f t="shared" si="87"/>
        <v>0</v>
      </c>
      <c r="Q138" s="61" t="str">
        <f t="shared" si="88"/>
        <v/>
      </c>
      <c r="R138" s="61" t="str">
        <f t="shared" si="82"/>
        <v/>
      </c>
      <c r="S138" s="61" t="str">
        <f t="shared" si="82"/>
        <v/>
      </c>
      <c r="T138" s="61" t="str">
        <f t="shared" si="82"/>
        <v/>
      </c>
      <c r="U138" s="61" t="str">
        <f t="shared" si="82"/>
        <v/>
      </c>
      <c r="V138" s="61" t="str">
        <f t="shared" si="82"/>
        <v/>
      </c>
      <c r="W138" s="61" t="str">
        <f t="shared" si="82"/>
        <v/>
      </c>
      <c r="X138" s="61" t="str">
        <f t="shared" si="82"/>
        <v/>
      </c>
      <c r="Y138" s="61" t="str">
        <f t="shared" si="82"/>
        <v/>
      </c>
      <c r="Z138" s="61" t="str">
        <f t="shared" si="82"/>
        <v/>
      </c>
      <c r="AA138" s="61" t="str">
        <f t="shared" si="82"/>
        <v/>
      </c>
      <c r="AB138" s="61" t="str">
        <f t="shared" si="82"/>
        <v/>
      </c>
      <c r="AC138" s="61" t="str">
        <f t="shared" si="82"/>
        <v/>
      </c>
      <c r="AD138" s="61" t="str">
        <f t="shared" si="82"/>
        <v/>
      </c>
      <c r="AE138" s="61" t="str">
        <f t="shared" si="83"/>
        <v/>
      </c>
      <c r="AF138" s="61" t="str">
        <f t="shared" si="83"/>
        <v/>
      </c>
      <c r="AG138" s="61" t="str">
        <f t="shared" si="83"/>
        <v/>
      </c>
      <c r="AH138" s="61" t="str">
        <f t="shared" si="83"/>
        <v/>
      </c>
      <c r="AI138" s="61" t="str">
        <f t="shared" si="83"/>
        <v/>
      </c>
      <c r="AJ138" s="61" t="str">
        <f t="shared" si="83"/>
        <v/>
      </c>
      <c r="AK138" s="61" t="str">
        <f t="shared" si="83"/>
        <v/>
      </c>
    </row>
    <row r="139" spans="3:37" x14ac:dyDescent="0.25">
      <c r="C139" s="14">
        <f t="shared" si="89"/>
        <v>0</v>
      </c>
      <c r="D139" s="15"/>
      <c r="E139" s="62">
        <f t="shared" si="84"/>
        <v>0</v>
      </c>
      <c r="F139" s="16">
        <f t="shared" si="85"/>
        <v>0</v>
      </c>
      <c r="G139" s="15">
        <f t="shared" si="86"/>
        <v>0</v>
      </c>
      <c r="H139" s="29"/>
      <c r="I139" s="17" t="str">
        <f t="shared" si="81"/>
        <v/>
      </c>
      <c r="J139" s="10"/>
      <c r="K139" s="10"/>
      <c r="L139" s="10"/>
      <c r="M139" s="10"/>
      <c r="P139" s="16" t="str">
        <f t="shared" si="87"/>
        <v>0</v>
      </c>
      <c r="Q139" s="61" t="str">
        <f t="shared" si="88"/>
        <v/>
      </c>
      <c r="R139" s="61" t="str">
        <f t="shared" si="82"/>
        <v/>
      </c>
      <c r="S139" s="61" t="str">
        <f t="shared" si="82"/>
        <v/>
      </c>
      <c r="T139" s="61" t="str">
        <f t="shared" si="82"/>
        <v/>
      </c>
      <c r="U139" s="61" t="str">
        <f t="shared" si="82"/>
        <v/>
      </c>
      <c r="V139" s="61" t="str">
        <f t="shared" si="82"/>
        <v/>
      </c>
      <c r="W139" s="61" t="str">
        <f t="shared" si="82"/>
        <v/>
      </c>
      <c r="X139" s="61" t="str">
        <f t="shared" si="82"/>
        <v/>
      </c>
      <c r="Y139" s="61" t="str">
        <f t="shared" si="82"/>
        <v/>
      </c>
      <c r="Z139" s="61" t="str">
        <f t="shared" si="82"/>
        <v/>
      </c>
      <c r="AA139" s="61" t="str">
        <f t="shared" si="82"/>
        <v/>
      </c>
      <c r="AB139" s="61" t="str">
        <f t="shared" si="82"/>
        <v/>
      </c>
      <c r="AC139" s="61" t="str">
        <f t="shared" si="82"/>
        <v/>
      </c>
      <c r="AD139" s="61" t="str">
        <f t="shared" si="82"/>
        <v/>
      </c>
      <c r="AE139" s="61" t="str">
        <f t="shared" si="83"/>
        <v/>
      </c>
      <c r="AF139" s="61" t="str">
        <f t="shared" si="83"/>
        <v/>
      </c>
      <c r="AG139" s="61" t="str">
        <f t="shared" si="83"/>
        <v/>
      </c>
      <c r="AH139" s="61" t="str">
        <f t="shared" si="83"/>
        <v/>
      </c>
      <c r="AI139" s="61" t="str">
        <f t="shared" si="83"/>
        <v/>
      </c>
      <c r="AJ139" s="61" t="str">
        <f t="shared" si="83"/>
        <v/>
      </c>
      <c r="AK139" s="61" t="str">
        <f t="shared" si="83"/>
        <v/>
      </c>
    </row>
    <row r="140" spans="3:37" x14ac:dyDescent="0.25">
      <c r="C140" s="14">
        <f t="shared" si="89"/>
        <v>0</v>
      </c>
      <c r="D140" s="15"/>
      <c r="E140" s="62">
        <f t="shared" si="84"/>
        <v>0</v>
      </c>
      <c r="F140" s="16">
        <f t="shared" si="85"/>
        <v>0</v>
      </c>
      <c r="G140" s="15">
        <f t="shared" si="86"/>
        <v>0</v>
      </c>
      <c r="H140" s="29"/>
      <c r="I140" s="17" t="str">
        <f t="shared" si="81"/>
        <v/>
      </c>
      <c r="J140" s="10"/>
      <c r="K140" s="10"/>
      <c r="L140" s="10"/>
      <c r="M140" s="10"/>
      <c r="P140" s="16" t="str">
        <f t="shared" si="87"/>
        <v>0</v>
      </c>
      <c r="Q140" s="61" t="str">
        <f t="shared" si="88"/>
        <v/>
      </c>
      <c r="R140" s="61" t="str">
        <f t="shared" si="88"/>
        <v/>
      </c>
      <c r="S140" s="61" t="str">
        <f t="shared" si="88"/>
        <v/>
      </c>
      <c r="T140" s="61" t="str">
        <f t="shared" si="88"/>
        <v/>
      </c>
      <c r="U140" s="61" t="str">
        <f t="shared" si="88"/>
        <v/>
      </c>
      <c r="V140" s="61" t="str">
        <f t="shared" si="88"/>
        <v/>
      </c>
      <c r="W140" s="61" t="str">
        <f t="shared" si="88"/>
        <v/>
      </c>
      <c r="X140" s="61" t="str">
        <f t="shared" si="88"/>
        <v/>
      </c>
      <c r="Y140" s="61" t="str">
        <f t="shared" si="88"/>
        <v/>
      </c>
      <c r="Z140" s="61" t="str">
        <f t="shared" si="88"/>
        <v/>
      </c>
      <c r="AA140" s="61" t="str">
        <f t="shared" si="88"/>
        <v/>
      </c>
      <c r="AB140" s="61" t="str">
        <f t="shared" si="88"/>
        <v/>
      </c>
      <c r="AC140" s="61" t="str">
        <f t="shared" si="88"/>
        <v/>
      </c>
      <c r="AD140" s="61" t="str">
        <f t="shared" si="88"/>
        <v/>
      </c>
      <c r="AE140" s="61" t="str">
        <f t="shared" si="88"/>
        <v/>
      </c>
      <c r="AF140" s="61" t="str">
        <f t="shared" si="88"/>
        <v/>
      </c>
      <c r="AG140" s="61" t="str">
        <f t="shared" ref="AD140:AK155" si="90">IF($G140=AG$123,$D140,"")</f>
        <v/>
      </c>
      <c r="AH140" s="61" t="str">
        <f t="shared" si="90"/>
        <v/>
      </c>
      <c r="AI140" s="61" t="str">
        <f t="shared" si="90"/>
        <v/>
      </c>
      <c r="AJ140" s="61" t="str">
        <f t="shared" si="90"/>
        <v/>
      </c>
      <c r="AK140" s="61" t="str">
        <f t="shared" si="90"/>
        <v/>
      </c>
    </row>
    <row r="141" spans="3:37" x14ac:dyDescent="0.25">
      <c r="C141" s="14">
        <f t="shared" si="89"/>
        <v>0</v>
      </c>
      <c r="D141" s="15"/>
      <c r="E141" s="62">
        <f t="shared" si="84"/>
        <v>0</v>
      </c>
      <c r="F141" s="16">
        <f t="shared" si="85"/>
        <v>0</v>
      </c>
      <c r="G141" s="15">
        <f t="shared" si="86"/>
        <v>0</v>
      </c>
      <c r="H141" s="29"/>
      <c r="I141" s="17" t="str">
        <f t="shared" si="81"/>
        <v/>
      </c>
      <c r="J141" s="10"/>
      <c r="K141" s="10"/>
      <c r="L141" s="10"/>
      <c r="M141" s="10"/>
      <c r="P141" s="16" t="str">
        <f t="shared" si="87"/>
        <v>0</v>
      </c>
      <c r="Q141" s="61" t="str">
        <f t="shared" si="88"/>
        <v/>
      </c>
      <c r="R141" s="61" t="str">
        <f t="shared" si="88"/>
        <v/>
      </c>
      <c r="S141" s="61" t="str">
        <f t="shared" si="88"/>
        <v/>
      </c>
      <c r="T141" s="61" t="str">
        <f t="shared" si="88"/>
        <v/>
      </c>
      <c r="U141" s="61" t="str">
        <f t="shared" si="88"/>
        <v/>
      </c>
      <c r="V141" s="61" t="str">
        <f t="shared" si="88"/>
        <v/>
      </c>
      <c r="W141" s="61" t="str">
        <f t="shared" si="88"/>
        <v/>
      </c>
      <c r="X141" s="61" t="str">
        <f t="shared" si="88"/>
        <v/>
      </c>
      <c r="Y141" s="61" t="str">
        <f t="shared" si="88"/>
        <v/>
      </c>
      <c r="Z141" s="61" t="str">
        <f t="shared" si="88"/>
        <v/>
      </c>
      <c r="AA141" s="61" t="str">
        <f t="shared" si="88"/>
        <v/>
      </c>
      <c r="AB141" s="61" t="str">
        <f t="shared" si="88"/>
        <v/>
      </c>
      <c r="AC141" s="61" t="str">
        <f t="shared" si="88"/>
        <v/>
      </c>
      <c r="AD141" s="61" t="str">
        <f t="shared" si="90"/>
        <v/>
      </c>
      <c r="AE141" s="61" t="str">
        <f t="shared" si="90"/>
        <v/>
      </c>
      <c r="AF141" s="61" t="str">
        <f t="shared" si="90"/>
        <v/>
      </c>
      <c r="AG141" s="61" t="str">
        <f t="shared" si="90"/>
        <v/>
      </c>
      <c r="AH141" s="61" t="str">
        <f t="shared" si="90"/>
        <v/>
      </c>
      <c r="AI141" s="61" t="str">
        <f t="shared" si="90"/>
        <v/>
      </c>
      <c r="AJ141" s="61" t="str">
        <f t="shared" si="90"/>
        <v/>
      </c>
      <c r="AK141" s="61" t="str">
        <f t="shared" si="90"/>
        <v/>
      </c>
    </row>
    <row r="142" spans="3:37" x14ac:dyDescent="0.25">
      <c r="C142" s="14">
        <f t="shared" si="89"/>
        <v>0</v>
      </c>
      <c r="D142" s="15"/>
      <c r="E142" s="62">
        <f t="shared" si="84"/>
        <v>0</v>
      </c>
      <c r="F142" s="16">
        <f t="shared" si="85"/>
        <v>0</v>
      </c>
      <c r="G142" s="15">
        <f t="shared" si="86"/>
        <v>0</v>
      </c>
      <c r="H142" s="29"/>
      <c r="I142" s="17" t="str">
        <f t="shared" si="81"/>
        <v/>
      </c>
      <c r="J142" s="10"/>
      <c r="K142" s="10"/>
      <c r="L142" s="10"/>
      <c r="M142" s="10"/>
      <c r="P142" s="16" t="str">
        <f t="shared" si="87"/>
        <v>0</v>
      </c>
      <c r="Q142" s="61" t="str">
        <f t="shared" si="88"/>
        <v/>
      </c>
      <c r="R142" s="61" t="str">
        <f t="shared" si="88"/>
        <v/>
      </c>
      <c r="S142" s="61" t="str">
        <f t="shared" si="88"/>
        <v/>
      </c>
      <c r="T142" s="61" t="str">
        <f t="shared" si="88"/>
        <v/>
      </c>
      <c r="U142" s="61" t="str">
        <f t="shared" si="88"/>
        <v/>
      </c>
      <c r="V142" s="61" t="str">
        <f t="shared" si="88"/>
        <v/>
      </c>
      <c r="W142" s="61" t="str">
        <f t="shared" si="88"/>
        <v/>
      </c>
      <c r="X142" s="61" t="str">
        <f t="shared" si="88"/>
        <v/>
      </c>
      <c r="Y142" s="61" t="str">
        <f t="shared" si="88"/>
        <v/>
      </c>
      <c r="Z142" s="61" t="str">
        <f t="shared" si="88"/>
        <v/>
      </c>
      <c r="AA142" s="61" t="str">
        <f t="shared" si="88"/>
        <v/>
      </c>
      <c r="AB142" s="61" t="str">
        <f t="shared" si="88"/>
        <v/>
      </c>
      <c r="AC142" s="61" t="str">
        <f t="shared" si="88"/>
        <v/>
      </c>
      <c r="AD142" s="61" t="str">
        <f t="shared" si="90"/>
        <v/>
      </c>
      <c r="AE142" s="61" t="str">
        <f t="shared" si="90"/>
        <v/>
      </c>
      <c r="AF142" s="61" t="str">
        <f t="shared" si="90"/>
        <v/>
      </c>
      <c r="AG142" s="61" t="str">
        <f t="shared" si="90"/>
        <v/>
      </c>
      <c r="AH142" s="61" t="str">
        <f t="shared" si="90"/>
        <v/>
      </c>
      <c r="AI142" s="61" t="str">
        <f t="shared" si="90"/>
        <v/>
      </c>
      <c r="AJ142" s="61" t="str">
        <f t="shared" si="90"/>
        <v/>
      </c>
      <c r="AK142" s="61" t="str">
        <f t="shared" si="90"/>
        <v/>
      </c>
    </row>
    <row r="143" spans="3:37" x14ac:dyDescent="0.25">
      <c r="C143" s="14">
        <f t="shared" si="89"/>
        <v>0</v>
      </c>
      <c r="D143" s="15"/>
      <c r="E143" s="62">
        <f t="shared" si="84"/>
        <v>0</v>
      </c>
      <c r="F143" s="16">
        <f t="shared" si="85"/>
        <v>0</v>
      </c>
      <c r="G143" s="15">
        <f t="shared" si="86"/>
        <v>0</v>
      </c>
      <c r="H143" s="29"/>
      <c r="I143" s="17" t="str">
        <f t="shared" si="81"/>
        <v/>
      </c>
      <c r="J143" s="10"/>
      <c r="K143" s="10"/>
      <c r="L143" s="10"/>
      <c r="M143" s="10"/>
      <c r="P143" s="16" t="str">
        <f t="shared" si="87"/>
        <v>0</v>
      </c>
      <c r="Q143" s="61" t="str">
        <f t="shared" si="88"/>
        <v/>
      </c>
      <c r="R143" s="61" t="str">
        <f t="shared" si="88"/>
        <v/>
      </c>
      <c r="S143" s="61" t="str">
        <f t="shared" si="88"/>
        <v/>
      </c>
      <c r="T143" s="61" t="str">
        <f t="shared" si="88"/>
        <v/>
      </c>
      <c r="U143" s="61" t="str">
        <f t="shared" si="88"/>
        <v/>
      </c>
      <c r="V143" s="61" t="str">
        <f t="shared" si="88"/>
        <v/>
      </c>
      <c r="W143" s="61" t="str">
        <f t="shared" si="88"/>
        <v/>
      </c>
      <c r="X143" s="61" t="str">
        <f t="shared" si="88"/>
        <v/>
      </c>
      <c r="Y143" s="61" t="str">
        <f t="shared" si="88"/>
        <v/>
      </c>
      <c r="Z143" s="61" t="str">
        <f t="shared" si="88"/>
        <v/>
      </c>
      <c r="AA143" s="61" t="str">
        <f t="shared" si="88"/>
        <v/>
      </c>
      <c r="AB143" s="61" t="str">
        <f t="shared" si="88"/>
        <v/>
      </c>
      <c r="AC143" s="61" t="str">
        <f t="shared" si="88"/>
        <v/>
      </c>
      <c r="AD143" s="61" t="str">
        <f t="shared" si="90"/>
        <v/>
      </c>
      <c r="AE143" s="61" t="str">
        <f t="shared" si="90"/>
        <v/>
      </c>
      <c r="AF143" s="61" t="str">
        <f t="shared" si="90"/>
        <v/>
      </c>
      <c r="AG143" s="61" t="str">
        <f t="shared" si="90"/>
        <v/>
      </c>
      <c r="AH143" s="61" t="str">
        <f t="shared" si="90"/>
        <v/>
      </c>
      <c r="AI143" s="61" t="str">
        <f t="shared" si="90"/>
        <v/>
      </c>
      <c r="AJ143" s="61" t="str">
        <f t="shared" si="90"/>
        <v/>
      </c>
      <c r="AK143" s="61" t="str">
        <f t="shared" si="90"/>
        <v/>
      </c>
    </row>
    <row r="144" spans="3:37" x14ac:dyDescent="0.25">
      <c r="C144" s="14">
        <f t="shared" si="89"/>
        <v>0</v>
      </c>
      <c r="D144" s="15"/>
      <c r="E144" s="62">
        <f t="shared" si="84"/>
        <v>0</v>
      </c>
      <c r="F144" s="16">
        <f t="shared" si="85"/>
        <v>0</v>
      </c>
      <c r="G144" s="15">
        <f t="shared" si="86"/>
        <v>0</v>
      </c>
      <c r="H144" s="29"/>
      <c r="I144" s="17" t="str">
        <f t="shared" si="81"/>
        <v/>
      </c>
      <c r="J144" s="10"/>
      <c r="K144" s="10"/>
      <c r="L144" s="10"/>
      <c r="M144" s="10"/>
      <c r="P144" s="16" t="str">
        <f t="shared" si="87"/>
        <v>0</v>
      </c>
      <c r="Q144" s="61" t="str">
        <f t="shared" si="88"/>
        <v/>
      </c>
      <c r="R144" s="61" t="str">
        <f t="shared" si="88"/>
        <v/>
      </c>
      <c r="S144" s="61" t="str">
        <f t="shared" si="88"/>
        <v/>
      </c>
      <c r="T144" s="61" t="str">
        <f t="shared" si="88"/>
        <v/>
      </c>
      <c r="U144" s="61" t="str">
        <f t="shared" si="88"/>
        <v/>
      </c>
      <c r="V144" s="61" t="str">
        <f t="shared" si="88"/>
        <v/>
      </c>
      <c r="W144" s="61" t="str">
        <f t="shared" si="88"/>
        <v/>
      </c>
      <c r="X144" s="61" t="str">
        <f t="shared" si="88"/>
        <v/>
      </c>
      <c r="Y144" s="61" t="str">
        <f t="shared" si="88"/>
        <v/>
      </c>
      <c r="Z144" s="61" t="str">
        <f t="shared" si="88"/>
        <v/>
      </c>
      <c r="AA144" s="61" t="str">
        <f t="shared" si="88"/>
        <v/>
      </c>
      <c r="AB144" s="61" t="str">
        <f t="shared" si="88"/>
        <v/>
      </c>
      <c r="AC144" s="61" t="str">
        <f t="shared" si="88"/>
        <v/>
      </c>
      <c r="AD144" s="61" t="str">
        <f t="shared" si="90"/>
        <v/>
      </c>
      <c r="AE144" s="61" t="str">
        <f t="shared" si="90"/>
        <v/>
      </c>
      <c r="AF144" s="61" t="str">
        <f t="shared" si="90"/>
        <v/>
      </c>
      <c r="AG144" s="61" t="str">
        <f t="shared" si="90"/>
        <v/>
      </c>
      <c r="AH144" s="61" t="str">
        <f t="shared" si="90"/>
        <v/>
      </c>
      <c r="AI144" s="61" t="str">
        <f t="shared" si="90"/>
        <v/>
      </c>
      <c r="AJ144" s="61" t="str">
        <f t="shared" si="90"/>
        <v/>
      </c>
      <c r="AK144" s="61" t="str">
        <f t="shared" si="90"/>
        <v/>
      </c>
    </row>
    <row r="145" spans="3:37" x14ac:dyDescent="0.25">
      <c r="C145" s="14">
        <f t="shared" si="89"/>
        <v>0</v>
      </c>
      <c r="D145" s="15"/>
      <c r="E145" s="62">
        <f t="shared" si="84"/>
        <v>0</v>
      </c>
      <c r="F145" s="16">
        <f t="shared" si="85"/>
        <v>0</v>
      </c>
      <c r="G145" s="15">
        <f t="shared" si="86"/>
        <v>0</v>
      </c>
      <c r="H145" s="29"/>
      <c r="I145" s="17" t="str">
        <f t="shared" si="81"/>
        <v/>
      </c>
      <c r="J145" s="10"/>
      <c r="K145" s="10"/>
      <c r="L145" s="10"/>
      <c r="M145" s="10"/>
      <c r="P145" s="16" t="str">
        <f t="shared" si="87"/>
        <v>0</v>
      </c>
      <c r="Q145" s="61" t="str">
        <f t="shared" si="88"/>
        <v/>
      </c>
      <c r="R145" s="61" t="str">
        <f t="shared" si="88"/>
        <v/>
      </c>
      <c r="S145" s="61" t="str">
        <f t="shared" si="88"/>
        <v/>
      </c>
      <c r="T145" s="61" t="str">
        <f t="shared" si="88"/>
        <v/>
      </c>
      <c r="U145" s="61" t="str">
        <f t="shared" si="88"/>
        <v/>
      </c>
      <c r="V145" s="61" t="str">
        <f t="shared" si="88"/>
        <v/>
      </c>
      <c r="W145" s="61" t="str">
        <f t="shared" si="88"/>
        <v/>
      </c>
      <c r="X145" s="61" t="str">
        <f t="shared" si="88"/>
        <v/>
      </c>
      <c r="Y145" s="61" t="str">
        <f t="shared" si="88"/>
        <v/>
      </c>
      <c r="Z145" s="61" t="str">
        <f t="shared" si="88"/>
        <v/>
      </c>
      <c r="AA145" s="61" t="str">
        <f t="shared" si="88"/>
        <v/>
      </c>
      <c r="AB145" s="61" t="str">
        <f t="shared" si="88"/>
        <v/>
      </c>
      <c r="AC145" s="61" t="str">
        <f t="shared" si="88"/>
        <v/>
      </c>
      <c r="AD145" s="61" t="str">
        <f t="shared" si="90"/>
        <v/>
      </c>
      <c r="AE145" s="61" t="str">
        <f t="shared" si="90"/>
        <v/>
      </c>
      <c r="AF145" s="61" t="str">
        <f t="shared" si="90"/>
        <v/>
      </c>
      <c r="AG145" s="61" t="str">
        <f t="shared" si="90"/>
        <v/>
      </c>
      <c r="AH145" s="61" t="str">
        <f t="shared" si="90"/>
        <v/>
      </c>
      <c r="AI145" s="61" t="str">
        <f t="shared" si="90"/>
        <v/>
      </c>
      <c r="AJ145" s="61" t="str">
        <f t="shared" si="90"/>
        <v/>
      </c>
      <c r="AK145" s="61" t="str">
        <f t="shared" si="90"/>
        <v/>
      </c>
    </row>
    <row r="146" spans="3:37" x14ac:dyDescent="0.25">
      <c r="C146" s="14">
        <f t="shared" si="89"/>
        <v>0</v>
      </c>
      <c r="D146" s="15"/>
      <c r="E146" s="62">
        <f t="shared" si="84"/>
        <v>0</v>
      </c>
      <c r="F146" s="16">
        <f t="shared" si="85"/>
        <v>0</v>
      </c>
      <c r="G146" s="15">
        <f t="shared" si="86"/>
        <v>0</v>
      </c>
      <c r="H146" s="29"/>
      <c r="I146" s="17" t="str">
        <f t="shared" si="81"/>
        <v/>
      </c>
      <c r="J146" s="10"/>
      <c r="K146" s="10"/>
      <c r="L146" s="10"/>
      <c r="M146" s="10"/>
      <c r="P146" s="16" t="str">
        <f t="shared" si="87"/>
        <v>0</v>
      </c>
      <c r="Q146" s="61" t="str">
        <f t="shared" si="88"/>
        <v/>
      </c>
      <c r="R146" s="61" t="str">
        <f t="shared" si="88"/>
        <v/>
      </c>
      <c r="S146" s="61" t="str">
        <f t="shared" si="88"/>
        <v/>
      </c>
      <c r="T146" s="61" t="str">
        <f t="shared" si="88"/>
        <v/>
      </c>
      <c r="U146" s="61" t="str">
        <f t="shared" si="88"/>
        <v/>
      </c>
      <c r="V146" s="61" t="str">
        <f t="shared" si="88"/>
        <v/>
      </c>
      <c r="W146" s="61" t="str">
        <f t="shared" si="88"/>
        <v/>
      </c>
      <c r="X146" s="61" t="str">
        <f t="shared" si="88"/>
        <v/>
      </c>
      <c r="Y146" s="61" t="str">
        <f t="shared" si="88"/>
        <v/>
      </c>
      <c r="Z146" s="61" t="str">
        <f t="shared" si="88"/>
        <v/>
      </c>
      <c r="AA146" s="61" t="str">
        <f t="shared" si="88"/>
        <v/>
      </c>
      <c r="AB146" s="61" t="str">
        <f t="shared" si="88"/>
        <v/>
      </c>
      <c r="AC146" s="61" t="str">
        <f t="shared" si="88"/>
        <v/>
      </c>
      <c r="AD146" s="61" t="str">
        <f t="shared" si="90"/>
        <v/>
      </c>
      <c r="AE146" s="61" t="str">
        <f t="shared" si="90"/>
        <v/>
      </c>
      <c r="AF146" s="61" t="str">
        <f t="shared" si="90"/>
        <v/>
      </c>
      <c r="AG146" s="61" t="str">
        <f t="shared" si="90"/>
        <v/>
      </c>
      <c r="AH146" s="61" t="str">
        <f t="shared" si="90"/>
        <v/>
      </c>
      <c r="AI146" s="61" t="str">
        <f t="shared" si="90"/>
        <v/>
      </c>
      <c r="AJ146" s="61" t="str">
        <f t="shared" si="90"/>
        <v/>
      </c>
      <c r="AK146" s="61" t="str">
        <f t="shared" si="90"/>
        <v/>
      </c>
    </row>
    <row r="147" spans="3:37" x14ac:dyDescent="0.25">
      <c r="C147" s="14">
        <f t="shared" si="89"/>
        <v>0</v>
      </c>
      <c r="D147" s="15"/>
      <c r="E147" s="62">
        <f t="shared" si="84"/>
        <v>0</v>
      </c>
      <c r="F147" s="16">
        <f t="shared" si="85"/>
        <v>0</v>
      </c>
      <c r="G147" s="15">
        <f t="shared" si="86"/>
        <v>0</v>
      </c>
      <c r="H147" s="29"/>
      <c r="I147" s="17" t="str">
        <f t="shared" si="81"/>
        <v/>
      </c>
      <c r="J147" s="10"/>
      <c r="K147" s="10"/>
      <c r="L147" s="10"/>
      <c r="M147" s="10"/>
      <c r="P147" s="16" t="str">
        <f t="shared" si="87"/>
        <v>0</v>
      </c>
      <c r="Q147" s="61" t="str">
        <f t="shared" si="88"/>
        <v/>
      </c>
      <c r="R147" s="61" t="str">
        <f t="shared" si="88"/>
        <v/>
      </c>
      <c r="S147" s="61" t="str">
        <f t="shared" si="88"/>
        <v/>
      </c>
      <c r="T147" s="61" t="str">
        <f t="shared" si="88"/>
        <v/>
      </c>
      <c r="U147" s="61" t="str">
        <f t="shared" si="88"/>
        <v/>
      </c>
      <c r="V147" s="61" t="str">
        <f t="shared" si="88"/>
        <v/>
      </c>
      <c r="W147" s="61" t="str">
        <f t="shared" si="88"/>
        <v/>
      </c>
      <c r="X147" s="61" t="str">
        <f t="shared" si="88"/>
        <v/>
      </c>
      <c r="Y147" s="61" t="str">
        <f t="shared" si="88"/>
        <v/>
      </c>
      <c r="Z147" s="61" t="str">
        <f t="shared" si="88"/>
        <v/>
      </c>
      <c r="AA147" s="61" t="str">
        <f t="shared" si="88"/>
        <v/>
      </c>
      <c r="AB147" s="61" t="str">
        <f t="shared" si="88"/>
        <v/>
      </c>
      <c r="AC147" s="61" t="str">
        <f t="shared" si="88"/>
        <v/>
      </c>
      <c r="AD147" s="61" t="str">
        <f t="shared" si="90"/>
        <v/>
      </c>
      <c r="AE147" s="61" t="str">
        <f t="shared" si="90"/>
        <v/>
      </c>
      <c r="AF147" s="61" t="str">
        <f t="shared" si="90"/>
        <v/>
      </c>
      <c r="AG147" s="61" t="str">
        <f t="shared" si="90"/>
        <v/>
      </c>
      <c r="AH147" s="61" t="str">
        <f t="shared" si="90"/>
        <v/>
      </c>
      <c r="AI147" s="61" t="str">
        <f t="shared" si="90"/>
        <v/>
      </c>
      <c r="AJ147" s="61" t="str">
        <f t="shared" si="90"/>
        <v/>
      </c>
      <c r="AK147" s="61" t="str">
        <f t="shared" si="90"/>
        <v/>
      </c>
    </row>
    <row r="148" spans="3:37" x14ac:dyDescent="0.25">
      <c r="C148" s="14">
        <f t="shared" si="89"/>
        <v>0</v>
      </c>
      <c r="D148" s="15"/>
      <c r="E148" s="62">
        <f t="shared" si="84"/>
        <v>0</v>
      </c>
      <c r="F148" s="16">
        <f t="shared" si="85"/>
        <v>0</v>
      </c>
      <c r="G148" s="15">
        <f t="shared" si="86"/>
        <v>0</v>
      </c>
      <c r="H148" s="29"/>
      <c r="I148" s="17" t="str">
        <f t="shared" si="81"/>
        <v/>
      </c>
      <c r="J148" s="10"/>
      <c r="K148" s="10"/>
      <c r="L148" s="10"/>
      <c r="M148" s="10"/>
      <c r="P148" s="16" t="str">
        <f t="shared" si="87"/>
        <v>0</v>
      </c>
      <c r="Q148" s="61" t="str">
        <f t="shared" si="88"/>
        <v/>
      </c>
      <c r="R148" s="61" t="str">
        <f t="shared" si="88"/>
        <v/>
      </c>
      <c r="S148" s="61" t="str">
        <f t="shared" si="88"/>
        <v/>
      </c>
      <c r="T148" s="61" t="str">
        <f t="shared" si="88"/>
        <v/>
      </c>
      <c r="U148" s="61" t="str">
        <f t="shared" si="88"/>
        <v/>
      </c>
      <c r="V148" s="61" t="str">
        <f t="shared" si="88"/>
        <v/>
      </c>
      <c r="W148" s="61" t="str">
        <f t="shared" si="88"/>
        <v/>
      </c>
      <c r="X148" s="61" t="str">
        <f t="shared" si="88"/>
        <v/>
      </c>
      <c r="Y148" s="61" t="str">
        <f t="shared" si="88"/>
        <v/>
      </c>
      <c r="Z148" s="61" t="str">
        <f t="shared" si="88"/>
        <v/>
      </c>
      <c r="AA148" s="61" t="str">
        <f t="shared" si="88"/>
        <v/>
      </c>
      <c r="AB148" s="61" t="str">
        <f t="shared" si="88"/>
        <v/>
      </c>
      <c r="AC148" s="61" t="str">
        <f t="shared" si="88"/>
        <v/>
      </c>
      <c r="AD148" s="61" t="str">
        <f t="shared" si="90"/>
        <v/>
      </c>
      <c r="AE148" s="61" t="str">
        <f t="shared" si="90"/>
        <v/>
      </c>
      <c r="AF148" s="61" t="str">
        <f t="shared" si="90"/>
        <v/>
      </c>
      <c r="AG148" s="61" t="str">
        <f t="shared" si="90"/>
        <v/>
      </c>
      <c r="AH148" s="61" t="str">
        <f t="shared" si="90"/>
        <v/>
      </c>
      <c r="AI148" s="61" t="str">
        <f t="shared" si="90"/>
        <v/>
      </c>
      <c r="AJ148" s="61" t="str">
        <f t="shared" si="90"/>
        <v/>
      </c>
      <c r="AK148" s="61" t="str">
        <f t="shared" si="90"/>
        <v/>
      </c>
    </row>
    <row r="149" spans="3:37" x14ac:dyDescent="0.25">
      <c r="C149" s="14">
        <f t="shared" si="89"/>
        <v>0</v>
      </c>
      <c r="D149" s="15"/>
      <c r="E149" s="62">
        <f t="shared" si="84"/>
        <v>0</v>
      </c>
      <c r="F149" s="16">
        <f t="shared" si="85"/>
        <v>0</v>
      </c>
      <c r="G149" s="15">
        <f t="shared" si="86"/>
        <v>0</v>
      </c>
      <c r="H149" s="29"/>
      <c r="I149" s="17" t="str">
        <f t="shared" si="81"/>
        <v/>
      </c>
      <c r="J149" s="10"/>
      <c r="K149" s="10"/>
      <c r="L149" s="10"/>
      <c r="M149" s="10"/>
      <c r="P149" s="16" t="str">
        <f t="shared" si="87"/>
        <v>0</v>
      </c>
      <c r="Q149" s="61" t="str">
        <f t="shared" si="88"/>
        <v/>
      </c>
      <c r="R149" s="61" t="str">
        <f t="shared" si="88"/>
        <v/>
      </c>
      <c r="S149" s="61" t="str">
        <f t="shared" si="88"/>
        <v/>
      </c>
      <c r="T149" s="61" t="str">
        <f t="shared" si="88"/>
        <v/>
      </c>
      <c r="U149" s="61" t="str">
        <f t="shared" si="88"/>
        <v/>
      </c>
      <c r="V149" s="61" t="str">
        <f t="shared" si="88"/>
        <v/>
      </c>
      <c r="W149" s="61" t="str">
        <f t="shared" si="88"/>
        <v/>
      </c>
      <c r="X149" s="61" t="str">
        <f t="shared" si="88"/>
        <v/>
      </c>
      <c r="Y149" s="61" t="str">
        <f t="shared" si="88"/>
        <v/>
      </c>
      <c r="Z149" s="61" t="str">
        <f t="shared" si="88"/>
        <v/>
      </c>
      <c r="AA149" s="61" t="str">
        <f t="shared" si="88"/>
        <v/>
      </c>
      <c r="AB149" s="61" t="str">
        <f t="shared" si="88"/>
        <v/>
      </c>
      <c r="AC149" s="61" t="str">
        <f t="shared" si="88"/>
        <v/>
      </c>
      <c r="AD149" s="61" t="str">
        <f t="shared" si="90"/>
        <v/>
      </c>
      <c r="AE149" s="61" t="str">
        <f t="shared" si="90"/>
        <v/>
      </c>
      <c r="AF149" s="61" t="str">
        <f t="shared" si="90"/>
        <v/>
      </c>
      <c r="AG149" s="61" t="str">
        <f t="shared" si="90"/>
        <v/>
      </c>
      <c r="AH149" s="61" t="str">
        <f t="shared" si="90"/>
        <v/>
      </c>
      <c r="AI149" s="61" t="str">
        <f t="shared" si="90"/>
        <v/>
      </c>
      <c r="AJ149" s="61" t="str">
        <f t="shared" si="90"/>
        <v/>
      </c>
      <c r="AK149" s="61" t="str">
        <f t="shared" si="90"/>
        <v/>
      </c>
    </row>
    <row r="150" spans="3:37" x14ac:dyDescent="0.25">
      <c r="C150" s="14">
        <f t="shared" si="89"/>
        <v>0</v>
      </c>
      <c r="D150" s="15"/>
      <c r="E150" s="62">
        <f t="shared" si="84"/>
        <v>0</v>
      </c>
      <c r="F150" s="16">
        <f t="shared" si="85"/>
        <v>0</v>
      </c>
      <c r="G150" s="15">
        <f t="shared" si="86"/>
        <v>0</v>
      </c>
      <c r="H150" s="29"/>
      <c r="I150" s="17" t="str">
        <f t="shared" si="81"/>
        <v/>
      </c>
      <c r="J150" s="10"/>
      <c r="K150" s="10"/>
      <c r="L150" s="10"/>
      <c r="M150" s="10"/>
      <c r="P150" s="16" t="str">
        <f t="shared" si="87"/>
        <v>0</v>
      </c>
      <c r="Q150" s="61" t="str">
        <f t="shared" si="88"/>
        <v/>
      </c>
      <c r="R150" s="61" t="str">
        <f t="shared" si="88"/>
        <v/>
      </c>
      <c r="S150" s="61" t="str">
        <f t="shared" si="88"/>
        <v/>
      </c>
      <c r="T150" s="61" t="str">
        <f t="shared" si="88"/>
        <v/>
      </c>
      <c r="U150" s="61" t="str">
        <f t="shared" si="88"/>
        <v/>
      </c>
      <c r="V150" s="61" t="str">
        <f t="shared" si="88"/>
        <v/>
      </c>
      <c r="W150" s="61" t="str">
        <f t="shared" si="88"/>
        <v/>
      </c>
      <c r="X150" s="61" t="str">
        <f t="shared" si="88"/>
        <v/>
      </c>
      <c r="Y150" s="61" t="str">
        <f t="shared" si="88"/>
        <v/>
      </c>
      <c r="Z150" s="61" t="str">
        <f t="shared" si="88"/>
        <v/>
      </c>
      <c r="AA150" s="61" t="str">
        <f t="shared" si="88"/>
        <v/>
      </c>
      <c r="AB150" s="61" t="str">
        <f t="shared" si="88"/>
        <v/>
      </c>
      <c r="AC150" s="61" t="str">
        <f t="shared" si="88"/>
        <v/>
      </c>
      <c r="AD150" s="61" t="str">
        <f t="shared" si="90"/>
        <v/>
      </c>
      <c r="AE150" s="61" t="str">
        <f t="shared" si="90"/>
        <v/>
      </c>
      <c r="AF150" s="61" t="str">
        <f t="shared" si="90"/>
        <v/>
      </c>
      <c r="AG150" s="61" t="str">
        <f t="shared" si="90"/>
        <v/>
      </c>
      <c r="AH150" s="61" t="str">
        <f t="shared" si="90"/>
        <v/>
      </c>
      <c r="AI150" s="61" t="str">
        <f t="shared" si="90"/>
        <v/>
      </c>
      <c r="AJ150" s="61" t="str">
        <f t="shared" si="90"/>
        <v/>
      </c>
      <c r="AK150" s="61" t="str">
        <f t="shared" si="90"/>
        <v/>
      </c>
    </row>
    <row r="151" spans="3:37" x14ac:dyDescent="0.25">
      <c r="C151" s="14">
        <f t="shared" si="89"/>
        <v>0</v>
      </c>
      <c r="D151" s="15"/>
      <c r="E151" s="62">
        <f t="shared" si="84"/>
        <v>0</v>
      </c>
      <c r="F151" s="16">
        <f t="shared" si="85"/>
        <v>0</v>
      </c>
      <c r="G151" s="15">
        <f t="shared" si="86"/>
        <v>0</v>
      </c>
      <c r="H151" s="29"/>
      <c r="I151" s="17" t="str">
        <f t="shared" si="81"/>
        <v/>
      </c>
      <c r="J151" s="10"/>
      <c r="K151" s="10"/>
      <c r="L151" s="10"/>
      <c r="M151" s="10"/>
      <c r="P151" s="16" t="str">
        <f t="shared" si="87"/>
        <v>0</v>
      </c>
      <c r="Q151" s="61" t="str">
        <f t="shared" si="88"/>
        <v/>
      </c>
      <c r="R151" s="61" t="str">
        <f t="shared" si="88"/>
        <v/>
      </c>
      <c r="S151" s="61" t="str">
        <f t="shared" si="88"/>
        <v/>
      </c>
      <c r="T151" s="61" t="str">
        <f t="shared" si="88"/>
        <v/>
      </c>
      <c r="U151" s="61" t="str">
        <f t="shared" si="88"/>
        <v/>
      </c>
      <c r="V151" s="61" t="str">
        <f t="shared" si="88"/>
        <v/>
      </c>
      <c r="W151" s="61" t="str">
        <f t="shared" si="88"/>
        <v/>
      </c>
      <c r="X151" s="61" t="str">
        <f t="shared" si="88"/>
        <v/>
      </c>
      <c r="Y151" s="61" t="str">
        <f t="shared" si="88"/>
        <v/>
      </c>
      <c r="Z151" s="61" t="str">
        <f t="shared" si="88"/>
        <v/>
      </c>
      <c r="AA151" s="61" t="str">
        <f t="shared" si="88"/>
        <v/>
      </c>
      <c r="AB151" s="61" t="str">
        <f t="shared" si="88"/>
        <v/>
      </c>
      <c r="AC151" s="61" t="str">
        <f t="shared" si="88"/>
        <v/>
      </c>
      <c r="AD151" s="61" t="str">
        <f t="shared" si="88"/>
        <v/>
      </c>
      <c r="AE151" s="61" t="str">
        <f t="shared" si="88"/>
        <v/>
      </c>
      <c r="AF151" s="61" t="str">
        <f t="shared" si="88"/>
        <v/>
      </c>
      <c r="AG151" s="61" t="str">
        <f t="shared" si="90"/>
        <v/>
      </c>
      <c r="AH151" s="61" t="str">
        <f t="shared" si="90"/>
        <v/>
      </c>
      <c r="AI151" s="61" t="str">
        <f t="shared" si="90"/>
        <v/>
      </c>
      <c r="AJ151" s="61" t="str">
        <f t="shared" si="90"/>
        <v/>
      </c>
      <c r="AK151" s="61" t="str">
        <f t="shared" si="90"/>
        <v/>
      </c>
    </row>
    <row r="152" spans="3:37" x14ac:dyDescent="0.25">
      <c r="C152" s="14">
        <f t="shared" si="89"/>
        <v>0</v>
      </c>
      <c r="D152" s="15"/>
      <c r="E152" s="62">
        <f t="shared" si="84"/>
        <v>0</v>
      </c>
      <c r="F152" s="16">
        <f t="shared" si="85"/>
        <v>0</v>
      </c>
      <c r="G152" s="15">
        <f t="shared" si="86"/>
        <v>0</v>
      </c>
      <c r="H152" s="29"/>
      <c r="I152" s="17" t="str">
        <f t="shared" si="81"/>
        <v/>
      </c>
      <c r="J152" s="10"/>
      <c r="K152" s="10"/>
      <c r="L152" s="10"/>
      <c r="M152" s="10"/>
      <c r="P152" s="16" t="str">
        <f t="shared" si="87"/>
        <v>0</v>
      </c>
      <c r="Q152" s="61" t="str">
        <f t="shared" si="88"/>
        <v/>
      </c>
      <c r="R152" s="61" t="str">
        <f t="shared" si="88"/>
        <v/>
      </c>
      <c r="S152" s="61" t="str">
        <f t="shared" si="88"/>
        <v/>
      </c>
      <c r="T152" s="61" t="str">
        <f t="shared" si="88"/>
        <v/>
      </c>
      <c r="U152" s="61" t="str">
        <f t="shared" si="88"/>
        <v/>
      </c>
      <c r="V152" s="61" t="str">
        <f t="shared" si="88"/>
        <v/>
      </c>
      <c r="W152" s="61" t="str">
        <f t="shared" si="88"/>
        <v/>
      </c>
      <c r="X152" s="61" t="str">
        <f t="shared" si="88"/>
        <v/>
      </c>
      <c r="Y152" s="61" t="str">
        <f t="shared" si="88"/>
        <v/>
      </c>
      <c r="Z152" s="61" t="str">
        <f t="shared" si="88"/>
        <v/>
      </c>
      <c r="AA152" s="61" t="str">
        <f t="shared" si="88"/>
        <v/>
      </c>
      <c r="AB152" s="61" t="str">
        <f t="shared" si="88"/>
        <v/>
      </c>
      <c r="AC152" s="61" t="str">
        <f t="shared" si="88"/>
        <v/>
      </c>
      <c r="AD152" s="61" t="str">
        <f t="shared" si="88"/>
        <v/>
      </c>
      <c r="AE152" s="61" t="str">
        <f t="shared" si="90"/>
        <v/>
      </c>
      <c r="AF152" s="61" t="str">
        <f t="shared" si="90"/>
        <v/>
      </c>
      <c r="AG152" s="61" t="str">
        <f t="shared" si="90"/>
        <v/>
      </c>
      <c r="AH152" s="61" t="str">
        <f t="shared" si="90"/>
        <v/>
      </c>
      <c r="AI152" s="61" t="str">
        <f t="shared" si="90"/>
        <v/>
      </c>
      <c r="AJ152" s="61" t="str">
        <f t="shared" si="90"/>
        <v/>
      </c>
      <c r="AK152" s="61" t="str">
        <f t="shared" si="90"/>
        <v/>
      </c>
    </row>
    <row r="153" spans="3:37" x14ac:dyDescent="0.25">
      <c r="C153" s="14">
        <f t="shared" si="89"/>
        <v>0</v>
      </c>
      <c r="D153" s="15"/>
      <c r="E153" s="62">
        <f t="shared" si="84"/>
        <v>0</v>
      </c>
      <c r="F153" s="16">
        <f t="shared" si="85"/>
        <v>0</v>
      </c>
      <c r="G153" s="15">
        <f t="shared" si="86"/>
        <v>0</v>
      </c>
      <c r="H153" s="29"/>
      <c r="I153" s="17" t="str">
        <f t="shared" si="81"/>
        <v/>
      </c>
      <c r="J153" s="10"/>
      <c r="K153" s="10"/>
      <c r="L153" s="10"/>
      <c r="M153" s="10"/>
      <c r="P153" s="16" t="str">
        <f t="shared" si="87"/>
        <v>0</v>
      </c>
      <c r="Q153" s="61" t="str">
        <f t="shared" si="88"/>
        <v/>
      </c>
      <c r="R153" s="61" t="str">
        <f t="shared" si="88"/>
        <v/>
      </c>
      <c r="S153" s="61" t="str">
        <f t="shared" si="88"/>
        <v/>
      </c>
      <c r="T153" s="61" t="str">
        <f t="shared" si="88"/>
        <v/>
      </c>
      <c r="U153" s="61" t="str">
        <f t="shared" si="88"/>
        <v/>
      </c>
      <c r="V153" s="61" t="str">
        <f t="shared" si="88"/>
        <v/>
      </c>
      <c r="W153" s="61" t="str">
        <f t="shared" si="88"/>
        <v/>
      </c>
      <c r="X153" s="61" t="str">
        <f t="shared" si="88"/>
        <v/>
      </c>
      <c r="Y153" s="61" t="str">
        <f t="shared" si="88"/>
        <v/>
      </c>
      <c r="Z153" s="61" t="str">
        <f t="shared" si="88"/>
        <v/>
      </c>
      <c r="AA153" s="61" t="str">
        <f t="shared" si="88"/>
        <v/>
      </c>
      <c r="AB153" s="61" t="str">
        <f t="shared" si="88"/>
        <v/>
      </c>
      <c r="AC153" s="61" t="str">
        <f t="shared" si="88"/>
        <v/>
      </c>
      <c r="AD153" s="61" t="str">
        <f t="shared" si="88"/>
        <v/>
      </c>
      <c r="AE153" s="61" t="str">
        <f t="shared" si="90"/>
        <v/>
      </c>
      <c r="AF153" s="61" t="str">
        <f t="shared" si="90"/>
        <v/>
      </c>
      <c r="AG153" s="61" t="str">
        <f t="shared" si="90"/>
        <v/>
      </c>
      <c r="AH153" s="61" t="str">
        <f t="shared" si="90"/>
        <v/>
      </c>
      <c r="AI153" s="61" t="str">
        <f t="shared" si="90"/>
        <v/>
      </c>
      <c r="AJ153" s="61" t="str">
        <f t="shared" si="90"/>
        <v/>
      </c>
      <c r="AK153" s="61" t="str">
        <f t="shared" si="90"/>
        <v/>
      </c>
    </row>
    <row r="154" spans="3:37" x14ac:dyDescent="0.25">
      <c r="C154" s="14">
        <f t="shared" si="89"/>
        <v>0</v>
      </c>
      <c r="D154" s="15"/>
      <c r="E154" s="62">
        <f t="shared" si="84"/>
        <v>0</v>
      </c>
      <c r="F154" s="16">
        <f t="shared" si="85"/>
        <v>0</v>
      </c>
      <c r="G154" s="15">
        <f t="shared" si="86"/>
        <v>0</v>
      </c>
      <c r="H154" s="29"/>
      <c r="I154" s="17" t="str">
        <f t="shared" si="81"/>
        <v/>
      </c>
      <c r="J154" s="10"/>
      <c r="K154" s="10"/>
      <c r="L154" s="10"/>
      <c r="M154" s="10"/>
      <c r="P154" s="16" t="str">
        <f t="shared" si="87"/>
        <v>0</v>
      </c>
      <c r="Q154" s="61" t="str">
        <f t="shared" si="88"/>
        <v/>
      </c>
      <c r="R154" s="61" t="str">
        <f t="shared" si="88"/>
        <v/>
      </c>
      <c r="S154" s="61" t="str">
        <f t="shared" si="88"/>
        <v/>
      </c>
      <c r="T154" s="61" t="str">
        <f t="shared" si="88"/>
        <v/>
      </c>
      <c r="U154" s="61" t="str">
        <f t="shared" si="88"/>
        <v/>
      </c>
      <c r="V154" s="61" t="str">
        <f t="shared" si="88"/>
        <v/>
      </c>
      <c r="W154" s="61" t="str">
        <f t="shared" si="88"/>
        <v/>
      </c>
      <c r="X154" s="61" t="str">
        <f t="shared" si="88"/>
        <v/>
      </c>
      <c r="Y154" s="61" t="str">
        <f t="shared" si="88"/>
        <v/>
      </c>
      <c r="Z154" s="61" t="str">
        <f t="shared" si="88"/>
        <v/>
      </c>
      <c r="AA154" s="61" t="str">
        <f t="shared" si="88"/>
        <v/>
      </c>
      <c r="AB154" s="61" t="str">
        <f t="shared" si="88"/>
        <v/>
      </c>
      <c r="AC154" s="61" t="str">
        <f t="shared" si="88"/>
        <v/>
      </c>
      <c r="AD154" s="61" t="str">
        <f t="shared" si="88"/>
        <v/>
      </c>
      <c r="AE154" s="61" t="str">
        <f t="shared" si="90"/>
        <v/>
      </c>
      <c r="AF154" s="61" t="str">
        <f t="shared" si="90"/>
        <v/>
      </c>
      <c r="AG154" s="61" t="str">
        <f t="shared" si="90"/>
        <v/>
      </c>
      <c r="AH154" s="61" t="str">
        <f t="shared" si="90"/>
        <v/>
      </c>
      <c r="AI154" s="61" t="str">
        <f t="shared" si="90"/>
        <v/>
      </c>
      <c r="AJ154" s="61" t="str">
        <f t="shared" si="90"/>
        <v/>
      </c>
      <c r="AK154" s="61" t="str">
        <f t="shared" si="90"/>
        <v/>
      </c>
    </row>
    <row r="155" spans="3:37" x14ac:dyDescent="0.25">
      <c r="C155" s="14">
        <f t="shared" si="89"/>
        <v>0</v>
      </c>
      <c r="D155" s="15"/>
      <c r="E155" s="62">
        <f t="shared" si="84"/>
        <v>0</v>
      </c>
      <c r="F155" s="16">
        <f t="shared" si="85"/>
        <v>0</v>
      </c>
      <c r="G155" s="15">
        <f t="shared" si="86"/>
        <v>0</v>
      </c>
      <c r="H155" s="29"/>
      <c r="I155" s="17" t="str">
        <f t="shared" si="81"/>
        <v/>
      </c>
      <c r="J155" s="10"/>
      <c r="K155" s="10"/>
      <c r="L155" s="10"/>
      <c r="M155" s="10"/>
      <c r="P155" s="16" t="str">
        <f t="shared" si="87"/>
        <v>0</v>
      </c>
      <c r="Q155" s="61" t="str">
        <f t="shared" si="88"/>
        <v/>
      </c>
      <c r="R155" s="61" t="str">
        <f t="shared" si="88"/>
        <v/>
      </c>
      <c r="S155" s="61" t="str">
        <f t="shared" si="88"/>
        <v/>
      </c>
      <c r="T155" s="61" t="str">
        <f t="shared" si="88"/>
        <v/>
      </c>
      <c r="U155" s="61" t="str">
        <f t="shared" si="88"/>
        <v/>
      </c>
      <c r="V155" s="61" t="str">
        <f t="shared" si="88"/>
        <v/>
      </c>
      <c r="W155" s="61" t="str">
        <f t="shared" si="88"/>
        <v/>
      </c>
      <c r="X155" s="61" t="str">
        <f t="shared" si="88"/>
        <v/>
      </c>
      <c r="Y155" s="61" t="str">
        <f t="shared" si="88"/>
        <v/>
      </c>
      <c r="Z155" s="61" t="str">
        <f t="shared" si="88"/>
        <v/>
      </c>
      <c r="AA155" s="61" t="str">
        <f t="shared" si="88"/>
        <v/>
      </c>
      <c r="AB155" s="61" t="str">
        <f t="shared" si="88"/>
        <v/>
      </c>
      <c r="AC155" s="61" t="str">
        <f t="shared" si="88"/>
        <v/>
      </c>
      <c r="AD155" s="61" t="str">
        <f t="shared" si="88"/>
        <v/>
      </c>
      <c r="AE155" s="61" t="str">
        <f t="shared" si="90"/>
        <v/>
      </c>
      <c r="AF155" s="61" t="str">
        <f t="shared" si="90"/>
        <v/>
      </c>
      <c r="AG155" s="61" t="str">
        <f t="shared" si="90"/>
        <v/>
      </c>
      <c r="AH155" s="61" t="str">
        <f t="shared" si="90"/>
        <v/>
      </c>
      <c r="AI155" s="61" t="str">
        <f t="shared" si="90"/>
        <v/>
      </c>
      <c r="AJ155" s="61" t="str">
        <f t="shared" si="90"/>
        <v/>
      </c>
      <c r="AK155" s="61" t="str">
        <f t="shared" si="90"/>
        <v/>
      </c>
    </row>
    <row r="156" spans="3:37" x14ac:dyDescent="0.25">
      <c r="C156" s="14">
        <f t="shared" si="89"/>
        <v>0</v>
      </c>
      <c r="D156" s="15"/>
      <c r="E156" s="62">
        <f t="shared" si="84"/>
        <v>0</v>
      </c>
      <c r="F156" s="16">
        <f t="shared" si="85"/>
        <v>0</v>
      </c>
      <c r="G156" s="15">
        <f t="shared" si="86"/>
        <v>0</v>
      </c>
      <c r="H156" s="29"/>
      <c r="I156" s="17" t="str">
        <f t="shared" si="81"/>
        <v/>
      </c>
      <c r="J156" s="10"/>
      <c r="K156" s="10"/>
      <c r="L156" s="10"/>
      <c r="M156" s="10"/>
      <c r="P156" s="16" t="str">
        <f t="shared" si="87"/>
        <v>0</v>
      </c>
      <c r="Q156" s="61" t="str">
        <f t="shared" si="88"/>
        <v/>
      </c>
      <c r="R156" s="61" t="str">
        <f t="shared" si="88"/>
        <v/>
      </c>
      <c r="S156" s="61" t="str">
        <f t="shared" si="88"/>
        <v/>
      </c>
      <c r="T156" s="61" t="str">
        <f t="shared" si="88"/>
        <v/>
      </c>
      <c r="U156" s="61" t="str">
        <f t="shared" si="88"/>
        <v/>
      </c>
      <c r="V156" s="61" t="str">
        <f t="shared" si="88"/>
        <v/>
      </c>
      <c r="W156" s="61" t="str">
        <f t="shared" si="88"/>
        <v/>
      </c>
      <c r="X156" s="61" t="str">
        <f t="shared" si="88"/>
        <v/>
      </c>
      <c r="Y156" s="61" t="str">
        <f t="shared" si="88"/>
        <v/>
      </c>
      <c r="Z156" s="61" t="str">
        <f t="shared" si="88"/>
        <v/>
      </c>
      <c r="AA156" s="61" t="str">
        <f t="shared" si="88"/>
        <v/>
      </c>
      <c r="AB156" s="61" t="str">
        <f t="shared" si="88"/>
        <v/>
      </c>
      <c r="AC156" s="61" t="str">
        <f t="shared" si="88"/>
        <v/>
      </c>
      <c r="AD156" s="61" t="str">
        <f t="shared" si="88"/>
        <v/>
      </c>
      <c r="AE156" s="61" t="str">
        <f t="shared" si="88"/>
        <v/>
      </c>
      <c r="AF156" s="61" t="str">
        <f t="shared" si="88"/>
        <v/>
      </c>
      <c r="AG156" s="61" t="str">
        <f t="shared" ref="AE156:AK163" si="91">IF($G156=AG$123,$D156,"")</f>
        <v/>
      </c>
      <c r="AH156" s="61" t="str">
        <f t="shared" si="91"/>
        <v/>
      </c>
      <c r="AI156" s="61" t="str">
        <f t="shared" si="91"/>
        <v/>
      </c>
      <c r="AJ156" s="61" t="str">
        <f t="shared" si="91"/>
        <v/>
      </c>
      <c r="AK156" s="61" t="str">
        <f t="shared" si="91"/>
        <v/>
      </c>
    </row>
    <row r="157" spans="3:37" x14ac:dyDescent="0.25">
      <c r="C157" s="14">
        <f t="shared" si="89"/>
        <v>0</v>
      </c>
      <c r="D157" s="15"/>
      <c r="E157" s="62">
        <f t="shared" si="84"/>
        <v>0</v>
      </c>
      <c r="F157" s="16">
        <f t="shared" si="85"/>
        <v>0</v>
      </c>
      <c r="G157" s="15">
        <f t="shared" si="86"/>
        <v>0</v>
      </c>
      <c r="H157" s="29"/>
      <c r="I157" s="17" t="str">
        <f t="shared" si="81"/>
        <v/>
      </c>
      <c r="J157" s="10"/>
      <c r="K157" s="10"/>
      <c r="L157" s="10"/>
      <c r="M157" s="10"/>
      <c r="P157" s="16" t="str">
        <f t="shared" si="87"/>
        <v>0</v>
      </c>
      <c r="Q157" s="61" t="str">
        <f t="shared" si="88"/>
        <v/>
      </c>
      <c r="R157" s="61" t="str">
        <f t="shared" si="88"/>
        <v/>
      </c>
      <c r="S157" s="61" t="str">
        <f t="shared" si="88"/>
        <v/>
      </c>
      <c r="T157" s="61" t="str">
        <f t="shared" si="88"/>
        <v/>
      </c>
      <c r="U157" s="61" t="str">
        <f t="shared" si="88"/>
        <v/>
      </c>
      <c r="V157" s="61" t="str">
        <f t="shared" si="88"/>
        <v/>
      </c>
      <c r="W157" s="61" t="str">
        <f t="shared" ref="W157:AD157" si="92">IF($G157=W$123,$D157,"")</f>
        <v/>
      </c>
      <c r="X157" s="61" t="str">
        <f t="shared" si="92"/>
        <v/>
      </c>
      <c r="Y157" s="61" t="str">
        <f t="shared" si="92"/>
        <v/>
      </c>
      <c r="Z157" s="61" t="str">
        <f t="shared" si="92"/>
        <v/>
      </c>
      <c r="AA157" s="61" t="str">
        <f t="shared" si="92"/>
        <v/>
      </c>
      <c r="AB157" s="61" t="str">
        <f t="shared" si="92"/>
        <v/>
      </c>
      <c r="AC157" s="61" t="str">
        <f t="shared" si="92"/>
        <v/>
      </c>
      <c r="AD157" s="61" t="str">
        <f t="shared" si="92"/>
        <v/>
      </c>
      <c r="AE157" s="61" t="str">
        <f t="shared" si="91"/>
        <v/>
      </c>
      <c r="AF157" s="61" t="str">
        <f t="shared" si="91"/>
        <v/>
      </c>
      <c r="AG157" s="61" t="str">
        <f t="shared" si="91"/>
        <v/>
      </c>
      <c r="AH157" s="61" t="str">
        <f t="shared" si="91"/>
        <v/>
      </c>
      <c r="AI157" s="61" t="str">
        <f t="shared" si="91"/>
        <v/>
      </c>
      <c r="AJ157" s="61" t="str">
        <f t="shared" si="91"/>
        <v/>
      </c>
      <c r="AK157" s="61" t="str">
        <f t="shared" si="91"/>
        <v/>
      </c>
    </row>
    <row r="158" spans="3:37" x14ac:dyDescent="0.25">
      <c r="C158" s="14">
        <f t="shared" si="89"/>
        <v>0</v>
      </c>
      <c r="D158" s="15"/>
      <c r="E158" s="62">
        <f t="shared" si="84"/>
        <v>0</v>
      </c>
      <c r="F158" s="16">
        <f t="shared" si="85"/>
        <v>0</v>
      </c>
      <c r="G158" s="15">
        <f t="shared" si="86"/>
        <v>0</v>
      </c>
      <c r="H158" s="29"/>
      <c r="I158" s="17" t="str">
        <f t="shared" si="81"/>
        <v/>
      </c>
      <c r="J158" s="10"/>
      <c r="K158" s="10"/>
      <c r="L158" s="10"/>
      <c r="M158" s="10"/>
      <c r="P158" s="16" t="str">
        <f t="shared" si="87"/>
        <v>0</v>
      </c>
      <c r="Q158" s="61" t="str">
        <f t="shared" ref="Q158:AD163" si="93">IF($G158=Q$123,$D158,"")</f>
        <v/>
      </c>
      <c r="R158" s="61" t="str">
        <f t="shared" si="93"/>
        <v/>
      </c>
      <c r="S158" s="61" t="str">
        <f t="shared" si="93"/>
        <v/>
      </c>
      <c r="T158" s="61" t="str">
        <f t="shared" si="93"/>
        <v/>
      </c>
      <c r="U158" s="61" t="str">
        <f t="shared" si="93"/>
        <v/>
      </c>
      <c r="V158" s="61" t="str">
        <f t="shared" si="93"/>
        <v/>
      </c>
      <c r="W158" s="61" t="str">
        <f t="shared" si="93"/>
        <v/>
      </c>
      <c r="X158" s="61" t="str">
        <f t="shared" si="93"/>
        <v/>
      </c>
      <c r="Y158" s="61" t="str">
        <f t="shared" si="93"/>
        <v/>
      </c>
      <c r="Z158" s="61" t="str">
        <f t="shared" si="93"/>
        <v/>
      </c>
      <c r="AA158" s="61" t="str">
        <f t="shared" si="93"/>
        <v/>
      </c>
      <c r="AB158" s="61" t="str">
        <f t="shared" si="93"/>
        <v/>
      </c>
      <c r="AC158" s="61" t="str">
        <f t="shared" si="93"/>
        <v/>
      </c>
      <c r="AD158" s="61" t="str">
        <f t="shared" si="93"/>
        <v/>
      </c>
      <c r="AE158" s="61" t="str">
        <f t="shared" si="91"/>
        <v/>
      </c>
      <c r="AF158" s="61" t="str">
        <f t="shared" si="91"/>
        <v/>
      </c>
      <c r="AG158" s="61" t="str">
        <f t="shared" si="91"/>
        <v/>
      </c>
      <c r="AH158" s="61" t="str">
        <f t="shared" si="91"/>
        <v/>
      </c>
      <c r="AI158" s="61" t="str">
        <f t="shared" si="91"/>
        <v/>
      </c>
      <c r="AJ158" s="61" t="str">
        <f t="shared" si="91"/>
        <v/>
      </c>
      <c r="AK158" s="61" t="str">
        <f t="shared" si="91"/>
        <v/>
      </c>
    </row>
    <row r="159" spans="3:37" x14ac:dyDescent="0.25">
      <c r="C159" s="14">
        <f t="shared" si="89"/>
        <v>0</v>
      </c>
      <c r="D159" s="15"/>
      <c r="E159" s="62">
        <f t="shared" si="84"/>
        <v>0</v>
      </c>
      <c r="F159" s="16">
        <f t="shared" si="85"/>
        <v>0</v>
      </c>
      <c r="G159" s="15">
        <f t="shared" si="86"/>
        <v>0</v>
      </c>
      <c r="H159" s="29"/>
      <c r="I159" s="17" t="str">
        <f t="shared" si="81"/>
        <v/>
      </c>
      <c r="J159" s="10"/>
      <c r="K159" s="10"/>
      <c r="L159" s="10"/>
      <c r="M159" s="10"/>
      <c r="P159" s="16" t="str">
        <f t="shared" si="87"/>
        <v>0</v>
      </c>
      <c r="Q159" s="61" t="str">
        <f t="shared" si="93"/>
        <v/>
      </c>
      <c r="R159" s="61" t="str">
        <f t="shared" si="93"/>
        <v/>
      </c>
      <c r="S159" s="61" t="str">
        <f t="shared" si="93"/>
        <v/>
      </c>
      <c r="T159" s="61" t="str">
        <f t="shared" si="93"/>
        <v/>
      </c>
      <c r="U159" s="61" t="str">
        <f t="shared" si="93"/>
        <v/>
      </c>
      <c r="V159" s="61" t="str">
        <f t="shared" si="93"/>
        <v/>
      </c>
      <c r="W159" s="61" t="str">
        <f t="shared" si="93"/>
        <v/>
      </c>
      <c r="X159" s="61" t="str">
        <f t="shared" si="93"/>
        <v/>
      </c>
      <c r="Y159" s="61" t="str">
        <f t="shared" si="93"/>
        <v/>
      </c>
      <c r="Z159" s="61" t="str">
        <f t="shared" si="93"/>
        <v/>
      </c>
      <c r="AA159" s="61" t="str">
        <f t="shared" si="93"/>
        <v/>
      </c>
      <c r="AB159" s="61" t="str">
        <f t="shared" si="93"/>
        <v/>
      </c>
      <c r="AC159" s="61" t="str">
        <f t="shared" si="93"/>
        <v/>
      </c>
      <c r="AD159" s="61" t="str">
        <f t="shared" si="93"/>
        <v/>
      </c>
      <c r="AE159" s="61" t="str">
        <f t="shared" si="91"/>
        <v/>
      </c>
      <c r="AF159" s="61" t="str">
        <f t="shared" si="91"/>
        <v/>
      </c>
      <c r="AG159" s="61" t="str">
        <f t="shared" si="91"/>
        <v/>
      </c>
      <c r="AH159" s="61" t="str">
        <f t="shared" si="91"/>
        <v/>
      </c>
      <c r="AI159" s="61" t="str">
        <f t="shared" si="91"/>
        <v/>
      </c>
      <c r="AJ159" s="61" t="str">
        <f t="shared" si="91"/>
        <v/>
      </c>
      <c r="AK159" s="61" t="str">
        <f t="shared" si="91"/>
        <v/>
      </c>
    </row>
    <row r="160" spans="3:37" x14ac:dyDescent="0.25">
      <c r="C160" s="14">
        <f t="shared" si="89"/>
        <v>0</v>
      </c>
      <c r="D160" s="15"/>
      <c r="E160" s="62">
        <f t="shared" si="84"/>
        <v>0</v>
      </c>
      <c r="F160" s="16">
        <f t="shared" si="85"/>
        <v>0</v>
      </c>
      <c r="G160" s="15">
        <f t="shared" si="86"/>
        <v>0</v>
      </c>
      <c r="H160" s="29"/>
      <c r="I160" s="17" t="str">
        <f t="shared" si="81"/>
        <v/>
      </c>
      <c r="J160" s="10"/>
      <c r="K160" s="10"/>
      <c r="L160" s="10"/>
      <c r="M160" s="10"/>
      <c r="P160" s="16" t="str">
        <f t="shared" si="87"/>
        <v>0</v>
      </c>
      <c r="Q160" s="61" t="str">
        <f t="shared" si="93"/>
        <v/>
      </c>
      <c r="R160" s="61" t="str">
        <f t="shared" si="93"/>
        <v/>
      </c>
      <c r="S160" s="61" t="str">
        <f t="shared" si="93"/>
        <v/>
      </c>
      <c r="T160" s="61" t="str">
        <f t="shared" si="93"/>
        <v/>
      </c>
      <c r="U160" s="61" t="str">
        <f t="shared" si="93"/>
        <v/>
      </c>
      <c r="V160" s="61" t="str">
        <f t="shared" si="93"/>
        <v/>
      </c>
      <c r="W160" s="61" t="str">
        <f t="shared" si="93"/>
        <v/>
      </c>
      <c r="X160" s="61" t="str">
        <f t="shared" si="93"/>
        <v/>
      </c>
      <c r="Y160" s="61" t="str">
        <f t="shared" si="93"/>
        <v/>
      </c>
      <c r="Z160" s="61" t="str">
        <f t="shared" si="93"/>
        <v/>
      </c>
      <c r="AA160" s="61" t="str">
        <f t="shared" si="93"/>
        <v/>
      </c>
      <c r="AB160" s="61" t="str">
        <f t="shared" si="93"/>
        <v/>
      </c>
      <c r="AC160" s="61" t="str">
        <f t="shared" si="93"/>
        <v/>
      </c>
      <c r="AD160" s="61" t="str">
        <f t="shared" si="93"/>
        <v/>
      </c>
      <c r="AE160" s="61" t="str">
        <f t="shared" si="91"/>
        <v/>
      </c>
      <c r="AF160" s="61" t="str">
        <f t="shared" si="91"/>
        <v/>
      </c>
      <c r="AG160" s="61" t="str">
        <f t="shared" si="91"/>
        <v/>
      </c>
      <c r="AH160" s="61" t="str">
        <f t="shared" si="91"/>
        <v/>
      </c>
      <c r="AI160" s="61" t="str">
        <f t="shared" si="91"/>
        <v/>
      </c>
      <c r="AJ160" s="61" t="str">
        <f t="shared" si="91"/>
        <v/>
      </c>
      <c r="AK160" s="61" t="str">
        <f t="shared" si="91"/>
        <v/>
      </c>
    </row>
    <row r="161" spans="3:37" x14ac:dyDescent="0.25">
      <c r="C161" s="14">
        <f t="shared" si="89"/>
        <v>0</v>
      </c>
      <c r="D161" s="15"/>
      <c r="E161" s="62">
        <f t="shared" si="84"/>
        <v>0</v>
      </c>
      <c r="F161" s="16">
        <f t="shared" si="85"/>
        <v>0</v>
      </c>
      <c r="G161" s="15">
        <f t="shared" si="86"/>
        <v>0</v>
      </c>
      <c r="H161" s="29"/>
      <c r="I161" s="17" t="str">
        <f t="shared" si="81"/>
        <v/>
      </c>
      <c r="J161" s="10"/>
      <c r="K161" s="10"/>
      <c r="L161" s="10"/>
      <c r="M161" s="10"/>
      <c r="P161" s="16" t="str">
        <f t="shared" si="87"/>
        <v>0</v>
      </c>
      <c r="Q161" s="61" t="str">
        <f t="shared" si="93"/>
        <v/>
      </c>
      <c r="R161" s="61" t="str">
        <f t="shared" si="93"/>
        <v/>
      </c>
      <c r="S161" s="61" t="str">
        <f t="shared" si="93"/>
        <v/>
      </c>
      <c r="T161" s="61" t="str">
        <f t="shared" si="93"/>
        <v/>
      </c>
      <c r="U161" s="61" t="str">
        <f t="shared" si="93"/>
        <v/>
      </c>
      <c r="V161" s="61" t="str">
        <f t="shared" si="93"/>
        <v/>
      </c>
      <c r="W161" s="61" t="str">
        <f t="shared" si="93"/>
        <v/>
      </c>
      <c r="X161" s="61" t="str">
        <f t="shared" si="93"/>
        <v/>
      </c>
      <c r="Y161" s="61" t="str">
        <f t="shared" si="93"/>
        <v/>
      </c>
      <c r="Z161" s="61" t="str">
        <f t="shared" si="93"/>
        <v/>
      </c>
      <c r="AA161" s="61" t="str">
        <f t="shared" si="93"/>
        <v/>
      </c>
      <c r="AB161" s="61" t="str">
        <f t="shared" si="93"/>
        <v/>
      </c>
      <c r="AC161" s="61" t="str">
        <f t="shared" si="93"/>
        <v/>
      </c>
      <c r="AD161" s="61" t="str">
        <f t="shared" si="93"/>
        <v/>
      </c>
      <c r="AE161" s="61" t="str">
        <f t="shared" si="91"/>
        <v/>
      </c>
      <c r="AF161" s="61" t="str">
        <f t="shared" si="91"/>
        <v/>
      </c>
      <c r="AG161" s="61" t="str">
        <f t="shared" si="91"/>
        <v/>
      </c>
      <c r="AH161" s="61" t="str">
        <f t="shared" si="91"/>
        <v/>
      </c>
      <c r="AI161" s="61" t="str">
        <f t="shared" si="91"/>
        <v/>
      </c>
      <c r="AJ161" s="61" t="str">
        <f t="shared" si="91"/>
        <v/>
      </c>
      <c r="AK161" s="61" t="str">
        <f t="shared" si="91"/>
        <v/>
      </c>
    </row>
    <row r="162" spans="3:37" x14ac:dyDescent="0.25">
      <c r="C162" s="14">
        <f t="shared" si="89"/>
        <v>0</v>
      </c>
      <c r="D162" s="15"/>
      <c r="E162" s="62">
        <f t="shared" si="84"/>
        <v>0</v>
      </c>
      <c r="F162" s="16">
        <f t="shared" si="85"/>
        <v>0</v>
      </c>
      <c r="G162" s="15">
        <f t="shared" si="86"/>
        <v>0</v>
      </c>
      <c r="H162" s="29"/>
      <c r="I162" s="17" t="str">
        <f t="shared" si="81"/>
        <v/>
      </c>
      <c r="J162" s="10"/>
      <c r="K162" s="10"/>
      <c r="L162" s="10"/>
      <c r="M162" s="10"/>
      <c r="P162" s="16" t="str">
        <f t="shared" si="87"/>
        <v>0</v>
      </c>
      <c r="Q162" s="61" t="str">
        <f t="shared" si="93"/>
        <v/>
      </c>
      <c r="R162" s="61" t="str">
        <f t="shared" si="93"/>
        <v/>
      </c>
      <c r="S162" s="61" t="str">
        <f t="shared" si="93"/>
        <v/>
      </c>
      <c r="T162" s="61" t="str">
        <f t="shared" si="93"/>
        <v/>
      </c>
      <c r="U162" s="61" t="str">
        <f t="shared" si="93"/>
        <v/>
      </c>
      <c r="V162" s="61" t="str">
        <f t="shared" si="93"/>
        <v/>
      </c>
      <c r="W162" s="61" t="str">
        <f t="shared" si="93"/>
        <v/>
      </c>
      <c r="X162" s="61" t="str">
        <f t="shared" si="93"/>
        <v/>
      </c>
      <c r="Y162" s="61" t="str">
        <f t="shared" si="93"/>
        <v/>
      </c>
      <c r="Z162" s="61" t="str">
        <f t="shared" si="93"/>
        <v/>
      </c>
      <c r="AA162" s="61" t="str">
        <f t="shared" si="93"/>
        <v/>
      </c>
      <c r="AB162" s="61" t="str">
        <f t="shared" si="93"/>
        <v/>
      </c>
      <c r="AC162" s="61" t="str">
        <f t="shared" si="93"/>
        <v/>
      </c>
      <c r="AD162" s="61" t="str">
        <f t="shared" si="93"/>
        <v/>
      </c>
      <c r="AE162" s="61" t="str">
        <f t="shared" si="91"/>
        <v/>
      </c>
      <c r="AF162" s="61" t="str">
        <f t="shared" si="91"/>
        <v/>
      </c>
      <c r="AG162" s="61" t="str">
        <f t="shared" si="91"/>
        <v/>
      </c>
      <c r="AH162" s="61" t="str">
        <f t="shared" si="91"/>
        <v/>
      </c>
      <c r="AI162" s="61" t="str">
        <f t="shared" si="91"/>
        <v/>
      </c>
      <c r="AJ162" s="61" t="str">
        <f t="shared" si="91"/>
        <v/>
      </c>
      <c r="AK162" s="61" t="str">
        <f t="shared" si="91"/>
        <v/>
      </c>
    </row>
    <row r="163" spans="3:37" ht="15.75" thickBot="1" x14ac:dyDescent="0.3">
      <c r="C163" s="30">
        <f t="shared" si="89"/>
        <v>0</v>
      </c>
      <c r="D163" s="15"/>
      <c r="E163" s="77">
        <f t="shared" si="84"/>
        <v>0</v>
      </c>
      <c r="F163" s="32">
        <f t="shared" si="85"/>
        <v>0</v>
      </c>
      <c r="G163" s="31">
        <f t="shared" si="86"/>
        <v>0</v>
      </c>
      <c r="H163" s="33"/>
      <c r="I163" s="34" t="str">
        <f t="shared" si="81"/>
        <v/>
      </c>
      <c r="J163" s="10"/>
      <c r="K163" s="10"/>
      <c r="L163" s="10"/>
      <c r="M163" s="10"/>
      <c r="P163" s="16" t="str">
        <f t="shared" si="87"/>
        <v>0</v>
      </c>
      <c r="Q163" s="61" t="str">
        <f t="shared" si="93"/>
        <v/>
      </c>
      <c r="R163" s="61" t="str">
        <f t="shared" si="93"/>
        <v/>
      </c>
      <c r="S163" s="61" t="str">
        <f t="shared" si="93"/>
        <v/>
      </c>
      <c r="T163" s="61" t="str">
        <f t="shared" si="93"/>
        <v/>
      </c>
      <c r="U163" s="61" t="str">
        <f t="shared" si="93"/>
        <v/>
      </c>
      <c r="V163" s="61" t="str">
        <f t="shared" si="93"/>
        <v/>
      </c>
      <c r="W163" s="61" t="str">
        <f t="shared" si="93"/>
        <v/>
      </c>
      <c r="X163" s="61" t="str">
        <f t="shared" si="93"/>
        <v/>
      </c>
      <c r="Y163" s="61" t="str">
        <f t="shared" si="93"/>
        <v/>
      </c>
      <c r="Z163" s="61" t="str">
        <f t="shared" si="93"/>
        <v/>
      </c>
      <c r="AA163" s="61" t="str">
        <f t="shared" si="93"/>
        <v/>
      </c>
      <c r="AB163" s="61" t="str">
        <f t="shared" si="93"/>
        <v/>
      </c>
      <c r="AC163" s="61" t="str">
        <f t="shared" si="93"/>
        <v/>
      </c>
      <c r="AD163" s="61" t="str">
        <f t="shared" si="93"/>
        <v/>
      </c>
      <c r="AE163" s="61" t="str">
        <f t="shared" si="91"/>
        <v/>
      </c>
      <c r="AF163" s="61" t="str">
        <f t="shared" si="91"/>
        <v/>
      </c>
      <c r="AG163" s="61" t="str">
        <f t="shared" si="91"/>
        <v/>
      </c>
      <c r="AH163" s="61" t="str">
        <f t="shared" si="91"/>
        <v/>
      </c>
      <c r="AI163" s="61" t="str">
        <f t="shared" si="91"/>
        <v/>
      </c>
      <c r="AJ163" s="61" t="str">
        <f t="shared" si="91"/>
        <v/>
      </c>
      <c r="AK163" s="61" t="str">
        <f t="shared" si="91"/>
        <v/>
      </c>
    </row>
    <row r="164" spans="3:37" x14ac:dyDescent="0.25">
      <c r="C164" s="10"/>
      <c r="D164" s="10"/>
      <c r="E164" s="10"/>
      <c r="G164" s="10"/>
      <c r="H164" s="10"/>
      <c r="I164" s="10"/>
      <c r="J164" s="10"/>
      <c r="K164" s="10"/>
      <c r="L164" s="10"/>
    </row>
    <row r="165" spans="3:37" x14ac:dyDescent="0.25">
      <c r="C165" s="10"/>
      <c r="D165" s="10"/>
      <c r="E165" s="10"/>
      <c r="G165" s="10"/>
      <c r="H165" s="10"/>
      <c r="I165" s="10"/>
      <c r="J165" s="10"/>
      <c r="K165" s="10"/>
      <c r="L165" s="10"/>
      <c r="M165" s="10"/>
    </row>
    <row r="166" spans="3:37" x14ac:dyDescent="0.25">
      <c r="C166" s="10"/>
      <c r="D166" s="10"/>
      <c r="E166" s="10"/>
      <c r="G166" s="10"/>
      <c r="H166" s="10"/>
      <c r="I166" s="10"/>
      <c r="J166" s="10"/>
      <c r="K166" s="10"/>
      <c r="L166" s="10"/>
      <c r="M166" s="10"/>
    </row>
  </sheetData>
  <sheetProtection algorithmName="SHA-512" hashValue="xIs1y9oFV6K5jA3RFj5WqgdFjhvDKEDDBhrxo0QmT4sCQaUAXifARvmm5L0E/aNV37JLnZfHuWgg29Sah7Ioqg==" saltValue="up4H5N+cvNmoRwfJosTmzg==" spinCount="100000" sheet="1" objects="1" scenarios="1"/>
  <mergeCells count="120">
    <mergeCell ref="A2:A4"/>
    <mergeCell ref="B2:B4"/>
    <mergeCell ref="C2:C4"/>
    <mergeCell ref="A5:A7"/>
    <mergeCell ref="B5:B7"/>
    <mergeCell ref="C5:C7"/>
    <mergeCell ref="A20:A22"/>
    <mergeCell ref="A23:A25"/>
    <mergeCell ref="A26:A28"/>
    <mergeCell ref="A29:A31"/>
    <mergeCell ref="A32:A34"/>
    <mergeCell ref="A35:A37"/>
    <mergeCell ref="A8:A10"/>
    <mergeCell ref="B8:B10"/>
    <mergeCell ref="C8:C10"/>
    <mergeCell ref="A11:A13"/>
    <mergeCell ref="A14:A16"/>
    <mergeCell ref="A17:A19"/>
    <mergeCell ref="B11:B13"/>
    <mergeCell ref="C11:C13"/>
    <mergeCell ref="C14:C16"/>
    <mergeCell ref="C17:C19"/>
    <mergeCell ref="A62:A64"/>
    <mergeCell ref="A65:A67"/>
    <mergeCell ref="A68:A70"/>
    <mergeCell ref="A71:A73"/>
    <mergeCell ref="A38:A40"/>
    <mergeCell ref="A41:A43"/>
    <mergeCell ref="A44:A46"/>
    <mergeCell ref="A47:A49"/>
    <mergeCell ref="A50:A52"/>
    <mergeCell ref="A53:A55"/>
    <mergeCell ref="A110:A112"/>
    <mergeCell ref="A113:A115"/>
    <mergeCell ref="A116:A118"/>
    <mergeCell ref="A119:A121"/>
    <mergeCell ref="B14:B16"/>
    <mergeCell ref="B20:B22"/>
    <mergeCell ref="B26:B28"/>
    <mergeCell ref="B32:B34"/>
    <mergeCell ref="B38:B40"/>
    <mergeCell ref="B44:B46"/>
    <mergeCell ref="A92:A94"/>
    <mergeCell ref="A95:A97"/>
    <mergeCell ref="A98:A100"/>
    <mergeCell ref="A101:A103"/>
    <mergeCell ref="A104:A106"/>
    <mergeCell ref="A107:A109"/>
    <mergeCell ref="A74:A76"/>
    <mergeCell ref="A77:A79"/>
    <mergeCell ref="A80:A82"/>
    <mergeCell ref="A83:A85"/>
    <mergeCell ref="A86:A88"/>
    <mergeCell ref="A89:A91"/>
    <mergeCell ref="A56:A58"/>
    <mergeCell ref="A59:A61"/>
    <mergeCell ref="B119:B121"/>
    <mergeCell ref="B113:B115"/>
    <mergeCell ref="B107:B109"/>
    <mergeCell ref="B101:B103"/>
    <mergeCell ref="B95:B97"/>
    <mergeCell ref="B89:B91"/>
    <mergeCell ref="B86:B88"/>
    <mergeCell ref="B92:B94"/>
    <mergeCell ref="B98:B100"/>
    <mergeCell ref="B104:B106"/>
    <mergeCell ref="B110:B112"/>
    <mergeCell ref="B116:B118"/>
    <mergeCell ref="B47:B49"/>
    <mergeCell ref="B41:B43"/>
    <mergeCell ref="B35:B37"/>
    <mergeCell ref="B29:B31"/>
    <mergeCell ref="B23:B25"/>
    <mergeCell ref="B17:B19"/>
    <mergeCell ref="B83:B85"/>
    <mergeCell ref="B77:B79"/>
    <mergeCell ref="B71:B73"/>
    <mergeCell ref="B65:B67"/>
    <mergeCell ref="B59:B61"/>
    <mergeCell ref="B53:B55"/>
    <mergeCell ref="B50:B52"/>
    <mergeCell ref="B56:B58"/>
    <mergeCell ref="B62:B64"/>
    <mergeCell ref="B68:B70"/>
    <mergeCell ref="B74:B76"/>
    <mergeCell ref="B80:B82"/>
    <mergeCell ref="C38:C40"/>
    <mergeCell ref="C41:C43"/>
    <mergeCell ref="C44:C46"/>
    <mergeCell ref="C47:C49"/>
    <mergeCell ref="C50:C52"/>
    <mergeCell ref="C53:C55"/>
    <mergeCell ref="C20:C22"/>
    <mergeCell ref="C23:C25"/>
    <mergeCell ref="C26:C28"/>
    <mergeCell ref="C29:C31"/>
    <mergeCell ref="C32:C34"/>
    <mergeCell ref="C35:C37"/>
    <mergeCell ref="C74:C76"/>
    <mergeCell ref="C77:C79"/>
    <mergeCell ref="C80:C82"/>
    <mergeCell ref="C83:C85"/>
    <mergeCell ref="C86:C88"/>
    <mergeCell ref="C89:C91"/>
    <mergeCell ref="C56:C58"/>
    <mergeCell ref="C59:C61"/>
    <mergeCell ref="C62:C64"/>
    <mergeCell ref="C65:C67"/>
    <mergeCell ref="C68:C70"/>
    <mergeCell ref="C71:C73"/>
    <mergeCell ref="C110:C112"/>
    <mergeCell ref="C113:C115"/>
    <mergeCell ref="C116:C118"/>
    <mergeCell ref="C119:C121"/>
    <mergeCell ref="C92:C94"/>
    <mergeCell ref="C95:C97"/>
    <mergeCell ref="C98:C100"/>
    <mergeCell ref="C101:C103"/>
    <mergeCell ref="C104:C106"/>
    <mergeCell ref="C107:C109"/>
  </mergeCells>
  <conditionalFormatting sqref="E3">
    <cfRule type="expression" dxfId="1141" priority="153">
      <formula>IF(E3="",FALSE,IF(LEFT(E3,1)=LEFT(E2,1),TRUE,FALSE))</formula>
    </cfRule>
  </conditionalFormatting>
  <conditionalFormatting sqref="E4">
    <cfRule type="expression" dxfId="1140" priority="152">
      <formula>IF(E4="",FALSE,IF(OR(LEFT(E4,LEN(E4)-1)=LEFT(E3,LEN(E3)-1),LEFT(E4,LEN(E4)-1)=LEFT(E2,LEN(E2)-1)),TRUE,FALSE))</formula>
    </cfRule>
  </conditionalFormatting>
  <conditionalFormatting sqref="E6">
    <cfRule type="expression" dxfId="1139" priority="149">
      <formula>IF(E6="",FALSE,IF(LEFT(E6,1)=LEFT(E5,1),TRUE,FALSE))</formula>
    </cfRule>
  </conditionalFormatting>
  <conditionalFormatting sqref="E7">
    <cfRule type="expression" dxfId="1138" priority="148">
      <formula>IF(E7="",FALSE,IF(OR(LEFT(E7,LEN(E7)-1)=LEFT(E6,LEN(E6)-1),LEFT(E7,LEN(E7)-1)=LEFT(E5,LEN(E5)-1)),TRUE,FALSE))</formula>
    </cfRule>
  </conditionalFormatting>
  <conditionalFormatting sqref="E9">
    <cfRule type="expression" dxfId="1137" priority="145">
      <formula>IF(E9="",FALSE,IF(LEFT(E9,1)=LEFT(E8,1),TRUE,FALSE))</formula>
    </cfRule>
  </conditionalFormatting>
  <conditionalFormatting sqref="E10">
    <cfRule type="expression" dxfId="1136" priority="144">
      <formula>IF(E10="",FALSE,IF(OR(LEFT(E10,LEN(E10)-1)=LEFT(E9,LEN(E9)-1),LEFT(E10,LEN(E10)-1)=LEFT(E8,LEN(E8)-1)),TRUE,FALSE))</formula>
    </cfRule>
  </conditionalFormatting>
  <conditionalFormatting sqref="E12">
    <cfRule type="expression" dxfId="1135" priority="141">
      <formula>IF(E12="",FALSE,IF(LEFT(E12,1)=LEFT(E11,1),TRUE,FALSE))</formula>
    </cfRule>
  </conditionalFormatting>
  <conditionalFormatting sqref="E13">
    <cfRule type="expression" dxfId="1134" priority="140">
      <formula>IF(E13="",FALSE,IF(OR(LEFT(E13,LEN(E13)-1)=LEFT(E12,LEN(E12)-1),LEFT(E13,LEN(E13)-1)=LEFT(E11,LEN(E11)-1)),TRUE,FALSE))</formula>
    </cfRule>
  </conditionalFormatting>
  <conditionalFormatting sqref="E15">
    <cfRule type="expression" dxfId="1133" priority="137">
      <formula>IF(E15="",FALSE,IF(LEFT(E15,1)=LEFT(E14,1),TRUE,FALSE))</formula>
    </cfRule>
  </conditionalFormatting>
  <conditionalFormatting sqref="E16">
    <cfRule type="expression" dxfId="1132" priority="136">
      <formula>IF(E16="",FALSE,IF(OR(LEFT(E16,LEN(E16)-1)=LEFT(E15,LEN(E15)-1),LEFT(E16,LEN(E16)-1)=LEFT(E14,LEN(E14)-1)),TRUE,FALSE))</formula>
    </cfRule>
  </conditionalFormatting>
  <conditionalFormatting sqref="E18">
    <cfRule type="expression" dxfId="1131" priority="133">
      <formula>IF(E18="",FALSE,IF(LEFT(E18,1)=LEFT(E17,1),TRUE,FALSE))</formula>
    </cfRule>
  </conditionalFormatting>
  <conditionalFormatting sqref="E19">
    <cfRule type="expression" dxfId="1130" priority="132">
      <formula>IF(E19="",FALSE,IF(OR(LEFT(E19,LEN(E19)-1)=LEFT(E18,LEN(E18)-1),LEFT(E19,LEN(E19)-1)=LEFT(E17,LEN(E17)-1)),TRUE,FALSE))</formula>
    </cfRule>
  </conditionalFormatting>
  <conditionalFormatting sqref="E21">
    <cfRule type="expression" dxfId="1129" priority="129">
      <formula>IF(E21="",FALSE,IF(LEFT(E21,1)=LEFT(E20,1),TRUE,FALSE))</formula>
    </cfRule>
  </conditionalFormatting>
  <conditionalFormatting sqref="E22">
    <cfRule type="expression" dxfId="1128" priority="128">
      <formula>IF(E22="",FALSE,IF(OR(LEFT(E22,LEN(E22)-1)=LEFT(E21,LEN(E21)-1),LEFT(E22,LEN(E22)-1)=LEFT(E20,LEN(E20)-1)),TRUE,FALSE))</formula>
    </cfRule>
  </conditionalFormatting>
  <conditionalFormatting sqref="E24">
    <cfRule type="expression" dxfId="1127" priority="125">
      <formula>IF(E24="",FALSE,IF(LEFT(E24,1)=LEFT(E23,1),TRUE,FALSE))</formula>
    </cfRule>
  </conditionalFormatting>
  <conditionalFormatting sqref="E25">
    <cfRule type="expression" dxfId="1126" priority="124">
      <formula>IF(E25="",FALSE,IF(OR(LEFT(E25,LEN(E25)-1)=LEFT(E24,LEN(E24)-1),LEFT(E25,LEN(E25)-1)=LEFT(E23,LEN(E23)-1)),TRUE,FALSE))</formula>
    </cfRule>
  </conditionalFormatting>
  <conditionalFormatting sqref="E27">
    <cfRule type="expression" dxfId="1125" priority="121">
      <formula>IF(E27="",FALSE,IF(LEFT(E27,1)=LEFT(E26,1),TRUE,FALSE))</formula>
    </cfRule>
  </conditionalFormatting>
  <conditionalFormatting sqref="E28">
    <cfRule type="expression" dxfId="1124" priority="120">
      <formula>IF(E28="",FALSE,IF(OR(LEFT(E28,LEN(E28)-1)=LEFT(E27,LEN(E27)-1),LEFT(E28,LEN(E28)-1)=LEFT(E26,LEN(E26)-1)),TRUE,FALSE))</formula>
    </cfRule>
  </conditionalFormatting>
  <conditionalFormatting sqref="E30">
    <cfRule type="expression" dxfId="1123" priority="117">
      <formula>IF(E30="",FALSE,IF(LEFT(E30,1)=LEFT(E29,1),TRUE,FALSE))</formula>
    </cfRule>
  </conditionalFormatting>
  <conditionalFormatting sqref="E31">
    <cfRule type="expression" dxfId="1122" priority="116">
      <formula>IF(E31="",FALSE,IF(OR(LEFT(E31,LEN(E31)-1)=LEFT(E30,LEN(E30)-1),LEFT(E31,LEN(E31)-1)=LEFT(E29,LEN(E29)-1)),TRUE,FALSE))</formula>
    </cfRule>
  </conditionalFormatting>
  <conditionalFormatting sqref="E33">
    <cfRule type="expression" dxfId="1121" priority="113">
      <formula>IF(E33="",FALSE,IF(LEFT(E33,1)=LEFT(E32,1),TRUE,FALSE))</formula>
    </cfRule>
  </conditionalFormatting>
  <conditionalFormatting sqref="E34">
    <cfRule type="expression" dxfId="1120" priority="112">
      <formula>IF(E34="",FALSE,IF(OR(LEFT(E34,LEN(E34)-1)=LEFT(E33,LEN(E33)-1),LEFT(E34,LEN(E34)-1)=LEFT(E32,LEN(E32)-1)),TRUE,FALSE))</formula>
    </cfRule>
  </conditionalFormatting>
  <conditionalFormatting sqref="E36">
    <cfRule type="expression" dxfId="1119" priority="109">
      <formula>IF(E36="",FALSE,IF(LEFT(E36,1)=LEFT(E35,1),TRUE,FALSE))</formula>
    </cfRule>
  </conditionalFormatting>
  <conditionalFormatting sqref="E37">
    <cfRule type="expression" dxfId="1118" priority="108">
      <formula>IF(E37="",FALSE,IF(OR(LEFT(E37,LEN(E37)-1)=LEFT(E36,LEN(E36)-1),LEFT(E37,LEN(E37)-1)=LEFT(E35,LEN(E35)-1)),TRUE,FALSE))</formula>
    </cfRule>
  </conditionalFormatting>
  <conditionalFormatting sqref="E39">
    <cfRule type="expression" dxfId="1117" priority="105">
      <formula>IF(E39="",FALSE,IF(LEFT(E39,1)=LEFT(E38,1),TRUE,FALSE))</formula>
    </cfRule>
  </conditionalFormatting>
  <conditionalFormatting sqref="E40">
    <cfRule type="expression" dxfId="1116" priority="104">
      <formula>IF(E40="",FALSE,IF(OR(LEFT(E40,LEN(E40)-1)=LEFT(E39,LEN(E39)-1),LEFT(E40,LEN(E40)-1)=LEFT(E38,LEN(E38)-1)),TRUE,FALSE))</formula>
    </cfRule>
  </conditionalFormatting>
  <conditionalFormatting sqref="E42">
    <cfRule type="expression" dxfId="1115" priority="101">
      <formula>IF(E42="",FALSE,IF(LEFT(E42,1)=LEFT(E41,1),TRUE,FALSE))</formula>
    </cfRule>
  </conditionalFormatting>
  <conditionalFormatting sqref="E43">
    <cfRule type="expression" dxfId="1114" priority="100">
      <formula>IF(E43="",FALSE,IF(OR(LEFT(E43,LEN(E43)-1)=LEFT(E42,LEN(E42)-1),LEFT(E43,LEN(E43)-1)=LEFT(E41,LEN(E41)-1)),TRUE,FALSE))</formula>
    </cfRule>
  </conditionalFormatting>
  <conditionalFormatting sqref="E45">
    <cfRule type="expression" dxfId="1113" priority="97">
      <formula>IF(E45="",FALSE,IF(LEFT(E45,1)=LEFT(E44,1),TRUE,FALSE))</formula>
    </cfRule>
  </conditionalFormatting>
  <conditionalFormatting sqref="E46">
    <cfRule type="expression" dxfId="1112" priority="96">
      <formula>IF(E46="",FALSE,IF(OR(LEFT(E46,LEN(E46)-1)=LEFT(E45,LEN(E45)-1),LEFT(E46,LEN(E46)-1)=LEFT(E44,LEN(E44)-1)),TRUE,FALSE))</formula>
    </cfRule>
  </conditionalFormatting>
  <conditionalFormatting sqref="E48">
    <cfRule type="expression" dxfId="1111" priority="93">
      <formula>IF(E48="",FALSE,IF(LEFT(E48,1)=LEFT(E47,1),TRUE,FALSE))</formula>
    </cfRule>
  </conditionalFormatting>
  <conditionalFormatting sqref="E49">
    <cfRule type="expression" dxfId="1110" priority="92">
      <formula>IF(E49="",FALSE,IF(OR(LEFT(E49,LEN(E49)-1)=LEFT(E48,LEN(E48)-1),LEFT(E49,LEN(E49)-1)=LEFT(E47,LEN(E47)-1)),TRUE,FALSE))</formula>
    </cfRule>
  </conditionalFormatting>
  <conditionalFormatting sqref="E51">
    <cfRule type="expression" dxfId="1109" priority="89">
      <formula>IF(E51="",FALSE,IF(LEFT(E51,1)=LEFT(E50,1),TRUE,FALSE))</formula>
    </cfRule>
  </conditionalFormatting>
  <conditionalFormatting sqref="E52">
    <cfRule type="expression" dxfId="1108" priority="88">
      <formula>IF(E52="",FALSE,IF(OR(LEFT(E52,LEN(E52)-1)=LEFT(E51,LEN(E51)-1),LEFT(E52,LEN(E52)-1)=LEFT(E50,LEN(E50)-1)),TRUE,FALSE))</formula>
    </cfRule>
  </conditionalFormatting>
  <conditionalFormatting sqref="E54">
    <cfRule type="expression" dxfId="1107" priority="85">
      <formula>IF(E54="",FALSE,IF(LEFT(E54,1)=LEFT(E53,1),TRUE,FALSE))</formula>
    </cfRule>
  </conditionalFormatting>
  <conditionalFormatting sqref="E55">
    <cfRule type="expression" dxfId="1106" priority="84">
      <formula>IF(E55="",FALSE,IF(OR(LEFT(E55,LEN(E55)-1)=LEFT(E54,LEN(E54)-1),LEFT(E55,LEN(E55)-1)=LEFT(E53,LEN(E53)-1)),TRUE,FALSE))</formula>
    </cfRule>
  </conditionalFormatting>
  <conditionalFormatting sqref="E57">
    <cfRule type="expression" dxfId="1105" priority="81">
      <formula>IF(E57="",FALSE,IF(LEFT(E57,1)=LEFT(E56,1),TRUE,FALSE))</formula>
    </cfRule>
  </conditionalFormatting>
  <conditionalFormatting sqref="E58">
    <cfRule type="expression" dxfId="1104" priority="80">
      <formula>IF(E58="",FALSE,IF(OR(LEFT(E58,LEN(E58)-1)=LEFT(E57,LEN(E57)-1),LEFT(E58,LEN(E58)-1)=LEFT(E56,LEN(E56)-1)),TRUE,FALSE))</formula>
    </cfRule>
  </conditionalFormatting>
  <conditionalFormatting sqref="E60">
    <cfRule type="expression" dxfId="1103" priority="77">
      <formula>IF(E60="",FALSE,IF(LEFT(E60,1)=LEFT(E59,1),TRUE,FALSE))</formula>
    </cfRule>
  </conditionalFormatting>
  <conditionalFormatting sqref="E61">
    <cfRule type="expression" dxfId="1102" priority="76">
      <formula>IF(E61="",FALSE,IF(OR(LEFT(E61,LEN(E61)-1)=LEFT(E60,LEN(E60)-1),LEFT(E61,LEN(E61)-1)=LEFT(E59,LEN(E59)-1)),TRUE,FALSE))</formula>
    </cfRule>
  </conditionalFormatting>
  <conditionalFormatting sqref="E63">
    <cfRule type="expression" dxfId="1101" priority="73">
      <formula>IF(E63="",FALSE,IF(LEFT(E63,1)=LEFT(E62,1),TRUE,FALSE))</formula>
    </cfRule>
  </conditionalFormatting>
  <conditionalFormatting sqref="E64">
    <cfRule type="expression" dxfId="1100" priority="72">
      <formula>IF(E64="",FALSE,IF(OR(LEFT(E64,LEN(E64)-1)=LEFT(E63,LEN(E63)-1),LEFT(E64,LEN(E64)-1)=LEFT(E62,LEN(E62)-1)),TRUE,FALSE))</formula>
    </cfRule>
  </conditionalFormatting>
  <conditionalFormatting sqref="E66">
    <cfRule type="expression" dxfId="1099" priority="69">
      <formula>IF(E66="",FALSE,IF(LEFT(E66,1)=LEFT(E65,1),TRUE,FALSE))</formula>
    </cfRule>
  </conditionalFormatting>
  <conditionalFormatting sqref="E67">
    <cfRule type="expression" dxfId="1098" priority="68">
      <formula>IF(E67="",FALSE,IF(OR(LEFT(E67,LEN(E67)-1)=LEFT(E66,LEN(E66)-1),LEFT(E67,LEN(E67)-1)=LEFT(E65,LEN(E65)-1)),TRUE,FALSE))</formula>
    </cfRule>
  </conditionalFormatting>
  <conditionalFormatting sqref="E69">
    <cfRule type="expression" dxfId="1097" priority="65">
      <formula>IF(E69="",FALSE,IF(LEFT(E69,1)=LEFT(E68,1),TRUE,FALSE))</formula>
    </cfRule>
  </conditionalFormatting>
  <conditionalFormatting sqref="E70">
    <cfRule type="expression" dxfId="1096" priority="64">
      <formula>IF(E70="",FALSE,IF(OR(LEFT(E70,LEN(E70)-1)=LEFT(E69,LEN(E69)-1),LEFT(E70,LEN(E70)-1)=LEFT(E68,LEN(E68)-1)),TRUE,FALSE))</formula>
    </cfRule>
  </conditionalFormatting>
  <conditionalFormatting sqref="E72">
    <cfRule type="expression" dxfId="1095" priority="61">
      <formula>IF(E72="",FALSE,IF(LEFT(E72,1)=LEFT(E71,1),TRUE,FALSE))</formula>
    </cfRule>
  </conditionalFormatting>
  <conditionalFormatting sqref="E73 E79 E85 E109 E115 E121">
    <cfRule type="expression" dxfId="1094" priority="60">
      <formula>IF(E73="",FALSE,IF(OR(LEFT(E73,LEN(E73)-1)=LEFT(E72,LEN(E72)-1),LEFT(E73,LEN(E73)-1)=LEFT(E71,LEN(E71)-1)),TRUE,FALSE))</formula>
    </cfRule>
  </conditionalFormatting>
  <conditionalFormatting sqref="E75">
    <cfRule type="expression" dxfId="1093" priority="57">
      <formula>IF(E75="",FALSE,IF(LEFT(E75,1)=LEFT(E74,1),TRUE,FALSE))</formula>
    </cfRule>
  </conditionalFormatting>
  <conditionalFormatting sqref="E76">
    <cfRule type="expression" dxfId="1092" priority="56">
      <formula>IF(E76="",FALSE,IF(OR(LEFT(E76,LEN(E76)-1)=LEFT(E75,LEN(E75)-1),LEFT(E76,LEN(E76)-1)=LEFT(E74,LEN(E74)-1)),TRUE,FALSE))</formula>
    </cfRule>
  </conditionalFormatting>
  <conditionalFormatting sqref="E78">
    <cfRule type="expression" dxfId="1091" priority="53">
      <formula>IF(E78="",FALSE,IF(LEFT(E78,1)=LEFT(E77,1),TRUE,FALSE))</formula>
    </cfRule>
  </conditionalFormatting>
  <conditionalFormatting sqref="E81">
    <cfRule type="expression" dxfId="1090" priority="50">
      <formula>IF(E81="",FALSE,IF(LEFT(E81,1)=LEFT(E80,1),TRUE,FALSE))</formula>
    </cfRule>
  </conditionalFormatting>
  <conditionalFormatting sqref="E82">
    <cfRule type="expression" dxfId="1089" priority="49">
      <formula>IF(E82="",FALSE,IF(OR(LEFT(E82,LEN(E82)-1)=LEFT(E81,LEN(E81)-1),LEFT(E82,LEN(E82)-1)=LEFT(E80,LEN(E80)-1)),TRUE,FALSE))</formula>
    </cfRule>
  </conditionalFormatting>
  <conditionalFormatting sqref="E84">
    <cfRule type="expression" dxfId="1088" priority="46">
      <formula>IF(E84="",FALSE,IF(LEFT(E84,1)=LEFT(E83,1),TRUE,FALSE))</formula>
    </cfRule>
  </conditionalFormatting>
  <conditionalFormatting sqref="E87">
    <cfRule type="expression" dxfId="1087" priority="43">
      <formula>IF(E87="",FALSE,IF(LEFT(E87,1)=LEFT(E86,1),TRUE,FALSE))</formula>
    </cfRule>
  </conditionalFormatting>
  <conditionalFormatting sqref="E88">
    <cfRule type="expression" dxfId="1086" priority="42">
      <formula>IF(E88="",FALSE,IF(OR(LEFT(E88,LEN(E88)-1)=LEFT(E87,LEN(E87)-1),LEFT(E88,LEN(E88)-1)=LEFT(E86,LEN(E86)-1)),TRUE,FALSE))</formula>
    </cfRule>
  </conditionalFormatting>
  <conditionalFormatting sqref="E90">
    <cfRule type="expression" dxfId="1085" priority="39">
      <formula>IF(E90="",FALSE,IF(LEFT(E90,1)=LEFT(E89,1),TRUE,FALSE))</formula>
    </cfRule>
  </conditionalFormatting>
  <conditionalFormatting sqref="E91">
    <cfRule type="expression" dxfId="1084" priority="38">
      <formula>IF(E91="",FALSE,IF(OR(LEFT(E91,LEN(E91)-1)=LEFT(E90,LEN(E90)-1),LEFT(E91,LEN(E91)-1)=LEFT(E89,LEN(E89)-1)),TRUE,FALSE))</formula>
    </cfRule>
  </conditionalFormatting>
  <conditionalFormatting sqref="E93">
    <cfRule type="expression" dxfId="1083" priority="35">
      <formula>IF(E93="",FALSE,IF(LEFT(E93,1)=LEFT(E92,1),TRUE,FALSE))</formula>
    </cfRule>
  </conditionalFormatting>
  <conditionalFormatting sqref="E94">
    <cfRule type="expression" dxfId="1082" priority="34">
      <formula>IF(E94="",FALSE,IF(OR(LEFT(E94,LEN(E94)-1)=LEFT(E93,LEN(E93)-1),LEFT(E94,LEN(E94)-1)=LEFT(E92,LEN(E92)-1)),TRUE,FALSE))</formula>
    </cfRule>
  </conditionalFormatting>
  <conditionalFormatting sqref="E96">
    <cfRule type="expression" dxfId="1081" priority="31">
      <formula>IF(E96="",FALSE,IF(LEFT(E96,1)=LEFT(E95,1),TRUE,FALSE))</formula>
    </cfRule>
  </conditionalFormatting>
  <conditionalFormatting sqref="E97">
    <cfRule type="expression" dxfId="1080" priority="30">
      <formula>IF(E97="",FALSE,IF(OR(LEFT(E97,LEN(E97)-1)=LEFT(E96,LEN(E96)-1),LEFT(E97,LEN(E97)-1)=LEFT(E95,LEN(E95)-1)),TRUE,FALSE))</formula>
    </cfRule>
  </conditionalFormatting>
  <conditionalFormatting sqref="E99">
    <cfRule type="expression" dxfId="1079" priority="27">
      <formula>IF(E99="",FALSE,IF(LEFT(E99,1)=LEFT(E98,1),TRUE,FALSE))</formula>
    </cfRule>
  </conditionalFormatting>
  <conditionalFormatting sqref="E100">
    <cfRule type="expression" dxfId="1078" priority="26">
      <formula>IF(E100="",FALSE,IF(OR(LEFT(E100,LEN(E100)-1)=LEFT(E99,LEN(E99)-1),LEFT(E100,LEN(E100)-1)=LEFT(E98,LEN(E98)-1)),TRUE,FALSE))</formula>
    </cfRule>
  </conditionalFormatting>
  <conditionalFormatting sqref="E102">
    <cfRule type="expression" dxfId="1077" priority="23">
      <formula>IF(E102="",FALSE,IF(LEFT(E102,1)=LEFT(E101,1),TRUE,FALSE))</formula>
    </cfRule>
  </conditionalFormatting>
  <conditionalFormatting sqref="E103">
    <cfRule type="expression" dxfId="1076" priority="22">
      <formula>IF(E103="",FALSE,IF(OR(LEFT(E103,LEN(E103)-1)=LEFT(E102,LEN(E102)-1),LEFT(E103,LEN(E103)-1)=LEFT(E101,LEN(E101)-1)),TRUE,FALSE))</formula>
    </cfRule>
  </conditionalFormatting>
  <conditionalFormatting sqref="E105">
    <cfRule type="expression" dxfId="1075" priority="19">
      <formula>IF(E105="",FALSE,IF(LEFT(E105,1)=LEFT(E104,1),TRUE,FALSE))</formula>
    </cfRule>
  </conditionalFormatting>
  <conditionalFormatting sqref="E106">
    <cfRule type="expression" dxfId="1074" priority="18">
      <formula>IF(E106="",FALSE,IF(OR(LEFT(E106,LEN(E106)-1)=LEFT(E105,LEN(E105)-1),LEFT(E106,LEN(E106)-1)=LEFT(E104,LEN(E104)-1)),TRUE,FALSE))</formula>
    </cfRule>
  </conditionalFormatting>
  <conditionalFormatting sqref="E108">
    <cfRule type="expression" dxfId="1073" priority="15">
      <formula>IF(E108="",FALSE,IF(LEFT(E108,1)=LEFT(E107,1),TRUE,FALSE))</formula>
    </cfRule>
  </conditionalFormatting>
  <conditionalFormatting sqref="E111">
    <cfRule type="expression" dxfId="1072" priority="12">
      <formula>IF(E111="",FALSE,IF(LEFT(E111,1)=LEFT(E110,1),TRUE,FALSE))</formula>
    </cfRule>
  </conditionalFormatting>
  <conditionalFormatting sqref="E112">
    <cfRule type="expression" dxfId="1071" priority="11">
      <formula>IF(E112="",FALSE,IF(OR(LEFT(E112,LEN(E112)-1)=LEFT(E111,LEN(E111)-1),LEFT(E112,LEN(E112)-1)=LEFT(E110,LEN(E110)-1)),TRUE,FALSE))</formula>
    </cfRule>
  </conditionalFormatting>
  <conditionalFormatting sqref="E114">
    <cfRule type="expression" dxfId="1070" priority="8">
      <formula>IF(E114="",FALSE,IF(LEFT(E114,1)=LEFT(E113,1),TRUE,FALSE))</formula>
    </cfRule>
  </conditionalFormatting>
  <conditionalFormatting sqref="E117">
    <cfRule type="expression" dxfId="1069" priority="5">
      <formula>IF(E117="",FALSE,IF(LEFT(E117,1)=LEFT(E116,1),TRUE,FALSE))</formula>
    </cfRule>
  </conditionalFormatting>
  <conditionalFormatting sqref="E118">
    <cfRule type="expression" dxfId="1068" priority="4">
      <formula>IF(E118="",FALSE,IF(OR(LEFT(E118,LEN(E118)-1)=LEFT(E117,LEN(E117)-1),LEFT(E118,LEN(E118)-1)=LEFT(E116,LEN(E116)-1)),TRUE,FALSE))</formula>
    </cfRule>
  </conditionalFormatting>
  <conditionalFormatting sqref="E120">
    <cfRule type="expression" dxfId="1067" priority="1">
      <formula>IF(E120="",FALSE,IF(LEFT(E120,1)=LEFT(E119,1),TRUE,FALSE))</formula>
    </cfRule>
  </conditionalFormatting>
  <conditionalFormatting sqref="G2">
    <cfRule type="expression" dxfId="1066" priority="154">
      <formula>IF(SUM(G2:G3)&gt;3.7,TRUE,FALSE)</formula>
    </cfRule>
  </conditionalFormatting>
  <conditionalFormatting sqref="G3">
    <cfRule type="expression" dxfId="1065" priority="155">
      <formula>IF(SUM(G2:G3)&gt;3.7,TRUE,FALSE)</formula>
    </cfRule>
  </conditionalFormatting>
  <conditionalFormatting sqref="G5">
    <cfRule type="expression" dxfId="1064" priority="150">
      <formula>IF(SUM(G5:G6)&gt;3.7,TRUE,FALSE)</formula>
    </cfRule>
  </conditionalFormatting>
  <conditionalFormatting sqref="G6">
    <cfRule type="expression" dxfId="1063" priority="151">
      <formula>IF(SUM(G5:G6)&gt;3.7,TRUE,FALSE)</formula>
    </cfRule>
  </conditionalFormatting>
  <conditionalFormatting sqref="G8">
    <cfRule type="expression" dxfId="1062" priority="146">
      <formula>IF(SUM(G8:G9)&gt;3.7,TRUE,FALSE)</formula>
    </cfRule>
  </conditionalFormatting>
  <conditionalFormatting sqref="G9">
    <cfRule type="expression" dxfId="1061" priority="147">
      <formula>IF(SUM(G8:G9)&gt;3.7,TRUE,FALSE)</formula>
    </cfRule>
  </conditionalFormatting>
  <conditionalFormatting sqref="G11">
    <cfRule type="expression" dxfId="1060" priority="142">
      <formula>IF(SUM(G11:G12)&gt;3.7,TRUE,FALSE)</formula>
    </cfRule>
  </conditionalFormatting>
  <conditionalFormatting sqref="G12">
    <cfRule type="expression" dxfId="1059" priority="143">
      <formula>IF(SUM(G11:G12)&gt;3.7,TRUE,FALSE)</formula>
    </cfRule>
  </conditionalFormatting>
  <conditionalFormatting sqref="G14">
    <cfRule type="expression" dxfId="1058" priority="138">
      <formula>IF(SUM(G14:G15)&gt;3.7,TRUE,FALSE)</formula>
    </cfRule>
  </conditionalFormatting>
  <conditionalFormatting sqref="G15">
    <cfRule type="expression" dxfId="1057" priority="139">
      <formula>IF(SUM(G14:G15)&gt;3.7,TRUE,FALSE)</formula>
    </cfRule>
  </conditionalFormatting>
  <conditionalFormatting sqref="G17">
    <cfRule type="expression" dxfId="1056" priority="134">
      <formula>IF(SUM(G17:G18)&gt;3.7,TRUE,FALSE)</formula>
    </cfRule>
  </conditionalFormatting>
  <conditionalFormatting sqref="G18">
    <cfRule type="expression" dxfId="1055" priority="135">
      <formula>IF(SUM(G17:G18)&gt;3.7,TRUE,FALSE)</formula>
    </cfRule>
  </conditionalFormatting>
  <conditionalFormatting sqref="G20">
    <cfRule type="expression" dxfId="1054" priority="130">
      <formula>IF(SUM(G20:G21)&gt;3.7,TRUE,FALSE)</formula>
    </cfRule>
  </conditionalFormatting>
  <conditionalFormatting sqref="G21">
    <cfRule type="expression" dxfId="1053" priority="131">
      <formula>IF(SUM(G20:G21)&gt;3.7,TRUE,FALSE)</formula>
    </cfRule>
  </conditionalFormatting>
  <conditionalFormatting sqref="G23">
    <cfRule type="expression" dxfId="1052" priority="126">
      <formula>IF(SUM(G23:G24)&gt;3.7,TRUE,FALSE)</formula>
    </cfRule>
  </conditionalFormatting>
  <conditionalFormatting sqref="G24">
    <cfRule type="expression" dxfId="1051" priority="127">
      <formula>IF(SUM(G23:G24)&gt;3.7,TRUE,FALSE)</formula>
    </cfRule>
  </conditionalFormatting>
  <conditionalFormatting sqref="G26">
    <cfRule type="expression" dxfId="1050" priority="122">
      <formula>IF(SUM(G26:G27)&gt;3.7,TRUE,FALSE)</formula>
    </cfRule>
  </conditionalFormatting>
  <conditionalFormatting sqref="G27">
    <cfRule type="expression" dxfId="1049" priority="123">
      <formula>IF(SUM(G26:G27)&gt;3.7,TRUE,FALSE)</formula>
    </cfRule>
  </conditionalFormatting>
  <conditionalFormatting sqref="G29">
    <cfRule type="expression" dxfId="1048" priority="118">
      <formula>IF(SUM(G29:G30)&gt;3.7,TRUE,FALSE)</formula>
    </cfRule>
  </conditionalFormatting>
  <conditionalFormatting sqref="G30">
    <cfRule type="expression" dxfId="1047" priority="119">
      <formula>IF(SUM(G29:G30)&gt;3.7,TRUE,FALSE)</formula>
    </cfRule>
  </conditionalFormatting>
  <conditionalFormatting sqref="G32">
    <cfRule type="expression" dxfId="1046" priority="114">
      <formula>IF(SUM(G32:G33)&gt;3.7,TRUE,FALSE)</formula>
    </cfRule>
  </conditionalFormatting>
  <conditionalFormatting sqref="G33">
    <cfRule type="expression" dxfId="1045" priority="115">
      <formula>IF(SUM(G32:G33)&gt;3.7,TRUE,FALSE)</formula>
    </cfRule>
  </conditionalFormatting>
  <conditionalFormatting sqref="G35">
    <cfRule type="expression" dxfId="1044" priority="110">
      <formula>IF(SUM(G35:G36)&gt;3.7,TRUE,FALSE)</formula>
    </cfRule>
  </conditionalFormatting>
  <conditionalFormatting sqref="G36">
    <cfRule type="expression" dxfId="1043" priority="111">
      <formula>IF(SUM(G35:G36)&gt;3.7,TRUE,FALSE)</formula>
    </cfRule>
  </conditionalFormatting>
  <conditionalFormatting sqref="G38">
    <cfRule type="expression" dxfId="1042" priority="106">
      <formula>IF(SUM(G38:G39)&gt;3.7,TRUE,FALSE)</formula>
    </cfRule>
  </conditionalFormatting>
  <conditionalFormatting sqref="G39">
    <cfRule type="expression" dxfId="1041" priority="107">
      <formula>IF(SUM(G38:G39)&gt;3.7,TRUE,FALSE)</formula>
    </cfRule>
  </conditionalFormatting>
  <conditionalFormatting sqref="G41">
    <cfRule type="expression" dxfId="1040" priority="102">
      <formula>IF(SUM(G41:G42)&gt;3.7,TRUE,FALSE)</formula>
    </cfRule>
  </conditionalFormatting>
  <conditionalFormatting sqref="G42">
    <cfRule type="expression" dxfId="1039" priority="103">
      <formula>IF(SUM(G41:G42)&gt;3.7,TRUE,FALSE)</formula>
    </cfRule>
  </conditionalFormatting>
  <conditionalFormatting sqref="G44">
    <cfRule type="expression" dxfId="1038" priority="98">
      <formula>IF(SUM(G44:G45)&gt;3.7,TRUE,FALSE)</formula>
    </cfRule>
  </conditionalFormatting>
  <conditionalFormatting sqref="G45">
    <cfRule type="expression" dxfId="1037" priority="99">
      <formula>IF(SUM(G44:G45)&gt;3.7,TRUE,FALSE)</formula>
    </cfRule>
  </conditionalFormatting>
  <conditionalFormatting sqref="G47">
    <cfRule type="expression" dxfId="1036" priority="94">
      <formula>IF(SUM(G47:G48)&gt;3.7,TRUE,FALSE)</formula>
    </cfRule>
  </conditionalFormatting>
  <conditionalFormatting sqref="G48">
    <cfRule type="expression" dxfId="1035" priority="95">
      <formula>IF(SUM(G47:G48)&gt;3.7,TRUE,FALSE)</formula>
    </cfRule>
  </conditionalFormatting>
  <conditionalFormatting sqref="G50">
    <cfRule type="expression" dxfId="1034" priority="90">
      <formula>IF(SUM(G50:G51)&gt;3.7,TRUE,FALSE)</formula>
    </cfRule>
  </conditionalFormatting>
  <conditionalFormatting sqref="G51">
    <cfRule type="expression" dxfId="1033" priority="91">
      <formula>IF(SUM(G50:G51)&gt;3.7,TRUE,FALSE)</formula>
    </cfRule>
  </conditionalFormatting>
  <conditionalFormatting sqref="G53">
    <cfRule type="expression" dxfId="1032" priority="86">
      <formula>IF(SUM(G53:G54)&gt;3.7,TRUE,FALSE)</formula>
    </cfRule>
  </conditionalFormatting>
  <conditionalFormatting sqref="G54">
    <cfRule type="expression" dxfId="1031" priority="87">
      <formula>IF(SUM(G53:G54)&gt;3.7,TRUE,FALSE)</formula>
    </cfRule>
  </conditionalFormatting>
  <conditionalFormatting sqref="G56">
    <cfRule type="expression" dxfId="1030" priority="82">
      <formula>IF(SUM(G56:G57)&gt;3.7,TRUE,FALSE)</formula>
    </cfRule>
  </conditionalFormatting>
  <conditionalFormatting sqref="G57">
    <cfRule type="expression" dxfId="1029" priority="83">
      <formula>IF(SUM(G56:G57)&gt;3.7,TRUE,FALSE)</formula>
    </cfRule>
  </conditionalFormatting>
  <conditionalFormatting sqref="G59">
    <cfRule type="expression" dxfId="1028" priority="78">
      <formula>IF(SUM(G59:G60)&gt;3.7,TRUE,FALSE)</formula>
    </cfRule>
  </conditionalFormatting>
  <conditionalFormatting sqref="G60">
    <cfRule type="expression" dxfId="1027" priority="79">
      <formula>IF(SUM(G59:G60)&gt;3.7,TRUE,FALSE)</formula>
    </cfRule>
  </conditionalFormatting>
  <conditionalFormatting sqref="G62">
    <cfRule type="expression" dxfId="1026" priority="74">
      <formula>IF(SUM(G62:G63)&gt;3.7,TRUE,FALSE)</formula>
    </cfRule>
  </conditionalFormatting>
  <conditionalFormatting sqref="G63">
    <cfRule type="expression" dxfId="1025" priority="75">
      <formula>IF(SUM(G62:G63)&gt;3.7,TRUE,FALSE)</formula>
    </cfRule>
  </conditionalFormatting>
  <conditionalFormatting sqref="G65">
    <cfRule type="expression" dxfId="1024" priority="70">
      <formula>IF(SUM(G65:G66)&gt;3.7,TRUE,FALSE)</formula>
    </cfRule>
  </conditionalFormatting>
  <conditionalFormatting sqref="G66">
    <cfRule type="expression" dxfId="1023" priority="71">
      <formula>IF(SUM(G65:G66)&gt;3.7,TRUE,FALSE)</formula>
    </cfRule>
  </conditionalFormatting>
  <conditionalFormatting sqref="G68">
    <cfRule type="expression" dxfId="1022" priority="66">
      <formula>IF(SUM(G68:G69)&gt;3.7,TRUE,FALSE)</formula>
    </cfRule>
  </conditionalFormatting>
  <conditionalFormatting sqref="G69">
    <cfRule type="expression" dxfId="1021" priority="67">
      <formula>IF(SUM(G68:G69)&gt;3.7,TRUE,FALSE)</formula>
    </cfRule>
  </conditionalFormatting>
  <conditionalFormatting sqref="G71">
    <cfRule type="expression" dxfId="1020" priority="62">
      <formula>IF(SUM(G71:G72)&gt;3.7,TRUE,FALSE)</formula>
    </cfRule>
  </conditionalFormatting>
  <conditionalFormatting sqref="G72">
    <cfRule type="expression" dxfId="1019" priority="63">
      <formula>IF(SUM(G71:G72)&gt;3.7,TRUE,FALSE)</formula>
    </cfRule>
  </conditionalFormatting>
  <conditionalFormatting sqref="G74">
    <cfRule type="expression" dxfId="1018" priority="58">
      <formula>IF(SUM(G74:G75)&gt;3.7,TRUE,FALSE)</formula>
    </cfRule>
  </conditionalFormatting>
  <conditionalFormatting sqref="G75">
    <cfRule type="expression" dxfId="1017" priority="59">
      <formula>IF(SUM(G74:G75)&gt;3.7,TRUE,FALSE)</formula>
    </cfRule>
  </conditionalFormatting>
  <conditionalFormatting sqref="G77">
    <cfRule type="expression" dxfId="1016" priority="54">
      <formula>IF(SUM(G77:G78)&gt;3.7,TRUE,FALSE)</formula>
    </cfRule>
  </conditionalFormatting>
  <conditionalFormatting sqref="G78">
    <cfRule type="expression" dxfId="1015" priority="55">
      <formula>IF(SUM(G77:G78)&gt;3.7,TRUE,FALSE)</formula>
    </cfRule>
  </conditionalFormatting>
  <conditionalFormatting sqref="G80">
    <cfRule type="expression" dxfId="1014" priority="51">
      <formula>IF(SUM(G80:G81)&gt;3.7,TRUE,FALSE)</formula>
    </cfRule>
  </conditionalFormatting>
  <conditionalFormatting sqref="G81">
    <cfRule type="expression" dxfId="1013" priority="52">
      <formula>IF(SUM(G80:G81)&gt;3.7,TRUE,FALSE)</formula>
    </cfRule>
  </conditionalFormatting>
  <conditionalFormatting sqref="G83">
    <cfRule type="expression" dxfId="1012" priority="47">
      <formula>IF(SUM(G83:G84)&gt;3.7,TRUE,FALSE)</formula>
    </cfRule>
  </conditionalFormatting>
  <conditionalFormatting sqref="G84">
    <cfRule type="expression" dxfId="1011" priority="48">
      <formula>IF(SUM(G83:G84)&gt;3.7,TRUE,FALSE)</formula>
    </cfRule>
  </conditionalFormatting>
  <conditionalFormatting sqref="G86">
    <cfRule type="expression" dxfId="1010" priority="44">
      <formula>IF(SUM(G86:G87)&gt;3.7,TRUE,FALSE)</formula>
    </cfRule>
  </conditionalFormatting>
  <conditionalFormatting sqref="G87">
    <cfRule type="expression" dxfId="1009" priority="45">
      <formula>IF(SUM(G86:G87)&gt;3.7,TRUE,FALSE)</formula>
    </cfRule>
  </conditionalFormatting>
  <conditionalFormatting sqref="G89">
    <cfRule type="expression" dxfId="1008" priority="40">
      <formula>IF(SUM(G89:G90)&gt;3.7,TRUE,FALSE)</formula>
    </cfRule>
  </conditionalFormatting>
  <conditionalFormatting sqref="G90">
    <cfRule type="expression" dxfId="1007" priority="41">
      <formula>IF(SUM(G89:G90)&gt;3.7,TRUE,FALSE)</formula>
    </cfRule>
  </conditionalFormatting>
  <conditionalFormatting sqref="G92">
    <cfRule type="expression" dxfId="1006" priority="36">
      <formula>IF(SUM(G92:G93)&gt;3.7,TRUE,FALSE)</formula>
    </cfRule>
  </conditionalFormatting>
  <conditionalFormatting sqref="G93">
    <cfRule type="expression" dxfId="1005" priority="37">
      <formula>IF(SUM(G92:G93)&gt;3.7,TRUE,FALSE)</formula>
    </cfRule>
  </conditionalFormatting>
  <conditionalFormatting sqref="G95">
    <cfRule type="expression" dxfId="1004" priority="32">
      <formula>IF(SUM(G95:G96)&gt;3.7,TRUE,FALSE)</formula>
    </cfRule>
  </conditionalFormatting>
  <conditionalFormatting sqref="G96">
    <cfRule type="expression" dxfId="1003" priority="33">
      <formula>IF(SUM(G95:G96)&gt;3.7,TRUE,FALSE)</formula>
    </cfRule>
  </conditionalFormatting>
  <conditionalFormatting sqref="G98">
    <cfRule type="expression" dxfId="1002" priority="28">
      <formula>IF(SUM(G98:G99)&gt;3.7,TRUE,FALSE)</formula>
    </cfRule>
  </conditionalFormatting>
  <conditionalFormatting sqref="G99">
    <cfRule type="expression" dxfId="1001" priority="29">
      <formula>IF(SUM(G98:G99)&gt;3.7,TRUE,FALSE)</formula>
    </cfRule>
  </conditionalFormatting>
  <conditionalFormatting sqref="G101">
    <cfRule type="expression" dxfId="1000" priority="24">
      <formula>IF(SUM(G101:G102)&gt;3.7,TRUE,FALSE)</formula>
    </cfRule>
  </conditionalFormatting>
  <conditionalFormatting sqref="G102">
    <cfRule type="expression" dxfId="999" priority="25">
      <formula>IF(SUM(G101:G102)&gt;3.7,TRUE,FALSE)</formula>
    </cfRule>
  </conditionalFormatting>
  <conditionalFormatting sqref="G104">
    <cfRule type="expression" dxfId="998" priority="20">
      <formula>IF(SUM(G104:G105)&gt;3.7,TRUE,FALSE)</formula>
    </cfRule>
  </conditionalFormatting>
  <conditionalFormatting sqref="G105">
    <cfRule type="expression" dxfId="997" priority="21">
      <formula>IF(SUM(G104:G105)&gt;3.7,TRUE,FALSE)</formula>
    </cfRule>
  </conditionalFormatting>
  <conditionalFormatting sqref="G107">
    <cfRule type="expression" dxfId="996" priority="16">
      <formula>IF(SUM(G107:G108)&gt;3.7,TRUE,FALSE)</formula>
    </cfRule>
  </conditionalFormatting>
  <conditionalFormatting sqref="G108">
    <cfRule type="expression" dxfId="995" priority="17">
      <formula>IF(SUM(G107:G108)&gt;3.7,TRUE,FALSE)</formula>
    </cfRule>
  </conditionalFormatting>
  <conditionalFormatting sqref="G110">
    <cfRule type="expression" dxfId="994" priority="13">
      <formula>IF(SUM(G110:G111)&gt;3.7,TRUE,FALSE)</formula>
    </cfRule>
  </conditionalFormatting>
  <conditionalFormatting sqref="G111">
    <cfRule type="expression" dxfId="993" priority="14">
      <formula>IF(SUM(G110:G111)&gt;3.7,TRUE,FALSE)</formula>
    </cfRule>
  </conditionalFormatting>
  <conditionalFormatting sqref="G113">
    <cfRule type="expression" dxfId="992" priority="9">
      <formula>IF(SUM(G113:G114)&gt;3.7,TRUE,FALSE)</formula>
    </cfRule>
  </conditionalFormatting>
  <conditionalFormatting sqref="G114">
    <cfRule type="expression" dxfId="991" priority="10">
      <formula>IF(SUM(G113:G114)&gt;3.7,TRUE,FALSE)</formula>
    </cfRule>
  </conditionalFormatting>
  <conditionalFormatting sqref="G116">
    <cfRule type="expression" dxfId="990" priority="6">
      <formula>IF(SUM(G116:G117)&gt;3.7,TRUE,FALSE)</formula>
    </cfRule>
  </conditionalFormatting>
  <conditionalFormatting sqref="G117">
    <cfRule type="expression" dxfId="989" priority="7">
      <formula>IF(SUM(G116:G117)&gt;3.7,TRUE,FALSE)</formula>
    </cfRule>
  </conditionalFormatting>
  <conditionalFormatting sqref="G119">
    <cfRule type="expression" dxfId="988" priority="2">
      <formula>IF(SUM(G119:G120)&gt;3.7,TRUE,FALSE)</formula>
    </cfRule>
  </conditionalFormatting>
  <conditionalFormatting sqref="G120">
    <cfRule type="expression" dxfId="987" priority="3">
      <formula>IF(SUM(G119:G120)&gt;3.7,TRUE,FALSE)</formula>
    </cfRule>
  </conditionalFormatting>
  <dataValidations count="1">
    <dataValidation type="custom" showErrorMessage="1" error="Please enter the diver's CLUB" sqref="E2 E5 E8 E11 E14 E17 E20 E23 E26 E29 E32 E35 E38 E41 E44 E47 E50 E53 E56 E59 E62 E65 E68 E71 E74 E77 E80 E83 E86 E89 E92 E95 E98 E101 E104 E107 E110 E113 E116 E119" xr:uid="{8CC5D4C5-38AF-4CA4-AFE6-C3016A228FE3}">
      <formula1>IF(C2&lt;&gt;"",TRUE,FALSE)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8BCF-A65D-497E-B06B-D223888F8CCC}">
  <dimension ref="A1:AL166"/>
  <sheetViews>
    <sheetView workbookViewId="0">
      <selection activeCell="K36" sqref="K36"/>
    </sheetView>
  </sheetViews>
  <sheetFormatPr defaultRowHeight="15" x14ac:dyDescent="0.25"/>
  <cols>
    <col min="1" max="1" width="4.7109375" customWidth="1"/>
    <col min="2" max="2" width="26.28515625" customWidth="1"/>
    <col min="6" max="6" width="27.140625" customWidth="1"/>
    <col min="16" max="38" width="0" hidden="1" customWidth="1"/>
  </cols>
  <sheetData>
    <row r="1" spans="1:38" x14ac:dyDescent="0.25">
      <c r="A1" s="6" t="s">
        <v>218</v>
      </c>
      <c r="B1" s="6" t="s">
        <v>241</v>
      </c>
      <c r="C1" s="6" t="s">
        <v>213</v>
      </c>
      <c r="D1" s="6"/>
      <c r="E1" s="6"/>
      <c r="F1" s="6"/>
      <c r="G1" s="6"/>
      <c r="H1" s="6" t="s">
        <v>206</v>
      </c>
      <c r="I1" s="6" t="s">
        <v>207</v>
      </c>
      <c r="J1" s="6" t="s">
        <v>208</v>
      </c>
      <c r="K1" s="6" t="s">
        <v>209</v>
      </c>
      <c r="L1" s="6" t="s">
        <v>210</v>
      </c>
      <c r="M1" s="6" t="s">
        <v>211</v>
      </c>
      <c r="N1" s="6" t="s">
        <v>212</v>
      </c>
      <c r="O1" s="6" t="s">
        <v>287</v>
      </c>
      <c r="P1" s="7"/>
      <c r="Q1" s="7"/>
      <c r="R1" s="7"/>
      <c r="S1" s="7"/>
      <c r="T1" s="7"/>
      <c r="U1" s="22"/>
      <c r="V1" s="22"/>
      <c r="W1" s="7"/>
      <c r="X1" s="7"/>
      <c r="Y1" s="7"/>
      <c r="Z1" s="7"/>
      <c r="AA1" s="7"/>
      <c r="AB1" s="7"/>
      <c r="AC1" s="7"/>
      <c r="AD1" s="7"/>
      <c r="AE1" s="7"/>
      <c r="AF1" s="7"/>
      <c r="AG1" s="7"/>
      <c r="AH1" s="7"/>
      <c r="AI1" s="7"/>
      <c r="AJ1" s="7"/>
      <c r="AK1" s="7"/>
      <c r="AL1" s="7"/>
    </row>
    <row r="2" spans="1:38" x14ac:dyDescent="0.25">
      <c r="A2" s="115">
        <v>1</v>
      </c>
      <c r="B2" s="121" t="str">
        <f>IF('9-10B'!B2&lt;&gt;"",'9-10B'!B2, "")</f>
        <v/>
      </c>
      <c r="C2" s="115" t="str">
        <f>IF('9-10B'!C2&lt;&gt;"",'9-10B'!C2,"")</f>
        <v/>
      </c>
      <c r="D2" s="10">
        <v>1</v>
      </c>
      <c r="E2" s="10"/>
      <c r="F2" t="s">
        <v>289</v>
      </c>
      <c r="G2" s="10"/>
      <c r="H2" s="89" t="str">
        <f>IF('9-10B'!H2&lt;&gt;"",'9-10B'!H2, "")</f>
        <v/>
      </c>
      <c r="I2" s="89" t="str">
        <f>IF('9-10B'!I2&lt;&gt;"",'9-10B'!I2, "")</f>
        <v/>
      </c>
      <c r="J2" s="89" t="str">
        <f>IF('9-10B'!J2&lt;&gt;"",'9-10B'!J2, "")</f>
        <v/>
      </c>
      <c r="K2" s="89" t="str">
        <f>IF('9-10B'!K2&lt;&gt;"",'9-10B'!K2, "")</f>
        <v/>
      </c>
      <c r="L2" s="89" t="str">
        <f>IF('9-10B'!L2&lt;&gt;"",'9-10B'!L2, "")</f>
        <v/>
      </c>
      <c r="M2" s="5"/>
      <c r="N2" s="78">
        <f t="shared" ref="N2:N33" si="0">IF(COUNT(H2:L2)=3,IF(M2&lt;&gt;"",(SUM(H2:J2)-6),SUM(H2:J2)),IF(M2&lt;&gt;"",(SUM(H2:L2)-MAX(H2:L2)-MIN(H2:L2)-6),(SUM(H2:L2)-MAX(H2:L2)-MIN(H2:L2))))</f>
        <v>0</v>
      </c>
      <c r="O2" s="78"/>
      <c r="Q2" s="35"/>
      <c r="R2" s="35"/>
      <c r="S2" s="35"/>
    </row>
    <row r="3" spans="1:38" ht="15.75" thickBot="1" x14ac:dyDescent="0.3">
      <c r="A3" s="115"/>
      <c r="B3" s="121"/>
      <c r="C3" s="115"/>
      <c r="D3" s="10">
        <v>2</v>
      </c>
      <c r="E3" s="10"/>
      <c r="F3" t="s">
        <v>289</v>
      </c>
      <c r="G3" s="10" t="s">
        <v>289</v>
      </c>
      <c r="H3" s="89" t="str">
        <f>IF('9-10B'!H3&lt;&gt;"",'9-10B'!H3, "")</f>
        <v/>
      </c>
      <c r="I3" s="89" t="str">
        <f>IF('9-10B'!I3&lt;&gt;"",'9-10B'!I3, "")</f>
        <v/>
      </c>
      <c r="J3" s="89" t="str">
        <f>IF('9-10B'!J3&lt;&gt;"",'9-10B'!J3, "")</f>
        <v/>
      </c>
      <c r="K3" s="89" t="str">
        <f>IF('9-10B'!K3&lt;&gt;"",'9-10B'!K3, "")</f>
        <v/>
      </c>
      <c r="L3" s="89" t="str">
        <f>IF('9-10B'!L3&lt;&gt;"",'9-10B'!L3, "")</f>
        <v/>
      </c>
      <c r="M3" s="5"/>
      <c r="N3" s="78">
        <f t="shared" si="0"/>
        <v>0</v>
      </c>
      <c r="O3" s="78"/>
      <c r="Q3" s="35"/>
      <c r="R3" s="35"/>
      <c r="S3" s="35"/>
    </row>
    <row r="4" spans="1:38" ht="15.75" thickBot="1" x14ac:dyDescent="0.3">
      <c r="A4" s="115"/>
      <c r="B4" s="121"/>
      <c r="C4" s="115"/>
      <c r="D4" s="10">
        <v>3</v>
      </c>
      <c r="E4" s="10"/>
      <c r="F4" t="s">
        <v>289</v>
      </c>
      <c r="G4" s="10" t="s">
        <v>289</v>
      </c>
      <c r="H4" s="89" t="str">
        <f>IF('9-10B'!H4&lt;&gt;"",'9-10B'!H4, "")</f>
        <v/>
      </c>
      <c r="I4" s="89" t="str">
        <f>IF('9-10B'!I4&lt;&gt;"",'9-10B'!I4, "")</f>
        <v/>
      </c>
      <c r="J4" s="89" t="str">
        <f>IF('9-10B'!J4&lt;&gt;"",'9-10B'!J4, "")</f>
        <v/>
      </c>
      <c r="K4" s="89" t="str">
        <f>IF('9-10B'!K4&lt;&gt;"",'9-10B'!K4, "")</f>
        <v/>
      </c>
      <c r="L4" s="89" t="str">
        <f>IF('9-10B'!L4&lt;&gt;"",'9-10B'!L4, "")</f>
        <v/>
      </c>
      <c r="M4" s="5"/>
      <c r="N4" s="78">
        <f t="shared" si="0"/>
        <v>0</v>
      </c>
      <c r="O4" s="79">
        <f>SUM(N2:N4)/9</f>
        <v>0</v>
      </c>
      <c r="Q4" s="35">
        <f>IF(O4&lt;&gt;"",O4+A2/10000,0)</f>
        <v>1E-4</v>
      </c>
      <c r="R4" s="35" t="str">
        <f>B2</f>
        <v/>
      </c>
      <c r="S4" s="35" t="str">
        <f>C2</f>
        <v/>
      </c>
    </row>
    <row r="5" spans="1:38" x14ac:dyDescent="0.25">
      <c r="A5" s="118">
        <v>2</v>
      </c>
      <c r="B5" s="123" t="str">
        <f>IF('9-10B'!B5&lt;&gt;"",'9-10B'!B5, "")</f>
        <v/>
      </c>
      <c r="C5" s="118" t="str">
        <f>IF('9-10B'!C5&lt;&gt;"",'9-10B'!C5,"")</f>
        <v/>
      </c>
      <c r="D5" s="42">
        <v>1</v>
      </c>
      <c r="E5" s="10"/>
      <c r="F5" t="s">
        <v>289</v>
      </c>
      <c r="G5" s="10" t="s">
        <v>289</v>
      </c>
      <c r="H5" s="95" t="str">
        <f>IF('9-10B'!H5&lt;&gt;"",'9-10B'!H5, "")</f>
        <v/>
      </c>
      <c r="I5" s="95" t="str">
        <f>IF('9-10B'!I5&lt;&gt;"",'9-10B'!I5, "")</f>
        <v/>
      </c>
      <c r="J5" s="95" t="str">
        <f>IF('9-10B'!J5&lt;&gt;"",'9-10B'!J5, "")</f>
        <v/>
      </c>
      <c r="K5" s="95" t="str">
        <f>IF('9-10B'!K5&lt;&gt;"",'9-10B'!K5, "")</f>
        <v/>
      </c>
      <c r="L5" s="95" t="str">
        <f>IF('9-10B'!L5&lt;&gt;"",'9-10B'!L5, "")</f>
        <v/>
      </c>
      <c r="M5" s="40"/>
      <c r="N5" s="82">
        <f t="shared" si="0"/>
        <v>0</v>
      </c>
      <c r="O5" s="82"/>
      <c r="Q5" s="35"/>
      <c r="R5" s="35"/>
      <c r="S5" s="35"/>
    </row>
    <row r="6" spans="1:38" ht="15.75" thickBot="1" x14ac:dyDescent="0.3">
      <c r="A6" s="118"/>
      <c r="B6" s="123"/>
      <c r="C6" s="118"/>
      <c r="D6" s="42">
        <v>2</v>
      </c>
      <c r="E6" s="10"/>
      <c r="F6" t="s">
        <v>289</v>
      </c>
      <c r="G6" s="10" t="s">
        <v>289</v>
      </c>
      <c r="H6" s="95" t="str">
        <f>IF('9-10B'!H6&lt;&gt;"",'9-10B'!H6, "")</f>
        <v/>
      </c>
      <c r="I6" s="95" t="str">
        <f>IF('9-10B'!I6&lt;&gt;"",'9-10B'!I6, "")</f>
        <v/>
      </c>
      <c r="J6" s="95" t="str">
        <f>IF('9-10B'!J6&lt;&gt;"",'9-10B'!J6, "")</f>
        <v/>
      </c>
      <c r="K6" s="95" t="str">
        <f>IF('9-10B'!K6&lt;&gt;"",'9-10B'!K6, "")</f>
        <v/>
      </c>
      <c r="L6" s="95" t="str">
        <f>IF('9-10B'!L6&lt;&gt;"",'9-10B'!L6, "")</f>
        <v/>
      </c>
      <c r="M6" s="40"/>
      <c r="N6" s="82">
        <f t="shared" si="0"/>
        <v>0</v>
      </c>
      <c r="O6" s="82"/>
      <c r="Q6" s="35"/>
      <c r="R6" s="35"/>
      <c r="S6" s="35"/>
    </row>
    <row r="7" spans="1:38" ht="15.75" thickBot="1" x14ac:dyDescent="0.3">
      <c r="A7" s="118"/>
      <c r="B7" s="123"/>
      <c r="C7" s="118"/>
      <c r="D7" s="42">
        <v>3</v>
      </c>
      <c r="E7" s="10"/>
      <c r="F7" t="s">
        <v>289</v>
      </c>
      <c r="G7" s="10" t="s">
        <v>289</v>
      </c>
      <c r="H7" s="95" t="str">
        <f>IF('9-10B'!H7&lt;&gt;"",'9-10B'!H7, "")</f>
        <v/>
      </c>
      <c r="I7" s="95" t="str">
        <f>IF('9-10B'!I7&lt;&gt;"",'9-10B'!I7, "")</f>
        <v/>
      </c>
      <c r="J7" s="95" t="str">
        <f>IF('9-10B'!J7&lt;&gt;"",'9-10B'!J7, "")</f>
        <v/>
      </c>
      <c r="K7" s="95" t="str">
        <f>IF('9-10B'!K7&lt;&gt;"",'9-10B'!K7, "")</f>
        <v/>
      </c>
      <c r="L7" s="95" t="str">
        <f>IF('9-10B'!L7&lt;&gt;"",'9-10B'!L7, "")</f>
        <v/>
      </c>
      <c r="M7" s="40"/>
      <c r="N7" s="82">
        <f t="shared" si="0"/>
        <v>0</v>
      </c>
      <c r="O7" s="83">
        <f>SUM(N5:N7)/9</f>
        <v>0</v>
      </c>
      <c r="Q7" s="35">
        <f t="shared" ref="Q7" si="1">IF(O7&lt;&gt;"",O7+A5/10000,0)</f>
        <v>2.0000000000000001E-4</v>
      </c>
      <c r="R7" s="35" t="str">
        <f t="shared" ref="R7:S7" si="2">B5</f>
        <v/>
      </c>
      <c r="S7" s="35" t="str">
        <f t="shared" si="2"/>
        <v/>
      </c>
    </row>
    <row r="8" spans="1:38" x14ac:dyDescent="0.25">
      <c r="A8" s="115">
        <v>3</v>
      </c>
      <c r="B8" s="121" t="str">
        <f>IF('9-10B'!B8&lt;&gt;"",'9-10B'!B8, "")</f>
        <v/>
      </c>
      <c r="C8" s="115" t="str">
        <f>IF('9-10B'!C8&lt;&gt;"",'9-10B'!C8,"")</f>
        <v/>
      </c>
      <c r="D8" s="10">
        <v>1</v>
      </c>
      <c r="E8" s="10"/>
      <c r="F8" t="s">
        <v>289</v>
      </c>
      <c r="G8" s="10" t="s">
        <v>289</v>
      </c>
      <c r="H8" s="89" t="str">
        <f>IF('9-10B'!H8&lt;&gt;"",'9-10B'!H8, "")</f>
        <v/>
      </c>
      <c r="I8" s="89" t="str">
        <f>IF('9-10B'!I8&lt;&gt;"",'9-10B'!I8, "")</f>
        <v/>
      </c>
      <c r="J8" s="89" t="str">
        <f>IF('9-10B'!J8&lt;&gt;"",'9-10B'!J8, "")</f>
        <v/>
      </c>
      <c r="K8" s="89" t="str">
        <f>IF('9-10B'!K8&lt;&gt;"",'9-10B'!K8, "")</f>
        <v/>
      </c>
      <c r="L8" s="89" t="str">
        <f>IF('9-10B'!L8&lt;&gt;"",'9-10B'!L8, "")</f>
        <v/>
      </c>
      <c r="M8" s="5"/>
      <c r="N8" s="78">
        <f t="shared" si="0"/>
        <v>0</v>
      </c>
      <c r="O8" s="78"/>
      <c r="Q8" s="35"/>
      <c r="R8" s="35"/>
      <c r="S8" s="35"/>
    </row>
    <row r="9" spans="1:38" ht="15.75" thickBot="1" x14ac:dyDescent="0.3">
      <c r="A9" s="115"/>
      <c r="B9" s="121"/>
      <c r="C9" s="115"/>
      <c r="D9" s="10">
        <v>2</v>
      </c>
      <c r="E9" s="10"/>
      <c r="F9" t="s">
        <v>289</v>
      </c>
      <c r="G9" s="10" t="s">
        <v>289</v>
      </c>
      <c r="H9" s="89" t="str">
        <f>IF('9-10B'!H9&lt;&gt;"",'9-10B'!H9, "")</f>
        <v/>
      </c>
      <c r="I9" s="89" t="str">
        <f>IF('9-10B'!I9&lt;&gt;"",'9-10B'!I9, "")</f>
        <v/>
      </c>
      <c r="J9" s="89" t="str">
        <f>IF('9-10B'!J9&lt;&gt;"",'9-10B'!J9, "")</f>
        <v/>
      </c>
      <c r="K9" s="89" t="str">
        <f>IF('9-10B'!K9&lt;&gt;"",'9-10B'!K9, "")</f>
        <v/>
      </c>
      <c r="L9" s="89" t="str">
        <f>IF('9-10B'!L9&lt;&gt;"",'9-10B'!L9, "")</f>
        <v/>
      </c>
      <c r="M9" s="5"/>
      <c r="N9" s="78">
        <f t="shared" si="0"/>
        <v>0</v>
      </c>
      <c r="O9" s="78"/>
      <c r="Q9" s="35"/>
      <c r="R9" s="35"/>
      <c r="S9" s="35"/>
    </row>
    <row r="10" spans="1:38" ht="15.75" thickBot="1" x14ac:dyDescent="0.3">
      <c r="A10" s="115"/>
      <c r="B10" s="121"/>
      <c r="C10" s="115"/>
      <c r="D10" s="10">
        <v>3</v>
      </c>
      <c r="E10" s="10"/>
      <c r="F10" t="s">
        <v>289</v>
      </c>
      <c r="G10" s="10" t="s">
        <v>289</v>
      </c>
      <c r="H10" s="89" t="str">
        <f>IF('9-10B'!H10&lt;&gt;"",'9-10B'!H10, "")</f>
        <v/>
      </c>
      <c r="I10" s="89" t="str">
        <f>IF('9-10B'!I10&lt;&gt;"",'9-10B'!I10, "")</f>
        <v/>
      </c>
      <c r="J10" s="89" t="str">
        <f>IF('9-10B'!J10&lt;&gt;"",'9-10B'!J10, "")</f>
        <v/>
      </c>
      <c r="K10" s="89" t="str">
        <f>IF('9-10B'!K10&lt;&gt;"",'9-10B'!K10, "")</f>
        <v/>
      </c>
      <c r="L10" s="89" t="str">
        <f>IF('9-10B'!L10&lt;&gt;"",'9-10B'!L10, "")</f>
        <v/>
      </c>
      <c r="M10" s="5"/>
      <c r="N10" s="78">
        <f t="shared" si="0"/>
        <v>0</v>
      </c>
      <c r="O10" s="79">
        <f>SUM(N8:N10)/9</f>
        <v>0</v>
      </c>
      <c r="Q10" s="35">
        <f t="shared" ref="Q10" si="3">IF(O10&lt;&gt;"",O10+A8/10000,0)</f>
        <v>2.9999999999999997E-4</v>
      </c>
      <c r="R10" s="35" t="str">
        <f t="shared" ref="R10:S10" si="4">B8</f>
        <v/>
      </c>
      <c r="S10" s="35" t="str">
        <f t="shared" si="4"/>
        <v/>
      </c>
    </row>
    <row r="11" spans="1:38" x14ac:dyDescent="0.25">
      <c r="A11" s="118">
        <v>4</v>
      </c>
      <c r="B11" s="123" t="str">
        <f>IF('9-10B'!B11&lt;&gt;"",'9-10B'!B11, "")</f>
        <v/>
      </c>
      <c r="C11" s="118" t="str">
        <f>IF('9-10B'!C11&lt;&gt;"",'9-10B'!C11,"")</f>
        <v/>
      </c>
      <c r="D11" s="42">
        <v>1</v>
      </c>
      <c r="E11" s="10"/>
      <c r="F11" t="s">
        <v>289</v>
      </c>
      <c r="G11" s="10" t="s">
        <v>289</v>
      </c>
      <c r="H11" s="95" t="str">
        <f>IF('9-10B'!H11&lt;&gt;"",'9-10B'!H11, "")</f>
        <v/>
      </c>
      <c r="I11" s="95" t="str">
        <f>IF('9-10B'!I11&lt;&gt;"",'9-10B'!I11, "")</f>
        <v/>
      </c>
      <c r="J11" s="95" t="str">
        <f>IF('9-10B'!J11&lt;&gt;"",'9-10B'!J11, "")</f>
        <v/>
      </c>
      <c r="K11" s="95" t="str">
        <f>IF('9-10B'!K11&lt;&gt;"",'9-10B'!K11, "")</f>
        <v/>
      </c>
      <c r="L11" s="95" t="str">
        <f>IF('9-10B'!L11&lt;&gt;"",'9-10B'!L11, "")</f>
        <v/>
      </c>
      <c r="M11" s="40"/>
      <c r="N11" s="82">
        <f t="shared" si="0"/>
        <v>0</v>
      </c>
      <c r="O11" s="82"/>
      <c r="Q11" s="35"/>
      <c r="R11" s="35"/>
      <c r="S11" s="35"/>
    </row>
    <row r="12" spans="1:38" ht="15.75" thickBot="1" x14ac:dyDescent="0.3">
      <c r="A12" s="118"/>
      <c r="B12" s="123"/>
      <c r="C12" s="118"/>
      <c r="D12" s="42">
        <v>2</v>
      </c>
      <c r="E12" s="10"/>
      <c r="F12" t="s">
        <v>289</v>
      </c>
      <c r="G12" s="10" t="s">
        <v>289</v>
      </c>
      <c r="H12" s="95" t="str">
        <f>IF('9-10B'!H12&lt;&gt;"",'9-10B'!H12, "")</f>
        <v/>
      </c>
      <c r="I12" s="95" t="str">
        <f>IF('9-10B'!I12&lt;&gt;"",'9-10B'!I12, "")</f>
        <v/>
      </c>
      <c r="J12" s="95" t="str">
        <f>IF('9-10B'!J12&lt;&gt;"",'9-10B'!J12, "")</f>
        <v/>
      </c>
      <c r="K12" s="95" t="str">
        <f>IF('9-10B'!K12&lt;&gt;"",'9-10B'!K12, "")</f>
        <v/>
      </c>
      <c r="L12" s="95" t="str">
        <f>IF('9-10B'!L12&lt;&gt;"",'9-10B'!L12, "")</f>
        <v/>
      </c>
      <c r="M12" s="40"/>
      <c r="N12" s="82">
        <f t="shared" si="0"/>
        <v>0</v>
      </c>
      <c r="O12" s="82"/>
      <c r="Q12" s="35"/>
      <c r="R12" s="35"/>
      <c r="S12" s="35"/>
    </row>
    <row r="13" spans="1:38" ht="15.75" thickBot="1" x14ac:dyDescent="0.3">
      <c r="A13" s="118"/>
      <c r="B13" s="123"/>
      <c r="C13" s="118"/>
      <c r="D13" s="42">
        <v>3</v>
      </c>
      <c r="E13" s="10"/>
      <c r="F13" t="s">
        <v>289</v>
      </c>
      <c r="G13" s="10" t="s">
        <v>289</v>
      </c>
      <c r="H13" s="95" t="str">
        <f>IF('9-10B'!H13&lt;&gt;"",'9-10B'!H13, "")</f>
        <v/>
      </c>
      <c r="I13" s="95" t="str">
        <f>IF('9-10B'!I13&lt;&gt;"",'9-10B'!I13, "")</f>
        <v/>
      </c>
      <c r="J13" s="95" t="str">
        <f>IF('9-10B'!J13&lt;&gt;"",'9-10B'!J13, "")</f>
        <v/>
      </c>
      <c r="K13" s="95" t="str">
        <f>IF('9-10B'!K13&lt;&gt;"",'9-10B'!K13, "")</f>
        <v/>
      </c>
      <c r="L13" s="95" t="str">
        <f>IF('9-10B'!L13&lt;&gt;"",'9-10B'!L13, "")</f>
        <v/>
      </c>
      <c r="M13" s="40"/>
      <c r="N13" s="82">
        <f t="shared" si="0"/>
        <v>0</v>
      </c>
      <c r="O13" s="83">
        <f>SUM(N11:N13)/9</f>
        <v>0</v>
      </c>
      <c r="Q13" s="35">
        <f t="shared" ref="Q13" si="5">IF(O13&lt;&gt;"",O13+A11/10000,0)</f>
        <v>4.0000000000000002E-4</v>
      </c>
      <c r="R13" s="35" t="str">
        <f t="shared" ref="R13:S13" si="6">B11</f>
        <v/>
      </c>
      <c r="S13" s="35" t="str">
        <f t="shared" si="6"/>
        <v/>
      </c>
    </row>
    <row r="14" spans="1:38" x14ac:dyDescent="0.25">
      <c r="A14" s="115">
        <v>5</v>
      </c>
      <c r="B14" s="121" t="str">
        <f>IF('9-10B'!B14&lt;&gt;"",'9-10B'!B14, "")</f>
        <v/>
      </c>
      <c r="C14" s="115" t="str">
        <f>IF('9-10B'!C14&lt;&gt;"",'9-10B'!C14,"")</f>
        <v/>
      </c>
      <c r="D14" s="10">
        <v>1</v>
      </c>
      <c r="E14" s="10"/>
      <c r="F14" t="s">
        <v>289</v>
      </c>
      <c r="G14" s="10" t="s">
        <v>289</v>
      </c>
      <c r="H14" s="89" t="str">
        <f>IF('9-10B'!H14&lt;&gt;"",'9-10B'!H14, "")</f>
        <v/>
      </c>
      <c r="I14" s="89" t="str">
        <f>IF('9-10B'!I14&lt;&gt;"",'9-10B'!I14, "")</f>
        <v/>
      </c>
      <c r="J14" s="89" t="str">
        <f>IF('9-10B'!J14&lt;&gt;"",'9-10B'!J14, "")</f>
        <v/>
      </c>
      <c r="K14" s="89" t="str">
        <f>IF('9-10B'!K14&lt;&gt;"",'9-10B'!K14, "")</f>
        <v/>
      </c>
      <c r="L14" s="89" t="str">
        <f>IF('9-10B'!L14&lt;&gt;"",'9-10B'!L14, "")</f>
        <v/>
      </c>
      <c r="M14" s="5"/>
      <c r="N14" s="78">
        <f t="shared" si="0"/>
        <v>0</v>
      </c>
      <c r="O14" s="78"/>
      <c r="Q14" s="35"/>
      <c r="R14" s="35"/>
      <c r="S14" s="35"/>
    </row>
    <row r="15" spans="1:38" ht="15.75" thickBot="1" x14ac:dyDescent="0.3">
      <c r="A15" s="115"/>
      <c r="B15" s="121"/>
      <c r="C15" s="115"/>
      <c r="D15" s="10">
        <v>2</v>
      </c>
      <c r="E15" s="10"/>
      <c r="F15" t="s">
        <v>289</v>
      </c>
      <c r="G15" s="10" t="s">
        <v>289</v>
      </c>
      <c r="H15" s="89" t="str">
        <f>IF('9-10B'!H15&lt;&gt;"",'9-10B'!H15, "")</f>
        <v/>
      </c>
      <c r="I15" s="89" t="str">
        <f>IF('9-10B'!I15&lt;&gt;"",'9-10B'!I15, "")</f>
        <v/>
      </c>
      <c r="J15" s="89" t="str">
        <f>IF('9-10B'!J15&lt;&gt;"",'9-10B'!J15, "")</f>
        <v/>
      </c>
      <c r="K15" s="89" t="str">
        <f>IF('9-10B'!K15&lt;&gt;"",'9-10B'!K15, "")</f>
        <v/>
      </c>
      <c r="L15" s="89" t="str">
        <f>IF('9-10B'!L15&lt;&gt;"",'9-10B'!L15, "")</f>
        <v/>
      </c>
      <c r="M15" s="5"/>
      <c r="N15" s="78">
        <f t="shared" si="0"/>
        <v>0</v>
      </c>
      <c r="O15" s="78"/>
      <c r="Q15" s="35"/>
      <c r="R15" s="35"/>
      <c r="S15" s="35"/>
    </row>
    <row r="16" spans="1:38" ht="15.75" thickBot="1" x14ac:dyDescent="0.3">
      <c r="A16" s="115"/>
      <c r="B16" s="121"/>
      <c r="C16" s="115"/>
      <c r="D16" s="10">
        <v>3</v>
      </c>
      <c r="E16" s="10"/>
      <c r="F16" t="s">
        <v>289</v>
      </c>
      <c r="G16" s="10" t="s">
        <v>289</v>
      </c>
      <c r="H16" s="89" t="str">
        <f>IF('9-10B'!H16&lt;&gt;"",'9-10B'!H16, "")</f>
        <v/>
      </c>
      <c r="I16" s="89" t="str">
        <f>IF('9-10B'!I16&lt;&gt;"",'9-10B'!I16, "")</f>
        <v/>
      </c>
      <c r="J16" s="89" t="str">
        <f>IF('9-10B'!J16&lt;&gt;"",'9-10B'!J16, "")</f>
        <v/>
      </c>
      <c r="K16" s="89" t="str">
        <f>IF('9-10B'!K16&lt;&gt;"",'9-10B'!K16, "")</f>
        <v/>
      </c>
      <c r="L16" s="89" t="str">
        <f>IF('9-10B'!L16&lt;&gt;"",'9-10B'!L16, "")</f>
        <v/>
      </c>
      <c r="M16" s="5"/>
      <c r="N16" s="78">
        <f t="shared" si="0"/>
        <v>0</v>
      </c>
      <c r="O16" s="79">
        <f>SUM(N14:N16)/9</f>
        <v>0</v>
      </c>
      <c r="Q16" s="35">
        <f t="shared" ref="Q16" si="7">IF(O16&lt;&gt;"",O16+A14/10000,0)</f>
        <v>5.0000000000000001E-4</v>
      </c>
      <c r="R16" s="35" t="str">
        <f t="shared" ref="R16:S16" si="8">B14</f>
        <v/>
      </c>
      <c r="S16" s="35" t="str">
        <f t="shared" si="8"/>
        <v/>
      </c>
    </row>
    <row r="17" spans="1:20" x14ac:dyDescent="0.25">
      <c r="A17" s="118">
        <v>6</v>
      </c>
      <c r="B17" s="123" t="str">
        <f>IF('9-10B'!B17&lt;&gt;"",'9-10B'!B17, "")</f>
        <v/>
      </c>
      <c r="C17" s="118" t="str">
        <f>IF('9-10B'!C17&lt;&gt;"",'9-10B'!C17,"")</f>
        <v/>
      </c>
      <c r="D17" s="42">
        <v>1</v>
      </c>
      <c r="E17" s="10"/>
      <c r="F17" t="s">
        <v>289</v>
      </c>
      <c r="G17" s="10" t="s">
        <v>289</v>
      </c>
      <c r="H17" s="95" t="str">
        <f>IF('9-10B'!H17&lt;&gt;"",'9-10B'!H17, "")</f>
        <v/>
      </c>
      <c r="I17" s="95" t="str">
        <f>IF('9-10B'!I17&lt;&gt;"",'9-10B'!I17, "")</f>
        <v/>
      </c>
      <c r="J17" s="95" t="str">
        <f>IF('9-10B'!J17&lt;&gt;"",'9-10B'!J17, "")</f>
        <v/>
      </c>
      <c r="K17" s="95" t="str">
        <f>IF('9-10B'!K17&lt;&gt;"",'9-10B'!K17, "")</f>
        <v/>
      </c>
      <c r="L17" s="95" t="str">
        <f>IF('9-10B'!L17&lt;&gt;"",'9-10B'!L17, "")</f>
        <v/>
      </c>
      <c r="M17" s="40"/>
      <c r="N17" s="82">
        <f t="shared" si="0"/>
        <v>0</v>
      </c>
      <c r="O17" s="82"/>
      <c r="Q17" s="35"/>
      <c r="R17" s="35"/>
      <c r="S17" s="35"/>
    </row>
    <row r="18" spans="1:20" ht="15.75" thickBot="1" x14ac:dyDescent="0.3">
      <c r="A18" s="118"/>
      <c r="B18" s="123"/>
      <c r="C18" s="118"/>
      <c r="D18" s="42">
        <v>2</v>
      </c>
      <c r="E18" s="10"/>
      <c r="F18" t="s">
        <v>289</v>
      </c>
      <c r="G18" s="10" t="s">
        <v>289</v>
      </c>
      <c r="H18" s="95" t="str">
        <f>IF('9-10B'!H18&lt;&gt;"",'9-10B'!H18, "")</f>
        <v/>
      </c>
      <c r="I18" s="95" t="str">
        <f>IF('9-10B'!I18&lt;&gt;"",'9-10B'!I18, "")</f>
        <v/>
      </c>
      <c r="J18" s="95" t="str">
        <f>IF('9-10B'!J18&lt;&gt;"",'9-10B'!J18, "")</f>
        <v/>
      </c>
      <c r="K18" s="95" t="str">
        <f>IF('9-10B'!K18&lt;&gt;"",'9-10B'!K18, "")</f>
        <v/>
      </c>
      <c r="L18" s="95" t="str">
        <f>IF('9-10B'!L18&lt;&gt;"",'9-10B'!L18, "")</f>
        <v/>
      </c>
      <c r="M18" s="40"/>
      <c r="N18" s="82">
        <f t="shared" si="0"/>
        <v>0</v>
      </c>
      <c r="O18" s="82"/>
      <c r="Q18" s="35"/>
      <c r="R18" s="35"/>
      <c r="S18" s="35"/>
    </row>
    <row r="19" spans="1:20" ht="15.75" thickBot="1" x14ac:dyDescent="0.3">
      <c r="A19" s="118"/>
      <c r="B19" s="123"/>
      <c r="C19" s="118"/>
      <c r="D19" s="42">
        <v>3</v>
      </c>
      <c r="E19" s="10"/>
      <c r="F19" t="s">
        <v>289</v>
      </c>
      <c r="G19" s="10" t="s">
        <v>289</v>
      </c>
      <c r="H19" s="95" t="str">
        <f>IF('9-10B'!H19&lt;&gt;"",'9-10B'!H19, "")</f>
        <v/>
      </c>
      <c r="I19" s="95" t="str">
        <f>IF('9-10B'!I19&lt;&gt;"",'9-10B'!I19, "")</f>
        <v/>
      </c>
      <c r="J19" s="95" t="str">
        <f>IF('9-10B'!J19&lt;&gt;"",'9-10B'!J19, "")</f>
        <v/>
      </c>
      <c r="K19" s="95" t="str">
        <f>IF('9-10B'!K19&lt;&gt;"",'9-10B'!K19, "")</f>
        <v/>
      </c>
      <c r="L19" s="95" t="str">
        <f>IF('9-10B'!L19&lt;&gt;"",'9-10B'!L19, "")</f>
        <v/>
      </c>
      <c r="M19" s="40"/>
      <c r="N19" s="82">
        <f t="shared" si="0"/>
        <v>0</v>
      </c>
      <c r="O19" s="83">
        <f>SUM(N17:N19)/9</f>
        <v>0</v>
      </c>
      <c r="Q19" s="35">
        <f t="shared" ref="Q19" si="9">IF(O19&lt;&gt;"",O19+A17/10000,0)</f>
        <v>5.9999999999999995E-4</v>
      </c>
      <c r="R19" s="35" t="str">
        <f t="shared" ref="R19:S19" si="10">B17</f>
        <v/>
      </c>
      <c r="S19" s="35" t="str">
        <f t="shared" si="10"/>
        <v/>
      </c>
    </row>
    <row r="20" spans="1:20" x14ac:dyDescent="0.25">
      <c r="A20" s="115">
        <v>7</v>
      </c>
      <c r="B20" s="121" t="str">
        <f>IF('9-10B'!B20&lt;&gt;"",'9-10B'!B20, "")</f>
        <v/>
      </c>
      <c r="C20" s="115" t="str">
        <f>IF('9-10B'!C20&lt;&gt;"",'9-10B'!C20,"")</f>
        <v/>
      </c>
      <c r="D20" s="10">
        <v>1</v>
      </c>
      <c r="E20" s="10"/>
      <c r="F20" t="s">
        <v>289</v>
      </c>
      <c r="G20" s="10" t="s">
        <v>289</v>
      </c>
      <c r="H20" s="89" t="str">
        <f>IF('9-10B'!H20&lt;&gt;"",'9-10B'!H20, "")</f>
        <v/>
      </c>
      <c r="I20" s="89" t="str">
        <f>IF('9-10B'!I20&lt;&gt;"",'9-10B'!I20, "")</f>
        <v/>
      </c>
      <c r="J20" s="89" t="str">
        <f>IF('9-10B'!J20&lt;&gt;"",'9-10B'!J20, "")</f>
        <v/>
      </c>
      <c r="K20" s="89" t="str">
        <f>IF('9-10B'!K20&lt;&gt;"",'9-10B'!K20, "")</f>
        <v/>
      </c>
      <c r="L20" s="89" t="str">
        <f>IF('9-10B'!L20&lt;&gt;"",'9-10B'!L20, "")</f>
        <v/>
      </c>
      <c r="M20" s="5"/>
      <c r="N20" s="78">
        <f t="shared" si="0"/>
        <v>0</v>
      </c>
      <c r="O20" s="78"/>
      <c r="Q20" s="35"/>
      <c r="R20" s="35"/>
      <c r="S20" s="35"/>
    </row>
    <row r="21" spans="1:20" ht="15.75" thickBot="1" x14ac:dyDescent="0.3">
      <c r="A21" s="115"/>
      <c r="B21" s="121"/>
      <c r="C21" s="115"/>
      <c r="D21" s="10">
        <v>2</v>
      </c>
      <c r="E21" s="10"/>
      <c r="F21" t="s">
        <v>289</v>
      </c>
      <c r="G21" s="10" t="s">
        <v>289</v>
      </c>
      <c r="H21" s="89" t="str">
        <f>IF('9-10B'!H21&lt;&gt;"",'9-10B'!H21, "")</f>
        <v/>
      </c>
      <c r="I21" s="89" t="str">
        <f>IF('9-10B'!I21&lt;&gt;"",'9-10B'!I21, "")</f>
        <v/>
      </c>
      <c r="J21" s="89" t="str">
        <f>IF('9-10B'!J21&lt;&gt;"",'9-10B'!J21, "")</f>
        <v/>
      </c>
      <c r="K21" s="89" t="str">
        <f>IF('9-10B'!K21&lt;&gt;"",'9-10B'!K21, "")</f>
        <v/>
      </c>
      <c r="L21" s="89" t="str">
        <f>IF('9-10B'!L21&lt;&gt;"",'9-10B'!L21, "")</f>
        <v/>
      </c>
      <c r="M21" s="5"/>
      <c r="N21" s="78">
        <f t="shared" si="0"/>
        <v>0</v>
      </c>
      <c r="O21" s="78"/>
      <c r="Q21" s="35"/>
      <c r="R21" s="35"/>
      <c r="S21" s="35"/>
    </row>
    <row r="22" spans="1:20" ht="15.75" thickBot="1" x14ac:dyDescent="0.3">
      <c r="A22" s="115"/>
      <c r="B22" s="121"/>
      <c r="C22" s="115"/>
      <c r="D22" s="10">
        <v>3</v>
      </c>
      <c r="E22" s="10"/>
      <c r="F22" t="s">
        <v>289</v>
      </c>
      <c r="G22" s="10" t="s">
        <v>289</v>
      </c>
      <c r="H22" s="89" t="str">
        <f>IF('9-10B'!H22&lt;&gt;"",'9-10B'!H22, "")</f>
        <v/>
      </c>
      <c r="I22" s="89" t="str">
        <f>IF('9-10B'!I22&lt;&gt;"",'9-10B'!I22, "")</f>
        <v/>
      </c>
      <c r="J22" s="89" t="str">
        <f>IF('9-10B'!J22&lt;&gt;"",'9-10B'!J22, "")</f>
        <v/>
      </c>
      <c r="K22" s="89" t="str">
        <f>IF('9-10B'!K22&lt;&gt;"",'9-10B'!K22, "")</f>
        <v/>
      </c>
      <c r="L22" s="89" t="str">
        <f>IF('9-10B'!L22&lt;&gt;"",'9-10B'!L22, "")</f>
        <v/>
      </c>
      <c r="M22" s="5"/>
      <c r="N22" s="78">
        <f t="shared" si="0"/>
        <v>0</v>
      </c>
      <c r="O22" s="79">
        <f>SUM(N20:N22)/9</f>
        <v>0</v>
      </c>
      <c r="Q22" s="35">
        <f t="shared" ref="Q22" si="11">IF(O22&lt;&gt;"",O22+A20/10000,0)</f>
        <v>6.9999999999999999E-4</v>
      </c>
      <c r="R22" s="35" t="str">
        <f t="shared" ref="R22:S22" si="12">B20</f>
        <v/>
      </c>
      <c r="S22" s="35" t="str">
        <f t="shared" si="12"/>
        <v/>
      </c>
    </row>
    <row r="23" spans="1:20" x14ac:dyDescent="0.25">
      <c r="A23" s="118">
        <v>8</v>
      </c>
      <c r="B23" s="123" t="str">
        <f>IF('9-10B'!B23&lt;&gt;"",'9-10B'!B23, "")</f>
        <v/>
      </c>
      <c r="C23" s="118" t="str">
        <f>IF('9-10B'!C23&lt;&gt;"",'9-10B'!C23,"")</f>
        <v/>
      </c>
      <c r="D23" s="42">
        <v>1</v>
      </c>
      <c r="E23" s="10"/>
      <c r="F23" t="s">
        <v>289</v>
      </c>
      <c r="G23" s="10" t="s">
        <v>289</v>
      </c>
      <c r="H23" s="95" t="str">
        <f>IF('9-10B'!H23&lt;&gt;"",'9-10B'!H23, "")</f>
        <v/>
      </c>
      <c r="I23" s="95" t="str">
        <f>IF('9-10B'!I23&lt;&gt;"",'9-10B'!I23, "")</f>
        <v/>
      </c>
      <c r="J23" s="95" t="str">
        <f>IF('9-10B'!J23&lt;&gt;"",'9-10B'!J23, "")</f>
        <v/>
      </c>
      <c r="K23" s="95" t="str">
        <f>IF('9-10B'!K23&lt;&gt;"",'9-10B'!K23, "")</f>
        <v/>
      </c>
      <c r="L23" s="95" t="str">
        <f>IF('9-10B'!L23&lt;&gt;"",'9-10B'!L23, "")</f>
        <v/>
      </c>
      <c r="M23" s="40"/>
      <c r="N23" s="82">
        <f t="shared" si="0"/>
        <v>0</v>
      </c>
      <c r="O23" s="82"/>
      <c r="Q23" s="35"/>
      <c r="R23" s="35"/>
      <c r="S23" s="35"/>
    </row>
    <row r="24" spans="1:20" ht="15.75" thickBot="1" x14ac:dyDescent="0.3">
      <c r="A24" s="118"/>
      <c r="B24" s="123"/>
      <c r="C24" s="118"/>
      <c r="D24" s="42">
        <v>2</v>
      </c>
      <c r="E24" s="10"/>
      <c r="F24" t="s">
        <v>289</v>
      </c>
      <c r="G24" s="10" t="s">
        <v>289</v>
      </c>
      <c r="H24" s="95" t="str">
        <f>IF('9-10B'!H24&lt;&gt;"",'9-10B'!H24, "")</f>
        <v/>
      </c>
      <c r="I24" s="95" t="str">
        <f>IF('9-10B'!I24&lt;&gt;"",'9-10B'!I24, "")</f>
        <v/>
      </c>
      <c r="J24" s="95" t="str">
        <f>IF('9-10B'!J24&lt;&gt;"",'9-10B'!J24, "")</f>
        <v/>
      </c>
      <c r="K24" s="95" t="str">
        <f>IF('9-10B'!K24&lt;&gt;"",'9-10B'!K24, "")</f>
        <v/>
      </c>
      <c r="L24" s="95" t="str">
        <f>IF('9-10B'!L24&lt;&gt;"",'9-10B'!L24, "")</f>
        <v/>
      </c>
      <c r="M24" s="40"/>
      <c r="N24" s="82">
        <f t="shared" si="0"/>
        <v>0</v>
      </c>
      <c r="O24" s="82"/>
      <c r="Q24" s="35"/>
      <c r="R24" s="35"/>
      <c r="S24" s="35"/>
    </row>
    <row r="25" spans="1:20" ht="15.75" thickBot="1" x14ac:dyDescent="0.3">
      <c r="A25" s="118"/>
      <c r="B25" s="123"/>
      <c r="C25" s="118"/>
      <c r="D25" s="42">
        <v>3</v>
      </c>
      <c r="E25" s="10"/>
      <c r="F25" t="s">
        <v>289</v>
      </c>
      <c r="G25" s="10" t="s">
        <v>289</v>
      </c>
      <c r="H25" s="95" t="str">
        <f>IF('9-10B'!H25&lt;&gt;"",'9-10B'!H25, "")</f>
        <v/>
      </c>
      <c r="I25" s="95" t="str">
        <f>IF('9-10B'!I25&lt;&gt;"",'9-10B'!I25, "")</f>
        <v/>
      </c>
      <c r="J25" s="95" t="str">
        <f>IF('9-10B'!J25&lt;&gt;"",'9-10B'!J25, "")</f>
        <v/>
      </c>
      <c r="K25" s="95" t="str">
        <f>IF('9-10B'!K25&lt;&gt;"",'9-10B'!K25, "")</f>
        <v/>
      </c>
      <c r="L25" s="95" t="str">
        <f>IF('9-10B'!L25&lt;&gt;"",'9-10B'!L25, "")</f>
        <v/>
      </c>
      <c r="M25" s="40"/>
      <c r="N25" s="82">
        <f t="shared" si="0"/>
        <v>0</v>
      </c>
      <c r="O25" s="83">
        <f>SUM(N23:N25)/9</f>
        <v>0</v>
      </c>
      <c r="Q25" s="35">
        <f t="shared" ref="Q25" si="13">IF(O25&lt;&gt;"",O25+A23/10000,0)</f>
        <v>8.0000000000000004E-4</v>
      </c>
      <c r="R25" s="35" t="str">
        <f t="shared" ref="R25:S25" si="14">B23</f>
        <v/>
      </c>
      <c r="S25" s="35" t="str">
        <f t="shared" si="14"/>
        <v/>
      </c>
    </row>
    <row r="26" spans="1:20" x14ac:dyDescent="0.25">
      <c r="A26" s="115">
        <v>9</v>
      </c>
      <c r="B26" s="121" t="str">
        <f>IF('9-10B'!B26&lt;&gt;"",'9-10B'!B26, "")</f>
        <v/>
      </c>
      <c r="C26" s="115" t="str">
        <f>IF('9-10B'!C26&lt;&gt;"",'9-10B'!C26,"")</f>
        <v/>
      </c>
      <c r="D26" s="10">
        <v>1</v>
      </c>
      <c r="E26" s="10"/>
      <c r="F26" t="s">
        <v>289</v>
      </c>
      <c r="G26" s="10" t="s">
        <v>289</v>
      </c>
      <c r="H26" s="89" t="str">
        <f>IF('9-10B'!H26&lt;&gt;"",'9-10B'!H26, "")</f>
        <v/>
      </c>
      <c r="I26" s="89" t="str">
        <f>IF('9-10B'!I26&lt;&gt;"",'9-10B'!I26, "")</f>
        <v/>
      </c>
      <c r="J26" s="89" t="str">
        <f>IF('9-10B'!J26&lt;&gt;"",'9-10B'!J26, "")</f>
        <v/>
      </c>
      <c r="K26" s="89" t="str">
        <f>IF('9-10B'!K26&lt;&gt;"",'9-10B'!K26, "")</f>
        <v/>
      </c>
      <c r="L26" s="89" t="str">
        <f>IF('9-10B'!L26&lt;&gt;"",'9-10B'!L26, "")</f>
        <v/>
      </c>
      <c r="M26" s="5"/>
      <c r="N26" s="78">
        <f t="shared" si="0"/>
        <v>0</v>
      </c>
      <c r="O26" s="78"/>
      <c r="Q26" s="35"/>
      <c r="R26" s="35"/>
      <c r="S26" s="35"/>
      <c r="T26" s="9"/>
    </row>
    <row r="27" spans="1:20" ht="15.75" thickBot="1" x14ac:dyDescent="0.3">
      <c r="A27" s="115"/>
      <c r="B27" s="121"/>
      <c r="C27" s="115"/>
      <c r="D27" s="10">
        <v>2</v>
      </c>
      <c r="E27" s="10"/>
      <c r="F27" t="s">
        <v>289</v>
      </c>
      <c r="G27" s="10" t="s">
        <v>289</v>
      </c>
      <c r="H27" s="89" t="str">
        <f>IF('9-10B'!H27&lt;&gt;"",'9-10B'!H27, "")</f>
        <v/>
      </c>
      <c r="I27" s="89" t="str">
        <f>IF('9-10B'!I27&lt;&gt;"",'9-10B'!I27, "")</f>
        <v/>
      </c>
      <c r="J27" s="89" t="str">
        <f>IF('9-10B'!J27&lt;&gt;"",'9-10B'!J27, "")</f>
        <v/>
      </c>
      <c r="K27" s="89" t="str">
        <f>IF('9-10B'!K27&lt;&gt;"",'9-10B'!K27, "")</f>
        <v/>
      </c>
      <c r="L27" s="89" t="str">
        <f>IF('9-10B'!L27&lt;&gt;"",'9-10B'!L27, "")</f>
        <v/>
      </c>
      <c r="M27" s="5"/>
      <c r="N27" s="78">
        <f t="shared" si="0"/>
        <v>0</v>
      </c>
      <c r="O27" s="78"/>
      <c r="Q27" s="35"/>
      <c r="R27" s="35"/>
      <c r="S27" s="35"/>
      <c r="T27" s="9"/>
    </row>
    <row r="28" spans="1:20" ht="15.75" thickBot="1" x14ac:dyDescent="0.3">
      <c r="A28" s="115"/>
      <c r="B28" s="121"/>
      <c r="C28" s="115"/>
      <c r="D28" s="10">
        <v>3</v>
      </c>
      <c r="E28" s="10"/>
      <c r="F28" t="s">
        <v>289</v>
      </c>
      <c r="G28" s="10" t="s">
        <v>289</v>
      </c>
      <c r="H28" s="89" t="str">
        <f>IF('9-10B'!H28&lt;&gt;"",'9-10B'!H28, "")</f>
        <v/>
      </c>
      <c r="I28" s="89" t="str">
        <f>IF('9-10B'!I28&lt;&gt;"",'9-10B'!I28, "")</f>
        <v/>
      </c>
      <c r="J28" s="89" t="str">
        <f>IF('9-10B'!J28&lt;&gt;"",'9-10B'!J28, "")</f>
        <v/>
      </c>
      <c r="K28" s="89" t="str">
        <f>IF('9-10B'!K28&lt;&gt;"",'9-10B'!K28, "")</f>
        <v/>
      </c>
      <c r="L28" s="89" t="str">
        <f>IF('9-10B'!L28&lt;&gt;"",'9-10B'!L28, "")</f>
        <v/>
      </c>
      <c r="M28" s="5"/>
      <c r="N28" s="78">
        <f t="shared" si="0"/>
        <v>0</v>
      </c>
      <c r="O28" s="79">
        <f>SUM(N26:N28)/9</f>
        <v>0</v>
      </c>
      <c r="Q28" s="35">
        <f t="shared" ref="Q28" si="15">IF(O28&lt;&gt;"",O28+A26/10000,0)</f>
        <v>8.9999999999999998E-4</v>
      </c>
      <c r="R28" s="35" t="str">
        <f t="shared" ref="R28:S28" si="16">B26</f>
        <v/>
      </c>
      <c r="S28" s="35" t="str">
        <f t="shared" si="16"/>
        <v/>
      </c>
      <c r="T28" s="9"/>
    </row>
    <row r="29" spans="1:20" x14ac:dyDescent="0.25">
      <c r="A29" s="118">
        <v>10</v>
      </c>
      <c r="B29" s="123" t="str">
        <f>IF('9-10B'!B29&lt;&gt;"",'9-10B'!B29, "")</f>
        <v/>
      </c>
      <c r="C29" s="118" t="str">
        <f>IF('9-10B'!C29&lt;&gt;"",'9-10B'!C29,"")</f>
        <v/>
      </c>
      <c r="D29" s="42">
        <v>1</v>
      </c>
      <c r="E29" s="10"/>
      <c r="F29" t="s">
        <v>289</v>
      </c>
      <c r="G29" s="10" t="s">
        <v>289</v>
      </c>
      <c r="H29" s="95" t="str">
        <f>IF('9-10B'!H29&lt;&gt;"",'9-10B'!H29, "")</f>
        <v/>
      </c>
      <c r="I29" s="95" t="str">
        <f>IF('9-10B'!I29&lt;&gt;"",'9-10B'!I29, "")</f>
        <v/>
      </c>
      <c r="J29" s="95" t="str">
        <f>IF('9-10B'!J29&lt;&gt;"",'9-10B'!J29, "")</f>
        <v/>
      </c>
      <c r="K29" s="95" t="str">
        <f>IF('9-10B'!K29&lt;&gt;"",'9-10B'!K29, "")</f>
        <v/>
      </c>
      <c r="L29" s="95" t="str">
        <f>IF('9-10B'!L29&lt;&gt;"",'9-10B'!L29, "")</f>
        <v/>
      </c>
      <c r="M29" s="40"/>
      <c r="N29" s="82">
        <f t="shared" si="0"/>
        <v>0</v>
      </c>
      <c r="O29" s="82"/>
      <c r="Q29" s="35"/>
      <c r="R29" s="35"/>
      <c r="S29" s="35"/>
      <c r="T29" s="9"/>
    </row>
    <row r="30" spans="1:20" ht="15.75" thickBot="1" x14ac:dyDescent="0.3">
      <c r="A30" s="118"/>
      <c r="B30" s="123"/>
      <c r="C30" s="118"/>
      <c r="D30" s="42">
        <v>2</v>
      </c>
      <c r="E30" s="10"/>
      <c r="F30" t="s">
        <v>289</v>
      </c>
      <c r="G30" s="10" t="s">
        <v>289</v>
      </c>
      <c r="H30" s="95" t="str">
        <f>IF('9-10B'!H30&lt;&gt;"",'9-10B'!H30, "")</f>
        <v/>
      </c>
      <c r="I30" s="95" t="str">
        <f>IF('9-10B'!I30&lt;&gt;"",'9-10B'!I30, "")</f>
        <v/>
      </c>
      <c r="J30" s="95" t="str">
        <f>IF('9-10B'!J30&lt;&gt;"",'9-10B'!J30, "")</f>
        <v/>
      </c>
      <c r="K30" s="95" t="str">
        <f>IF('9-10B'!K30&lt;&gt;"",'9-10B'!K30, "")</f>
        <v/>
      </c>
      <c r="L30" s="95" t="str">
        <f>IF('9-10B'!L30&lt;&gt;"",'9-10B'!L30, "")</f>
        <v/>
      </c>
      <c r="M30" s="40"/>
      <c r="N30" s="82">
        <f t="shared" si="0"/>
        <v>0</v>
      </c>
      <c r="O30" s="82"/>
      <c r="Q30" s="35"/>
      <c r="R30" s="35"/>
      <c r="S30" s="35"/>
      <c r="T30" s="9"/>
    </row>
    <row r="31" spans="1:20" ht="15.75" thickBot="1" x14ac:dyDescent="0.3">
      <c r="A31" s="118"/>
      <c r="B31" s="123"/>
      <c r="C31" s="118"/>
      <c r="D31" s="42">
        <v>3</v>
      </c>
      <c r="E31" s="10"/>
      <c r="F31" t="s">
        <v>289</v>
      </c>
      <c r="G31" s="10" t="s">
        <v>289</v>
      </c>
      <c r="H31" s="95" t="str">
        <f>IF('9-10B'!H31&lt;&gt;"",'9-10B'!H31, "")</f>
        <v/>
      </c>
      <c r="I31" s="95" t="str">
        <f>IF('9-10B'!I31&lt;&gt;"",'9-10B'!I31, "")</f>
        <v/>
      </c>
      <c r="J31" s="95" t="str">
        <f>IF('9-10B'!J31&lt;&gt;"",'9-10B'!J31, "")</f>
        <v/>
      </c>
      <c r="K31" s="95" t="str">
        <f>IF('9-10B'!K31&lt;&gt;"",'9-10B'!K31, "")</f>
        <v/>
      </c>
      <c r="L31" s="95" t="str">
        <f>IF('9-10B'!L31&lt;&gt;"",'9-10B'!L31, "")</f>
        <v/>
      </c>
      <c r="M31" s="40"/>
      <c r="N31" s="82">
        <f t="shared" si="0"/>
        <v>0</v>
      </c>
      <c r="O31" s="83">
        <f>SUM(N29:N31)/9</f>
        <v>0</v>
      </c>
      <c r="Q31" s="35">
        <f t="shared" ref="Q31" si="17">IF(O31&lt;&gt;"",O31+A29/10000,0)</f>
        <v>1E-3</v>
      </c>
      <c r="R31" s="35" t="str">
        <f t="shared" ref="R31:S31" si="18">B29</f>
        <v/>
      </c>
      <c r="S31" s="35" t="str">
        <f t="shared" si="18"/>
        <v/>
      </c>
      <c r="T31" s="9"/>
    </row>
    <row r="32" spans="1:20" x14ac:dyDescent="0.25">
      <c r="A32" s="115">
        <v>11</v>
      </c>
      <c r="B32" s="121" t="str">
        <f>IF('9-10B'!B32&lt;&gt;"",'9-10B'!B32, "")</f>
        <v/>
      </c>
      <c r="C32" s="115" t="str">
        <f>IF('9-10B'!C32&lt;&gt;"",'9-10B'!C32,"")</f>
        <v/>
      </c>
      <c r="D32" s="10">
        <v>1</v>
      </c>
      <c r="E32" s="10"/>
      <c r="F32" t="s">
        <v>289</v>
      </c>
      <c r="G32" s="10" t="s">
        <v>289</v>
      </c>
      <c r="H32" s="89" t="str">
        <f>IF('9-10B'!H32&lt;&gt;"",'9-10B'!H32, "")</f>
        <v/>
      </c>
      <c r="I32" s="89" t="str">
        <f>IF('9-10B'!I32&lt;&gt;"",'9-10B'!I32, "")</f>
        <v/>
      </c>
      <c r="J32" s="89" t="str">
        <f>IF('9-10B'!J32&lt;&gt;"",'9-10B'!J32, "")</f>
        <v/>
      </c>
      <c r="K32" s="89" t="str">
        <f>IF('9-10B'!K32&lt;&gt;"",'9-10B'!K32, "")</f>
        <v/>
      </c>
      <c r="L32" s="89" t="str">
        <f>IF('9-10B'!L32&lt;&gt;"",'9-10B'!L32, "")</f>
        <v/>
      </c>
      <c r="M32" s="5"/>
      <c r="N32" s="78">
        <f t="shared" si="0"/>
        <v>0</v>
      </c>
      <c r="O32" s="78"/>
      <c r="Q32" s="35"/>
      <c r="R32" s="35"/>
      <c r="S32" s="35"/>
      <c r="T32" s="9"/>
    </row>
    <row r="33" spans="1:19" ht="15.75" thickBot="1" x14ac:dyDescent="0.3">
      <c r="A33" s="115"/>
      <c r="B33" s="121"/>
      <c r="C33" s="115"/>
      <c r="D33" s="10">
        <v>2</v>
      </c>
      <c r="E33" s="10"/>
      <c r="F33" t="s">
        <v>289</v>
      </c>
      <c r="G33" s="10" t="s">
        <v>289</v>
      </c>
      <c r="H33" s="89" t="str">
        <f>IF('9-10B'!H33&lt;&gt;"",'9-10B'!H33, "")</f>
        <v/>
      </c>
      <c r="I33" s="89" t="str">
        <f>IF('9-10B'!I33&lt;&gt;"",'9-10B'!I33, "")</f>
        <v/>
      </c>
      <c r="J33" s="89" t="str">
        <f>IF('9-10B'!J33&lt;&gt;"",'9-10B'!J33, "")</f>
        <v/>
      </c>
      <c r="K33" s="89" t="str">
        <f>IF('9-10B'!K33&lt;&gt;"",'9-10B'!K33, "")</f>
        <v/>
      </c>
      <c r="L33" s="89" t="str">
        <f>IF('9-10B'!L33&lt;&gt;"",'9-10B'!L33, "")</f>
        <v/>
      </c>
      <c r="M33" s="5"/>
      <c r="N33" s="78">
        <f t="shared" si="0"/>
        <v>0</v>
      </c>
      <c r="O33" s="78"/>
      <c r="Q33" s="35"/>
      <c r="R33" s="35"/>
      <c r="S33" s="35"/>
    </row>
    <row r="34" spans="1:19" ht="15.75" thickBot="1" x14ac:dyDescent="0.3">
      <c r="A34" s="115"/>
      <c r="B34" s="121"/>
      <c r="C34" s="115"/>
      <c r="D34" s="10">
        <v>3</v>
      </c>
      <c r="E34" s="10"/>
      <c r="F34" t="s">
        <v>289</v>
      </c>
      <c r="G34" s="10" t="s">
        <v>289</v>
      </c>
      <c r="H34" s="89" t="str">
        <f>IF('9-10B'!H34&lt;&gt;"",'9-10B'!H34, "")</f>
        <v/>
      </c>
      <c r="I34" s="89" t="str">
        <f>IF('9-10B'!I34&lt;&gt;"",'9-10B'!I34, "")</f>
        <v/>
      </c>
      <c r="J34" s="89" t="str">
        <f>IF('9-10B'!J34&lt;&gt;"",'9-10B'!J34, "")</f>
        <v/>
      </c>
      <c r="K34" s="89" t="str">
        <f>IF('9-10B'!K34&lt;&gt;"",'9-10B'!K34, "")</f>
        <v/>
      </c>
      <c r="L34" s="89" t="str">
        <f>IF('9-10B'!L34&lt;&gt;"",'9-10B'!L34, "")</f>
        <v/>
      </c>
      <c r="M34" s="5"/>
      <c r="N34" s="78">
        <f t="shared" ref="N34:N97" si="19">IF(COUNT(H34:L34)=3,IF(M34&lt;&gt;"",(SUM(H34:J34)-6),SUM(H34:J34)),IF(M34&lt;&gt;"",(SUM(H34:L34)-MAX(H34:L34)-MIN(H34:L34)-6),(SUM(H34:L34)-MAX(H34:L34)-MIN(H34:L34))))</f>
        <v>0</v>
      </c>
      <c r="O34" s="79">
        <f>SUM(N32:N34)/9</f>
        <v>0</v>
      </c>
      <c r="Q34" s="35">
        <f t="shared" ref="Q34" si="20">IF(O34&lt;&gt;"",O34+A32/10000,0)</f>
        <v>1.1000000000000001E-3</v>
      </c>
      <c r="R34" s="35" t="str">
        <f t="shared" ref="R34:S34" si="21">B32</f>
        <v/>
      </c>
      <c r="S34" s="35" t="str">
        <f t="shared" si="21"/>
        <v/>
      </c>
    </row>
    <row r="35" spans="1:19" x14ac:dyDescent="0.25">
      <c r="A35" s="118">
        <v>12</v>
      </c>
      <c r="B35" s="123" t="str">
        <f>IF('9-10B'!B35&lt;&gt;"",'9-10B'!B35, "")</f>
        <v/>
      </c>
      <c r="C35" s="118" t="str">
        <f>IF('9-10B'!C35&lt;&gt;"",'9-10B'!C35,"")</f>
        <v/>
      </c>
      <c r="D35" s="42">
        <v>1</v>
      </c>
      <c r="E35" s="10"/>
      <c r="F35" t="s">
        <v>289</v>
      </c>
      <c r="G35" s="10" t="s">
        <v>289</v>
      </c>
      <c r="H35" s="95" t="str">
        <f>IF('9-10B'!H35&lt;&gt;"",'9-10B'!H35, "")</f>
        <v/>
      </c>
      <c r="I35" s="95" t="str">
        <f>IF('9-10B'!I35&lt;&gt;"",'9-10B'!I35, "")</f>
        <v/>
      </c>
      <c r="J35" s="95" t="str">
        <f>IF('9-10B'!J35&lt;&gt;"",'9-10B'!J35, "")</f>
        <v/>
      </c>
      <c r="K35" s="95" t="str">
        <f>IF('9-10B'!K35&lt;&gt;"",'9-10B'!K35, "")</f>
        <v/>
      </c>
      <c r="L35" s="95" t="str">
        <f>IF('9-10B'!L35&lt;&gt;"",'9-10B'!L35, "")</f>
        <v/>
      </c>
      <c r="M35" s="40"/>
      <c r="N35" s="82">
        <f t="shared" si="19"/>
        <v>0</v>
      </c>
      <c r="O35" s="82"/>
      <c r="Q35" s="35"/>
      <c r="R35" s="35"/>
      <c r="S35" s="35"/>
    </row>
    <row r="36" spans="1:19" ht="15.75" thickBot="1" x14ac:dyDescent="0.3">
      <c r="A36" s="118"/>
      <c r="B36" s="123"/>
      <c r="C36" s="118"/>
      <c r="D36" s="42">
        <v>2</v>
      </c>
      <c r="E36" s="10"/>
      <c r="F36" t="s">
        <v>289</v>
      </c>
      <c r="G36" s="10" t="s">
        <v>289</v>
      </c>
      <c r="H36" s="95" t="str">
        <f>IF('9-10B'!H36&lt;&gt;"",'9-10B'!H36, "")</f>
        <v/>
      </c>
      <c r="I36" s="95" t="str">
        <f>IF('9-10B'!I36&lt;&gt;"",'9-10B'!I36, "")</f>
        <v/>
      </c>
      <c r="J36" s="95" t="str">
        <f>IF('9-10B'!J36&lt;&gt;"",'9-10B'!J36, "")</f>
        <v/>
      </c>
      <c r="K36" s="95" t="str">
        <f>IF('9-10B'!K36&lt;&gt;"",'9-10B'!K36, "")</f>
        <v/>
      </c>
      <c r="L36" s="95" t="str">
        <f>IF('9-10B'!L36&lt;&gt;"",'9-10B'!L36, "")</f>
        <v/>
      </c>
      <c r="M36" s="40"/>
      <c r="N36" s="82">
        <f t="shared" si="19"/>
        <v>0</v>
      </c>
      <c r="O36" s="82"/>
      <c r="Q36" s="35"/>
      <c r="R36" s="35"/>
      <c r="S36" s="35"/>
    </row>
    <row r="37" spans="1:19" ht="15.75" thickBot="1" x14ac:dyDescent="0.3">
      <c r="A37" s="118"/>
      <c r="B37" s="123"/>
      <c r="C37" s="118"/>
      <c r="D37" s="42">
        <v>3</v>
      </c>
      <c r="E37" s="10"/>
      <c r="F37" t="s">
        <v>289</v>
      </c>
      <c r="G37" s="10" t="s">
        <v>289</v>
      </c>
      <c r="H37" s="95" t="str">
        <f>IF('9-10B'!H37&lt;&gt;"",'9-10B'!H37, "")</f>
        <v/>
      </c>
      <c r="I37" s="95" t="str">
        <f>IF('9-10B'!I37&lt;&gt;"",'9-10B'!I37, "")</f>
        <v/>
      </c>
      <c r="J37" s="95" t="str">
        <f>IF('9-10B'!J37&lt;&gt;"",'9-10B'!J37, "")</f>
        <v/>
      </c>
      <c r="K37" s="95" t="str">
        <f>IF('9-10B'!K37&lt;&gt;"",'9-10B'!K37, "")</f>
        <v/>
      </c>
      <c r="L37" s="95" t="str">
        <f>IF('9-10B'!L37&lt;&gt;"",'9-10B'!L37, "")</f>
        <v/>
      </c>
      <c r="M37" s="40"/>
      <c r="N37" s="82">
        <f t="shared" si="19"/>
        <v>0</v>
      </c>
      <c r="O37" s="83">
        <f>SUM(N35:N37)/9</f>
        <v>0</v>
      </c>
      <c r="Q37" s="35">
        <f t="shared" ref="Q37" si="22">IF(O37&lt;&gt;"",O37+A35/10000,0)</f>
        <v>1.1999999999999999E-3</v>
      </c>
      <c r="R37" s="35" t="str">
        <f t="shared" ref="R37:S37" si="23">B35</f>
        <v/>
      </c>
      <c r="S37" s="35" t="str">
        <f t="shared" si="23"/>
        <v/>
      </c>
    </row>
    <row r="38" spans="1:19" x14ac:dyDescent="0.25">
      <c r="A38" s="115">
        <v>13</v>
      </c>
      <c r="B38" s="121" t="str">
        <f>IF('9-10B'!B38&lt;&gt;"",'9-10B'!B38, "")</f>
        <v/>
      </c>
      <c r="C38" s="115" t="str">
        <f>IF('9-10B'!C38&lt;&gt;"",'9-10B'!C38,"")</f>
        <v/>
      </c>
      <c r="D38" s="10">
        <v>1</v>
      </c>
      <c r="E38" s="10"/>
      <c r="F38" t="s">
        <v>289</v>
      </c>
      <c r="G38" s="10" t="s">
        <v>289</v>
      </c>
      <c r="H38" s="89" t="str">
        <f>IF('9-10B'!H38&lt;&gt;"",'9-10B'!H38, "")</f>
        <v/>
      </c>
      <c r="I38" s="89" t="str">
        <f>IF('9-10B'!I38&lt;&gt;"",'9-10B'!I38, "")</f>
        <v/>
      </c>
      <c r="J38" s="89" t="str">
        <f>IF('9-10B'!J38&lt;&gt;"",'9-10B'!J38, "")</f>
        <v/>
      </c>
      <c r="K38" s="89" t="str">
        <f>IF('9-10B'!K38&lt;&gt;"",'9-10B'!K38, "")</f>
        <v/>
      </c>
      <c r="L38" s="89" t="str">
        <f>IF('9-10B'!L38&lt;&gt;"",'9-10B'!L38, "")</f>
        <v/>
      </c>
      <c r="M38" s="5"/>
      <c r="N38" s="78">
        <f t="shared" si="19"/>
        <v>0</v>
      </c>
      <c r="O38" s="78"/>
      <c r="Q38" s="35"/>
      <c r="R38" s="35"/>
      <c r="S38" s="35"/>
    </row>
    <row r="39" spans="1:19" ht="15.75" thickBot="1" x14ac:dyDescent="0.3">
      <c r="A39" s="115"/>
      <c r="B39" s="121"/>
      <c r="C39" s="115"/>
      <c r="D39" s="10">
        <v>2</v>
      </c>
      <c r="E39" s="10"/>
      <c r="F39" t="s">
        <v>289</v>
      </c>
      <c r="G39" s="10" t="s">
        <v>289</v>
      </c>
      <c r="H39" s="89" t="str">
        <f>IF('9-10B'!H39&lt;&gt;"",'9-10B'!H39, "")</f>
        <v/>
      </c>
      <c r="I39" s="89" t="str">
        <f>IF('9-10B'!I39&lt;&gt;"",'9-10B'!I39, "")</f>
        <v/>
      </c>
      <c r="J39" s="89" t="str">
        <f>IF('9-10B'!J39&lt;&gt;"",'9-10B'!J39, "")</f>
        <v/>
      </c>
      <c r="K39" s="89" t="str">
        <f>IF('9-10B'!K39&lt;&gt;"",'9-10B'!K39, "")</f>
        <v/>
      </c>
      <c r="L39" s="89" t="str">
        <f>IF('9-10B'!L39&lt;&gt;"",'9-10B'!L39, "")</f>
        <v/>
      </c>
      <c r="M39" s="5"/>
      <c r="N39" s="78">
        <f t="shared" si="19"/>
        <v>0</v>
      </c>
      <c r="O39" s="78"/>
      <c r="Q39" s="35"/>
      <c r="R39" s="35"/>
      <c r="S39" s="35"/>
    </row>
    <row r="40" spans="1:19" ht="15.75" thickBot="1" x14ac:dyDescent="0.3">
      <c r="A40" s="115"/>
      <c r="B40" s="121"/>
      <c r="C40" s="115"/>
      <c r="D40" s="10">
        <v>3</v>
      </c>
      <c r="E40" s="10"/>
      <c r="F40" t="s">
        <v>289</v>
      </c>
      <c r="G40" s="10" t="s">
        <v>289</v>
      </c>
      <c r="H40" s="89" t="str">
        <f>IF('9-10B'!H40&lt;&gt;"",'9-10B'!H40, "")</f>
        <v/>
      </c>
      <c r="I40" s="89" t="str">
        <f>IF('9-10B'!I40&lt;&gt;"",'9-10B'!I40, "")</f>
        <v/>
      </c>
      <c r="J40" s="89" t="str">
        <f>IF('9-10B'!J40&lt;&gt;"",'9-10B'!J40, "")</f>
        <v/>
      </c>
      <c r="K40" s="89" t="str">
        <f>IF('9-10B'!K40&lt;&gt;"",'9-10B'!K40, "")</f>
        <v/>
      </c>
      <c r="L40" s="89" t="str">
        <f>IF('9-10B'!L40&lt;&gt;"",'9-10B'!L40, "")</f>
        <v/>
      </c>
      <c r="M40" s="5"/>
      <c r="N40" s="78">
        <f t="shared" si="19"/>
        <v>0</v>
      </c>
      <c r="O40" s="79">
        <f>SUM(N38:N40)/9</f>
        <v>0</v>
      </c>
      <c r="Q40" s="35">
        <f t="shared" ref="Q40" si="24">IF(O40&lt;&gt;"",O40+A38/10000,0)</f>
        <v>1.2999999999999999E-3</v>
      </c>
      <c r="R40" s="35" t="str">
        <f t="shared" ref="R40:S40" si="25">B38</f>
        <v/>
      </c>
      <c r="S40" s="35" t="str">
        <f t="shared" si="25"/>
        <v/>
      </c>
    </row>
    <row r="41" spans="1:19" x14ac:dyDescent="0.25">
      <c r="A41" s="118">
        <v>14</v>
      </c>
      <c r="B41" s="123" t="str">
        <f>IF('9-10B'!B41&lt;&gt;"",'9-10B'!B41, "")</f>
        <v/>
      </c>
      <c r="C41" s="118" t="str">
        <f>IF('9-10B'!C41&lt;&gt;"",'9-10B'!C41,"")</f>
        <v/>
      </c>
      <c r="D41" s="42">
        <v>1</v>
      </c>
      <c r="E41" s="10"/>
      <c r="F41" t="s">
        <v>289</v>
      </c>
      <c r="G41" s="10" t="s">
        <v>289</v>
      </c>
      <c r="H41" s="95" t="str">
        <f>IF('9-10B'!H41&lt;&gt;"",'9-10B'!H41, "")</f>
        <v/>
      </c>
      <c r="I41" s="95" t="str">
        <f>IF('9-10B'!I41&lt;&gt;"",'9-10B'!I41, "")</f>
        <v/>
      </c>
      <c r="J41" s="95" t="str">
        <f>IF('9-10B'!J41&lt;&gt;"",'9-10B'!J41, "")</f>
        <v/>
      </c>
      <c r="K41" s="95" t="str">
        <f>IF('9-10B'!K41&lt;&gt;"",'9-10B'!K41, "")</f>
        <v/>
      </c>
      <c r="L41" s="95" t="str">
        <f>IF('9-10B'!L41&lt;&gt;"",'9-10B'!L41, "")</f>
        <v/>
      </c>
      <c r="M41" s="40"/>
      <c r="N41" s="82">
        <f t="shared" si="19"/>
        <v>0</v>
      </c>
      <c r="O41" s="82"/>
      <c r="Q41" s="35"/>
      <c r="R41" s="35"/>
      <c r="S41" s="35"/>
    </row>
    <row r="42" spans="1:19" ht="15.75" thickBot="1" x14ac:dyDescent="0.3">
      <c r="A42" s="118"/>
      <c r="B42" s="123"/>
      <c r="C42" s="118"/>
      <c r="D42" s="42">
        <v>2</v>
      </c>
      <c r="E42" s="10"/>
      <c r="F42" t="s">
        <v>289</v>
      </c>
      <c r="G42" s="10" t="s">
        <v>289</v>
      </c>
      <c r="H42" s="95" t="str">
        <f>IF('9-10B'!H42&lt;&gt;"",'9-10B'!H42, "")</f>
        <v/>
      </c>
      <c r="I42" s="95" t="str">
        <f>IF('9-10B'!I42&lt;&gt;"",'9-10B'!I42, "")</f>
        <v/>
      </c>
      <c r="J42" s="95" t="str">
        <f>IF('9-10B'!J42&lt;&gt;"",'9-10B'!J42, "")</f>
        <v/>
      </c>
      <c r="K42" s="95" t="str">
        <f>IF('9-10B'!K42&lt;&gt;"",'9-10B'!K42, "")</f>
        <v/>
      </c>
      <c r="L42" s="95" t="str">
        <f>IF('9-10B'!L42&lt;&gt;"",'9-10B'!L42, "")</f>
        <v/>
      </c>
      <c r="M42" s="40"/>
      <c r="N42" s="82">
        <f t="shared" si="19"/>
        <v>0</v>
      </c>
      <c r="O42" s="82"/>
      <c r="Q42" s="35"/>
      <c r="R42" s="35"/>
      <c r="S42" s="35"/>
    </row>
    <row r="43" spans="1:19" ht="15.75" thickBot="1" x14ac:dyDescent="0.3">
      <c r="A43" s="118"/>
      <c r="B43" s="123"/>
      <c r="C43" s="118"/>
      <c r="D43" s="42">
        <v>3</v>
      </c>
      <c r="E43" s="10"/>
      <c r="F43" t="s">
        <v>289</v>
      </c>
      <c r="G43" s="10" t="s">
        <v>289</v>
      </c>
      <c r="H43" s="95" t="str">
        <f>IF('9-10B'!H43&lt;&gt;"",'9-10B'!H43, "")</f>
        <v/>
      </c>
      <c r="I43" s="95" t="str">
        <f>IF('9-10B'!I43&lt;&gt;"",'9-10B'!I43, "")</f>
        <v/>
      </c>
      <c r="J43" s="95" t="str">
        <f>IF('9-10B'!J43&lt;&gt;"",'9-10B'!J43, "")</f>
        <v/>
      </c>
      <c r="K43" s="95" t="str">
        <f>IF('9-10B'!K43&lt;&gt;"",'9-10B'!K43, "")</f>
        <v/>
      </c>
      <c r="L43" s="95" t="str">
        <f>IF('9-10B'!L43&lt;&gt;"",'9-10B'!L43, "")</f>
        <v/>
      </c>
      <c r="M43" s="40"/>
      <c r="N43" s="82">
        <f t="shared" si="19"/>
        <v>0</v>
      </c>
      <c r="O43" s="83">
        <f>SUM(N41:N43)/9</f>
        <v>0</v>
      </c>
      <c r="Q43" s="35">
        <f t="shared" ref="Q43" si="26">IF(O43&lt;&gt;"",O43+A41/10000,0)</f>
        <v>1.4E-3</v>
      </c>
      <c r="R43" s="35" t="str">
        <f t="shared" ref="R43:S43" si="27">B41</f>
        <v/>
      </c>
      <c r="S43" s="35" t="str">
        <f t="shared" si="27"/>
        <v/>
      </c>
    </row>
    <row r="44" spans="1:19" x14ac:dyDescent="0.25">
      <c r="A44" s="115">
        <v>15</v>
      </c>
      <c r="B44" s="121" t="str">
        <f>IF('9-10B'!B44&lt;&gt;"",'9-10B'!B44, "")</f>
        <v/>
      </c>
      <c r="C44" s="115" t="str">
        <f>IF('9-10B'!C44&lt;&gt;"",'9-10B'!C44,"")</f>
        <v/>
      </c>
      <c r="D44" s="10">
        <v>1</v>
      </c>
      <c r="E44" s="10"/>
      <c r="F44" t="s">
        <v>289</v>
      </c>
      <c r="G44" s="10" t="s">
        <v>289</v>
      </c>
      <c r="H44" s="89" t="str">
        <f>IF('9-10B'!H44&lt;&gt;"",'9-10B'!H44, "")</f>
        <v/>
      </c>
      <c r="I44" s="89" t="str">
        <f>IF('9-10B'!I44&lt;&gt;"",'9-10B'!I44, "")</f>
        <v/>
      </c>
      <c r="J44" s="89" t="str">
        <f>IF('9-10B'!J44&lt;&gt;"",'9-10B'!J44, "")</f>
        <v/>
      </c>
      <c r="K44" s="89" t="str">
        <f>IF('9-10B'!K44&lt;&gt;"",'9-10B'!K44, "")</f>
        <v/>
      </c>
      <c r="L44" s="89" t="str">
        <f>IF('9-10B'!L44&lt;&gt;"",'9-10B'!L44, "")</f>
        <v/>
      </c>
      <c r="M44" s="5"/>
      <c r="N44" s="78">
        <f t="shared" si="19"/>
        <v>0</v>
      </c>
      <c r="O44" s="93"/>
      <c r="Q44" s="35"/>
      <c r="R44" s="35"/>
      <c r="S44" s="35"/>
    </row>
    <row r="45" spans="1:19" ht="15.75" thickBot="1" x14ac:dyDescent="0.3">
      <c r="A45" s="115"/>
      <c r="B45" s="121"/>
      <c r="C45" s="115"/>
      <c r="D45" s="10">
        <v>2</v>
      </c>
      <c r="E45" s="10"/>
      <c r="F45" t="s">
        <v>289</v>
      </c>
      <c r="G45" s="10" t="s">
        <v>289</v>
      </c>
      <c r="H45" s="89" t="str">
        <f>IF('9-10B'!H45&lt;&gt;"",'9-10B'!H45, "")</f>
        <v/>
      </c>
      <c r="I45" s="89" t="str">
        <f>IF('9-10B'!I45&lt;&gt;"",'9-10B'!I45, "")</f>
        <v/>
      </c>
      <c r="J45" s="89" t="str">
        <f>IF('9-10B'!J45&lt;&gt;"",'9-10B'!J45, "")</f>
        <v/>
      </c>
      <c r="K45" s="89" t="str">
        <f>IF('9-10B'!K45&lt;&gt;"",'9-10B'!K45, "")</f>
        <v/>
      </c>
      <c r="L45" s="89" t="str">
        <f>IF('9-10B'!L45&lt;&gt;"",'9-10B'!L45, "")</f>
        <v/>
      </c>
      <c r="M45" s="5"/>
      <c r="N45" s="78">
        <f t="shared" si="19"/>
        <v>0</v>
      </c>
      <c r="O45" s="93"/>
      <c r="Q45" s="35"/>
      <c r="R45" s="35"/>
      <c r="S45" s="35"/>
    </row>
    <row r="46" spans="1:19" ht="15.75" thickBot="1" x14ac:dyDescent="0.3">
      <c r="A46" s="115"/>
      <c r="B46" s="121"/>
      <c r="C46" s="115"/>
      <c r="D46" s="10">
        <v>3</v>
      </c>
      <c r="E46" s="10"/>
      <c r="F46" t="s">
        <v>289</v>
      </c>
      <c r="G46" s="10" t="s">
        <v>289</v>
      </c>
      <c r="H46" s="89" t="str">
        <f>IF('9-10B'!H46&lt;&gt;"",'9-10B'!H46, "")</f>
        <v/>
      </c>
      <c r="I46" s="89" t="str">
        <f>IF('9-10B'!I46&lt;&gt;"",'9-10B'!I46, "")</f>
        <v/>
      </c>
      <c r="J46" s="89" t="str">
        <f>IF('9-10B'!J46&lt;&gt;"",'9-10B'!J46, "")</f>
        <v/>
      </c>
      <c r="K46" s="89" t="str">
        <f>IF('9-10B'!K46&lt;&gt;"",'9-10B'!K46, "")</f>
        <v/>
      </c>
      <c r="L46" s="89" t="str">
        <f>IF('9-10B'!L46&lt;&gt;"",'9-10B'!L46, "")</f>
        <v/>
      </c>
      <c r="M46" s="5"/>
      <c r="N46" s="78">
        <f t="shared" si="19"/>
        <v>0</v>
      </c>
      <c r="O46" s="79">
        <f>SUM(N44:N46)/9</f>
        <v>0</v>
      </c>
      <c r="Q46" s="35">
        <f t="shared" ref="Q46" si="28">IF(O46&lt;&gt;"",O46+A44/10000,0)</f>
        <v>1.5E-3</v>
      </c>
      <c r="R46" s="35" t="str">
        <f t="shared" ref="R46:S46" si="29">B44</f>
        <v/>
      </c>
      <c r="S46" s="35" t="str">
        <f t="shared" si="29"/>
        <v/>
      </c>
    </row>
    <row r="47" spans="1:19" x14ac:dyDescent="0.25">
      <c r="A47" s="118">
        <v>16</v>
      </c>
      <c r="B47" s="123" t="str">
        <f>IF('9-10B'!B47&lt;&gt;"",'9-10B'!B47, "")</f>
        <v/>
      </c>
      <c r="C47" s="118" t="str">
        <f>IF('9-10B'!C47&lt;&gt;"",'9-10B'!C47,"")</f>
        <v/>
      </c>
      <c r="D47" s="42">
        <v>1</v>
      </c>
      <c r="E47" s="10"/>
      <c r="F47" t="s">
        <v>289</v>
      </c>
      <c r="G47" s="10" t="s">
        <v>289</v>
      </c>
      <c r="H47" s="95" t="str">
        <f>IF('9-10B'!H47&lt;&gt;"",'9-10B'!H47, "")</f>
        <v/>
      </c>
      <c r="I47" s="95" t="str">
        <f>IF('9-10B'!I47&lt;&gt;"",'9-10B'!I47, "")</f>
        <v/>
      </c>
      <c r="J47" s="95" t="str">
        <f>IF('9-10B'!J47&lt;&gt;"",'9-10B'!J47, "")</f>
        <v/>
      </c>
      <c r="K47" s="95" t="str">
        <f>IF('9-10B'!K47&lt;&gt;"",'9-10B'!K47, "")</f>
        <v/>
      </c>
      <c r="L47" s="95" t="str">
        <f>IF('9-10B'!L47&lt;&gt;"",'9-10B'!L47, "")</f>
        <v/>
      </c>
      <c r="M47" s="40"/>
      <c r="N47" s="82">
        <f t="shared" si="19"/>
        <v>0</v>
      </c>
      <c r="O47" s="82"/>
      <c r="Q47" s="35"/>
      <c r="R47" s="35"/>
      <c r="S47" s="35"/>
    </row>
    <row r="48" spans="1:19" ht="15.75" thickBot="1" x14ac:dyDescent="0.3">
      <c r="A48" s="118"/>
      <c r="B48" s="123"/>
      <c r="C48" s="118"/>
      <c r="D48" s="42">
        <v>2</v>
      </c>
      <c r="E48" s="10"/>
      <c r="F48" t="s">
        <v>289</v>
      </c>
      <c r="G48" s="10" t="s">
        <v>289</v>
      </c>
      <c r="H48" s="95" t="str">
        <f>IF('9-10B'!H48&lt;&gt;"",'9-10B'!H48, "")</f>
        <v/>
      </c>
      <c r="I48" s="95" t="str">
        <f>IF('9-10B'!I48&lt;&gt;"",'9-10B'!I48, "")</f>
        <v/>
      </c>
      <c r="J48" s="95" t="str">
        <f>IF('9-10B'!J48&lt;&gt;"",'9-10B'!J48, "")</f>
        <v/>
      </c>
      <c r="K48" s="95" t="str">
        <f>IF('9-10B'!K48&lt;&gt;"",'9-10B'!K48, "")</f>
        <v/>
      </c>
      <c r="L48" s="95" t="str">
        <f>IF('9-10B'!L48&lt;&gt;"",'9-10B'!L48, "")</f>
        <v/>
      </c>
      <c r="M48" s="40"/>
      <c r="N48" s="82">
        <f t="shared" si="19"/>
        <v>0</v>
      </c>
      <c r="O48" s="82"/>
      <c r="Q48" s="35"/>
      <c r="R48" s="35"/>
      <c r="S48" s="35"/>
    </row>
    <row r="49" spans="1:19" ht="15.75" thickBot="1" x14ac:dyDescent="0.3">
      <c r="A49" s="118"/>
      <c r="B49" s="123"/>
      <c r="C49" s="118"/>
      <c r="D49" s="42">
        <v>3</v>
      </c>
      <c r="E49" s="10"/>
      <c r="F49" t="s">
        <v>289</v>
      </c>
      <c r="G49" s="10" t="s">
        <v>289</v>
      </c>
      <c r="H49" s="95" t="str">
        <f>IF('9-10B'!H49&lt;&gt;"",'9-10B'!H49, "")</f>
        <v/>
      </c>
      <c r="I49" s="95" t="str">
        <f>IF('9-10B'!I49&lt;&gt;"",'9-10B'!I49, "")</f>
        <v/>
      </c>
      <c r="J49" s="95" t="str">
        <f>IF('9-10B'!J49&lt;&gt;"",'9-10B'!J49, "")</f>
        <v/>
      </c>
      <c r="K49" s="95" t="str">
        <f>IF('9-10B'!K49&lt;&gt;"",'9-10B'!K49, "")</f>
        <v/>
      </c>
      <c r="L49" s="95" t="str">
        <f>IF('9-10B'!L49&lt;&gt;"",'9-10B'!L49, "")</f>
        <v/>
      </c>
      <c r="M49" s="40"/>
      <c r="N49" s="82">
        <f t="shared" si="19"/>
        <v>0</v>
      </c>
      <c r="O49" s="83">
        <f>SUM(N47:N49)/9</f>
        <v>0</v>
      </c>
      <c r="Q49" s="35">
        <f t="shared" ref="Q49" si="30">IF(O49&lt;&gt;"",O49+A47/10000,0)</f>
        <v>1.6000000000000001E-3</v>
      </c>
      <c r="R49" s="35" t="str">
        <f t="shared" ref="R49:S49" si="31">B47</f>
        <v/>
      </c>
      <c r="S49" s="35" t="str">
        <f t="shared" si="31"/>
        <v/>
      </c>
    </row>
    <row r="50" spans="1:19" x14ac:dyDescent="0.25">
      <c r="A50" s="115">
        <v>17</v>
      </c>
      <c r="B50" s="121" t="str">
        <f>IF('9-10B'!B50&lt;&gt;"",'9-10B'!B50, "")</f>
        <v/>
      </c>
      <c r="C50" s="115" t="str">
        <f>IF('9-10B'!C50&lt;&gt;"",'9-10B'!C50,"")</f>
        <v/>
      </c>
      <c r="D50" s="10">
        <v>1</v>
      </c>
      <c r="E50" s="10"/>
      <c r="F50" t="s">
        <v>289</v>
      </c>
      <c r="G50" s="10" t="s">
        <v>289</v>
      </c>
      <c r="H50" s="89" t="str">
        <f>IF('9-10B'!H50&lt;&gt;"",'9-10B'!H50, "")</f>
        <v/>
      </c>
      <c r="I50" s="89" t="str">
        <f>IF('9-10B'!I50&lt;&gt;"",'9-10B'!I50, "")</f>
        <v/>
      </c>
      <c r="J50" s="89" t="str">
        <f>IF('9-10B'!J50&lt;&gt;"",'9-10B'!J50, "")</f>
        <v/>
      </c>
      <c r="K50" s="89" t="str">
        <f>IF('9-10B'!K50&lt;&gt;"",'9-10B'!K50, "")</f>
        <v/>
      </c>
      <c r="L50" s="89" t="str">
        <f>IF('9-10B'!L50&lt;&gt;"",'9-10B'!L50, "")</f>
        <v/>
      </c>
      <c r="M50" s="5"/>
      <c r="N50" s="78">
        <f t="shared" si="19"/>
        <v>0</v>
      </c>
      <c r="O50" s="78"/>
      <c r="Q50" s="35"/>
      <c r="R50" s="35"/>
      <c r="S50" s="35"/>
    </row>
    <row r="51" spans="1:19" ht="15.75" thickBot="1" x14ac:dyDescent="0.3">
      <c r="A51" s="115"/>
      <c r="B51" s="121"/>
      <c r="C51" s="115"/>
      <c r="D51" s="10">
        <v>2</v>
      </c>
      <c r="E51" s="10"/>
      <c r="F51" t="s">
        <v>289</v>
      </c>
      <c r="G51" s="10" t="s">
        <v>289</v>
      </c>
      <c r="H51" s="89" t="str">
        <f>IF('9-10B'!H51&lt;&gt;"",'9-10B'!H51, "")</f>
        <v/>
      </c>
      <c r="I51" s="89" t="str">
        <f>IF('9-10B'!I51&lt;&gt;"",'9-10B'!I51, "")</f>
        <v/>
      </c>
      <c r="J51" s="89" t="str">
        <f>IF('9-10B'!J51&lt;&gt;"",'9-10B'!J51, "")</f>
        <v/>
      </c>
      <c r="K51" s="89" t="str">
        <f>IF('9-10B'!K51&lt;&gt;"",'9-10B'!K51, "")</f>
        <v/>
      </c>
      <c r="L51" s="89" t="str">
        <f>IF('9-10B'!L51&lt;&gt;"",'9-10B'!L51, "")</f>
        <v/>
      </c>
      <c r="M51" s="5"/>
      <c r="N51" s="78">
        <f t="shared" si="19"/>
        <v>0</v>
      </c>
      <c r="O51" s="78"/>
      <c r="Q51" s="35"/>
      <c r="R51" s="35"/>
      <c r="S51" s="35"/>
    </row>
    <row r="52" spans="1:19" ht="15.75" thickBot="1" x14ac:dyDescent="0.3">
      <c r="A52" s="115"/>
      <c r="B52" s="121"/>
      <c r="C52" s="115"/>
      <c r="D52" s="10">
        <v>3</v>
      </c>
      <c r="E52" s="10"/>
      <c r="F52" t="s">
        <v>289</v>
      </c>
      <c r="G52" s="10" t="s">
        <v>289</v>
      </c>
      <c r="H52" s="89" t="str">
        <f>IF('9-10B'!H52&lt;&gt;"",'9-10B'!H52, "")</f>
        <v/>
      </c>
      <c r="I52" s="89" t="str">
        <f>IF('9-10B'!I52&lt;&gt;"",'9-10B'!I52, "")</f>
        <v/>
      </c>
      <c r="J52" s="89" t="str">
        <f>IF('9-10B'!J52&lt;&gt;"",'9-10B'!J52, "")</f>
        <v/>
      </c>
      <c r="K52" s="89" t="str">
        <f>IF('9-10B'!K52&lt;&gt;"",'9-10B'!K52, "")</f>
        <v/>
      </c>
      <c r="L52" s="89" t="str">
        <f>IF('9-10B'!L52&lt;&gt;"",'9-10B'!L52, "")</f>
        <v/>
      </c>
      <c r="M52" s="5"/>
      <c r="N52" s="78">
        <f t="shared" si="19"/>
        <v>0</v>
      </c>
      <c r="O52" s="79">
        <f>SUM(N50:N52)/9</f>
        <v>0</v>
      </c>
      <c r="Q52" s="35">
        <f t="shared" ref="Q52" si="32">IF(O52&lt;&gt;"",O52+A50/10000,0)</f>
        <v>1.6999999999999999E-3</v>
      </c>
      <c r="R52" s="35" t="str">
        <f t="shared" ref="R52:S52" si="33">B50</f>
        <v/>
      </c>
      <c r="S52" s="35" t="str">
        <f t="shared" si="33"/>
        <v/>
      </c>
    </row>
    <row r="53" spans="1:19" x14ac:dyDescent="0.25">
      <c r="A53" s="118">
        <v>18</v>
      </c>
      <c r="B53" s="123" t="str">
        <f>IF('9-10B'!B53&lt;&gt;"",'9-10B'!B53, "")</f>
        <v/>
      </c>
      <c r="C53" s="118" t="str">
        <f>IF('9-10B'!C53&lt;&gt;"",'9-10B'!C53,"")</f>
        <v/>
      </c>
      <c r="D53" s="42">
        <v>1</v>
      </c>
      <c r="E53" s="10"/>
      <c r="F53" t="s">
        <v>289</v>
      </c>
      <c r="G53" s="10" t="s">
        <v>289</v>
      </c>
      <c r="H53" s="95" t="str">
        <f>IF('9-10B'!H53&lt;&gt;"",'9-10B'!H53, "")</f>
        <v/>
      </c>
      <c r="I53" s="95" t="str">
        <f>IF('9-10B'!I53&lt;&gt;"",'9-10B'!I53, "")</f>
        <v/>
      </c>
      <c r="J53" s="95" t="str">
        <f>IF('9-10B'!J53&lt;&gt;"",'9-10B'!J53, "")</f>
        <v/>
      </c>
      <c r="K53" s="95" t="str">
        <f>IF('9-10B'!K53&lt;&gt;"",'9-10B'!K53, "")</f>
        <v/>
      </c>
      <c r="L53" s="95" t="str">
        <f>IF('9-10B'!L53&lt;&gt;"",'9-10B'!L53, "")</f>
        <v/>
      </c>
      <c r="M53" s="40"/>
      <c r="N53" s="82">
        <f t="shared" si="19"/>
        <v>0</v>
      </c>
      <c r="O53" s="82"/>
      <c r="Q53" s="35"/>
      <c r="R53" s="35"/>
      <c r="S53" s="35"/>
    </row>
    <row r="54" spans="1:19" ht="15.75" thickBot="1" x14ac:dyDescent="0.3">
      <c r="A54" s="118"/>
      <c r="B54" s="123"/>
      <c r="C54" s="118"/>
      <c r="D54" s="42">
        <v>2</v>
      </c>
      <c r="E54" s="10"/>
      <c r="F54" t="s">
        <v>289</v>
      </c>
      <c r="G54" s="10" t="s">
        <v>289</v>
      </c>
      <c r="H54" s="95" t="str">
        <f>IF('9-10B'!H54&lt;&gt;"",'9-10B'!H54, "")</f>
        <v/>
      </c>
      <c r="I54" s="95" t="str">
        <f>IF('9-10B'!I54&lt;&gt;"",'9-10B'!I54, "")</f>
        <v/>
      </c>
      <c r="J54" s="95" t="str">
        <f>IF('9-10B'!J54&lt;&gt;"",'9-10B'!J54, "")</f>
        <v/>
      </c>
      <c r="K54" s="95" t="str">
        <f>IF('9-10B'!K54&lt;&gt;"",'9-10B'!K54, "")</f>
        <v/>
      </c>
      <c r="L54" s="95" t="str">
        <f>IF('9-10B'!L54&lt;&gt;"",'9-10B'!L54, "")</f>
        <v/>
      </c>
      <c r="M54" s="40"/>
      <c r="N54" s="82">
        <f t="shared" si="19"/>
        <v>0</v>
      </c>
      <c r="O54" s="82"/>
      <c r="Q54" s="35"/>
      <c r="R54" s="35"/>
      <c r="S54" s="35"/>
    </row>
    <row r="55" spans="1:19" ht="15.75" thickBot="1" x14ac:dyDescent="0.3">
      <c r="A55" s="118"/>
      <c r="B55" s="123"/>
      <c r="C55" s="118"/>
      <c r="D55" s="42">
        <v>3</v>
      </c>
      <c r="E55" s="10"/>
      <c r="F55" t="s">
        <v>289</v>
      </c>
      <c r="G55" s="10" t="s">
        <v>289</v>
      </c>
      <c r="H55" s="95" t="str">
        <f>IF('9-10B'!H55&lt;&gt;"",'9-10B'!H55, "")</f>
        <v/>
      </c>
      <c r="I55" s="95" t="str">
        <f>IF('9-10B'!I55&lt;&gt;"",'9-10B'!I55, "")</f>
        <v/>
      </c>
      <c r="J55" s="95" t="str">
        <f>IF('9-10B'!J55&lt;&gt;"",'9-10B'!J55, "")</f>
        <v/>
      </c>
      <c r="K55" s="95" t="str">
        <f>IF('9-10B'!K55&lt;&gt;"",'9-10B'!K55, "")</f>
        <v/>
      </c>
      <c r="L55" s="95" t="str">
        <f>IF('9-10B'!L55&lt;&gt;"",'9-10B'!L55, "")</f>
        <v/>
      </c>
      <c r="M55" s="40"/>
      <c r="N55" s="82">
        <f t="shared" si="19"/>
        <v>0</v>
      </c>
      <c r="O55" s="83">
        <f>SUM(N53:N55)/9</f>
        <v>0</v>
      </c>
      <c r="Q55" s="35">
        <f t="shared" ref="Q55" si="34">IF(O55&lt;&gt;"",O55+A53/10000,0)</f>
        <v>1.8E-3</v>
      </c>
      <c r="R55" s="35" t="str">
        <f t="shared" ref="R55:S55" si="35">B53</f>
        <v/>
      </c>
      <c r="S55" s="35" t="str">
        <f t="shared" si="35"/>
        <v/>
      </c>
    </row>
    <row r="56" spans="1:19" x14ac:dyDescent="0.25">
      <c r="A56" s="115">
        <v>19</v>
      </c>
      <c r="B56" s="121" t="str">
        <f>IF('9-10B'!B56&lt;&gt;"",'9-10B'!B56, "")</f>
        <v/>
      </c>
      <c r="C56" s="115" t="str">
        <f>IF('9-10B'!C56&lt;&gt;"",'9-10B'!C56,"")</f>
        <v/>
      </c>
      <c r="D56" s="10">
        <v>1</v>
      </c>
      <c r="E56" s="10"/>
      <c r="F56" t="s">
        <v>289</v>
      </c>
      <c r="G56" s="10" t="s">
        <v>289</v>
      </c>
      <c r="H56" s="89" t="str">
        <f>IF('9-10B'!H56&lt;&gt;"",'9-10B'!H56, "")</f>
        <v/>
      </c>
      <c r="I56" s="89" t="str">
        <f>IF('9-10B'!I56&lt;&gt;"",'9-10B'!I56, "")</f>
        <v/>
      </c>
      <c r="J56" s="89" t="str">
        <f>IF('9-10B'!J56&lt;&gt;"",'9-10B'!J56, "")</f>
        <v/>
      </c>
      <c r="K56" s="89" t="str">
        <f>IF('9-10B'!K56&lt;&gt;"",'9-10B'!K56, "")</f>
        <v/>
      </c>
      <c r="L56" s="89" t="str">
        <f>IF('9-10B'!L56&lt;&gt;"",'9-10B'!L56, "")</f>
        <v/>
      </c>
      <c r="M56" s="5"/>
      <c r="N56" s="78">
        <f t="shared" si="19"/>
        <v>0</v>
      </c>
      <c r="O56" s="78"/>
      <c r="Q56" s="35"/>
      <c r="R56" s="35"/>
      <c r="S56" s="35"/>
    </row>
    <row r="57" spans="1:19" ht="15.75" thickBot="1" x14ac:dyDescent="0.3">
      <c r="A57" s="115"/>
      <c r="B57" s="121"/>
      <c r="C57" s="115"/>
      <c r="D57" s="10">
        <v>2</v>
      </c>
      <c r="E57" s="10"/>
      <c r="F57" t="s">
        <v>289</v>
      </c>
      <c r="G57" s="10" t="s">
        <v>289</v>
      </c>
      <c r="H57" s="89" t="str">
        <f>IF('9-10B'!H57&lt;&gt;"",'9-10B'!H57, "")</f>
        <v/>
      </c>
      <c r="I57" s="89" t="str">
        <f>IF('9-10B'!I57&lt;&gt;"",'9-10B'!I57, "")</f>
        <v/>
      </c>
      <c r="J57" s="89" t="str">
        <f>IF('9-10B'!J57&lt;&gt;"",'9-10B'!J57, "")</f>
        <v/>
      </c>
      <c r="K57" s="89" t="str">
        <f>IF('9-10B'!K57&lt;&gt;"",'9-10B'!K57, "")</f>
        <v/>
      </c>
      <c r="L57" s="89" t="str">
        <f>IF('9-10B'!L57&lt;&gt;"",'9-10B'!L57, "")</f>
        <v/>
      </c>
      <c r="M57" s="5"/>
      <c r="N57" s="78">
        <f t="shared" si="19"/>
        <v>0</v>
      </c>
      <c r="O57" s="78"/>
      <c r="Q57" s="35"/>
      <c r="R57" s="35"/>
      <c r="S57" s="35"/>
    </row>
    <row r="58" spans="1:19" ht="15.75" thickBot="1" x14ac:dyDescent="0.3">
      <c r="A58" s="115"/>
      <c r="B58" s="121"/>
      <c r="C58" s="115"/>
      <c r="D58" s="10">
        <v>3</v>
      </c>
      <c r="E58" s="10"/>
      <c r="F58" t="s">
        <v>289</v>
      </c>
      <c r="G58" s="10" t="s">
        <v>289</v>
      </c>
      <c r="H58" s="89" t="str">
        <f>IF('9-10B'!H58&lt;&gt;"",'9-10B'!H58, "")</f>
        <v/>
      </c>
      <c r="I58" s="89" t="str">
        <f>IF('9-10B'!I58&lt;&gt;"",'9-10B'!I58, "")</f>
        <v/>
      </c>
      <c r="J58" s="89" t="str">
        <f>IF('9-10B'!J58&lt;&gt;"",'9-10B'!J58, "")</f>
        <v/>
      </c>
      <c r="K58" s="89" t="str">
        <f>IF('9-10B'!K58&lt;&gt;"",'9-10B'!K58, "")</f>
        <v/>
      </c>
      <c r="L58" s="89" t="str">
        <f>IF('9-10B'!L58&lt;&gt;"",'9-10B'!L58, "")</f>
        <v/>
      </c>
      <c r="M58" s="5"/>
      <c r="N58" s="78">
        <f t="shared" si="19"/>
        <v>0</v>
      </c>
      <c r="O58" s="79">
        <f>SUM(N56:N58)/9</f>
        <v>0</v>
      </c>
      <c r="Q58" s="35">
        <f t="shared" ref="Q58" si="36">IF(O58&lt;&gt;"",O58+A56/10000,0)</f>
        <v>1.9E-3</v>
      </c>
      <c r="R58" s="35" t="str">
        <f t="shared" ref="R58:S58" si="37">B56</f>
        <v/>
      </c>
      <c r="S58" s="35" t="str">
        <f t="shared" si="37"/>
        <v/>
      </c>
    </row>
    <row r="59" spans="1:19" x14ac:dyDescent="0.25">
      <c r="A59" s="118">
        <v>20</v>
      </c>
      <c r="B59" s="123" t="str">
        <f>IF('9-10B'!B59&lt;&gt;"",'9-10B'!B59, "")</f>
        <v/>
      </c>
      <c r="C59" s="118" t="str">
        <f>IF('9-10B'!C59&lt;&gt;"",'9-10B'!C59,"")</f>
        <v/>
      </c>
      <c r="D59" s="42">
        <v>1</v>
      </c>
      <c r="E59" s="10"/>
      <c r="F59" t="s">
        <v>289</v>
      </c>
      <c r="G59" s="10" t="s">
        <v>289</v>
      </c>
      <c r="H59" s="95" t="str">
        <f>IF('9-10B'!H59&lt;&gt;"",'9-10B'!H59, "")</f>
        <v/>
      </c>
      <c r="I59" s="95" t="str">
        <f>IF('9-10B'!I59&lt;&gt;"",'9-10B'!I59, "")</f>
        <v/>
      </c>
      <c r="J59" s="95" t="str">
        <f>IF('9-10B'!J59&lt;&gt;"",'9-10B'!J59, "")</f>
        <v/>
      </c>
      <c r="K59" s="95" t="str">
        <f>IF('9-10B'!K59&lt;&gt;"",'9-10B'!K59, "")</f>
        <v/>
      </c>
      <c r="L59" s="95" t="str">
        <f>IF('9-10B'!L59&lt;&gt;"",'9-10B'!L59, "")</f>
        <v/>
      </c>
      <c r="M59" s="40"/>
      <c r="N59" s="82">
        <f t="shared" si="19"/>
        <v>0</v>
      </c>
      <c r="O59" s="82"/>
      <c r="Q59" s="35"/>
      <c r="R59" s="35"/>
      <c r="S59" s="35"/>
    </row>
    <row r="60" spans="1:19" ht="15.75" thickBot="1" x14ac:dyDescent="0.3">
      <c r="A60" s="118"/>
      <c r="B60" s="123"/>
      <c r="C60" s="118"/>
      <c r="D60" s="42">
        <v>2</v>
      </c>
      <c r="E60" s="10"/>
      <c r="F60" t="s">
        <v>289</v>
      </c>
      <c r="G60" s="10" t="s">
        <v>289</v>
      </c>
      <c r="H60" s="95" t="str">
        <f>IF('9-10B'!H60&lt;&gt;"",'9-10B'!H60, "")</f>
        <v/>
      </c>
      <c r="I60" s="95" t="str">
        <f>IF('9-10B'!I60&lt;&gt;"",'9-10B'!I60, "")</f>
        <v/>
      </c>
      <c r="J60" s="95" t="str">
        <f>IF('9-10B'!J60&lt;&gt;"",'9-10B'!J60, "")</f>
        <v/>
      </c>
      <c r="K60" s="95" t="str">
        <f>IF('9-10B'!K60&lt;&gt;"",'9-10B'!K60, "")</f>
        <v/>
      </c>
      <c r="L60" s="95" t="str">
        <f>IF('9-10B'!L60&lt;&gt;"",'9-10B'!L60, "")</f>
        <v/>
      </c>
      <c r="M60" s="40"/>
      <c r="N60" s="82">
        <f t="shared" si="19"/>
        <v>0</v>
      </c>
      <c r="O60" s="82"/>
      <c r="Q60" s="35"/>
      <c r="R60" s="35"/>
      <c r="S60" s="35"/>
    </row>
    <row r="61" spans="1:19" ht="15.75" thickBot="1" x14ac:dyDescent="0.3">
      <c r="A61" s="118"/>
      <c r="B61" s="123"/>
      <c r="C61" s="118"/>
      <c r="D61" s="42">
        <v>3</v>
      </c>
      <c r="E61" s="10"/>
      <c r="F61" t="s">
        <v>289</v>
      </c>
      <c r="G61" s="10" t="s">
        <v>289</v>
      </c>
      <c r="H61" s="95" t="str">
        <f>IF('9-10B'!H61&lt;&gt;"",'9-10B'!H61, "")</f>
        <v/>
      </c>
      <c r="I61" s="95" t="str">
        <f>IF('9-10B'!I61&lt;&gt;"",'9-10B'!I61, "")</f>
        <v/>
      </c>
      <c r="J61" s="95" t="str">
        <f>IF('9-10B'!J61&lt;&gt;"",'9-10B'!J61, "")</f>
        <v/>
      </c>
      <c r="K61" s="95" t="str">
        <f>IF('9-10B'!K61&lt;&gt;"",'9-10B'!K61, "")</f>
        <v/>
      </c>
      <c r="L61" s="95" t="str">
        <f>IF('9-10B'!L61&lt;&gt;"",'9-10B'!L61, "")</f>
        <v/>
      </c>
      <c r="M61" s="40"/>
      <c r="N61" s="82">
        <f t="shared" si="19"/>
        <v>0</v>
      </c>
      <c r="O61" s="83">
        <f>SUM(N59:N61)/9</f>
        <v>0</v>
      </c>
      <c r="Q61" s="35">
        <f t="shared" ref="Q61" si="38">IF(O61&lt;&gt;"",O61+A59/10000,0)</f>
        <v>2E-3</v>
      </c>
      <c r="R61" s="35" t="str">
        <f t="shared" ref="R61:S61" si="39">B59</f>
        <v/>
      </c>
      <c r="S61" s="35" t="str">
        <f t="shared" si="39"/>
        <v/>
      </c>
    </row>
    <row r="62" spans="1:19" x14ac:dyDescent="0.25">
      <c r="A62" s="115">
        <v>21</v>
      </c>
      <c r="B62" s="121" t="str">
        <f>IF('9-10B'!B62&lt;&gt;"",'9-10B'!B62, "")</f>
        <v/>
      </c>
      <c r="C62" s="115" t="str">
        <f>IF('9-10B'!C62&lt;&gt;"",'9-10B'!C62,"")</f>
        <v/>
      </c>
      <c r="D62" s="10">
        <v>1</v>
      </c>
      <c r="E62" s="10"/>
      <c r="F62" t="s">
        <v>289</v>
      </c>
      <c r="G62" s="10" t="s">
        <v>289</v>
      </c>
      <c r="H62" s="89" t="str">
        <f>IF('9-10B'!H62&lt;&gt;"",'9-10B'!H62, "")</f>
        <v/>
      </c>
      <c r="I62" s="89" t="str">
        <f>IF('9-10B'!I62&lt;&gt;"",'9-10B'!I62, "")</f>
        <v/>
      </c>
      <c r="J62" s="89" t="str">
        <f>IF('9-10B'!J62&lt;&gt;"",'9-10B'!J62, "")</f>
        <v/>
      </c>
      <c r="K62" s="89" t="str">
        <f>IF('9-10B'!K62&lt;&gt;"",'9-10B'!K62, "")</f>
        <v/>
      </c>
      <c r="L62" s="89" t="str">
        <f>IF('9-10B'!L62&lt;&gt;"",'9-10B'!L62, "")</f>
        <v/>
      </c>
      <c r="M62" s="5"/>
      <c r="N62" s="78">
        <f t="shared" si="19"/>
        <v>0</v>
      </c>
      <c r="O62" s="78"/>
      <c r="Q62" s="35"/>
      <c r="R62" s="35"/>
      <c r="S62" s="35"/>
    </row>
    <row r="63" spans="1:19" ht="15.75" thickBot="1" x14ac:dyDescent="0.3">
      <c r="A63" s="115"/>
      <c r="B63" s="121"/>
      <c r="C63" s="115"/>
      <c r="D63" s="10">
        <v>2</v>
      </c>
      <c r="E63" s="10"/>
      <c r="F63" t="s">
        <v>289</v>
      </c>
      <c r="G63" s="10" t="s">
        <v>289</v>
      </c>
      <c r="H63" s="89" t="str">
        <f>IF('9-10B'!H63&lt;&gt;"",'9-10B'!H63, "")</f>
        <v/>
      </c>
      <c r="I63" s="89" t="str">
        <f>IF('9-10B'!I63&lt;&gt;"",'9-10B'!I63, "")</f>
        <v/>
      </c>
      <c r="J63" s="89" t="str">
        <f>IF('9-10B'!J63&lt;&gt;"",'9-10B'!J63, "")</f>
        <v/>
      </c>
      <c r="K63" s="89" t="str">
        <f>IF('9-10B'!K63&lt;&gt;"",'9-10B'!K63, "")</f>
        <v/>
      </c>
      <c r="L63" s="89" t="str">
        <f>IF('9-10B'!L63&lt;&gt;"",'9-10B'!L63, "")</f>
        <v/>
      </c>
      <c r="M63" s="5"/>
      <c r="N63" s="78">
        <f t="shared" si="19"/>
        <v>0</v>
      </c>
      <c r="O63" s="78"/>
      <c r="Q63" s="35"/>
      <c r="R63" s="35"/>
      <c r="S63" s="35"/>
    </row>
    <row r="64" spans="1:19" ht="15.75" thickBot="1" x14ac:dyDescent="0.3">
      <c r="A64" s="115"/>
      <c r="B64" s="121"/>
      <c r="C64" s="115"/>
      <c r="D64" s="10">
        <v>3</v>
      </c>
      <c r="E64" s="10"/>
      <c r="F64" t="s">
        <v>289</v>
      </c>
      <c r="G64" s="10" t="s">
        <v>289</v>
      </c>
      <c r="H64" s="89" t="str">
        <f>IF('9-10B'!H64&lt;&gt;"",'9-10B'!H64, "")</f>
        <v/>
      </c>
      <c r="I64" s="89" t="str">
        <f>IF('9-10B'!I64&lt;&gt;"",'9-10B'!I64, "")</f>
        <v/>
      </c>
      <c r="J64" s="89" t="str">
        <f>IF('9-10B'!J64&lt;&gt;"",'9-10B'!J64, "")</f>
        <v/>
      </c>
      <c r="K64" s="89" t="str">
        <f>IF('9-10B'!K64&lt;&gt;"",'9-10B'!K64, "")</f>
        <v/>
      </c>
      <c r="L64" s="89" t="str">
        <f>IF('9-10B'!L64&lt;&gt;"",'9-10B'!L64, "")</f>
        <v/>
      </c>
      <c r="M64" s="5"/>
      <c r="N64" s="78">
        <f t="shared" si="19"/>
        <v>0</v>
      </c>
      <c r="O64" s="79">
        <f>SUM(N62:N64)/9</f>
        <v>0</v>
      </c>
      <c r="Q64" s="35">
        <f t="shared" ref="Q64" si="40">IF(O64&lt;&gt;"",O64+A62/10000,0)</f>
        <v>2.0999999999999999E-3</v>
      </c>
      <c r="R64" s="35" t="str">
        <f t="shared" ref="R64:S64" si="41">B62</f>
        <v/>
      </c>
      <c r="S64" s="35" t="str">
        <f t="shared" si="41"/>
        <v/>
      </c>
    </row>
    <row r="65" spans="1:19" x14ac:dyDescent="0.25">
      <c r="A65" s="118">
        <v>22</v>
      </c>
      <c r="B65" s="123" t="str">
        <f>IF('9-10B'!B65&lt;&gt;"",'9-10B'!B65, "")</f>
        <v/>
      </c>
      <c r="C65" s="118" t="str">
        <f>IF('9-10B'!C65&lt;&gt;"",'9-10B'!C65,"")</f>
        <v/>
      </c>
      <c r="D65" s="42">
        <v>1</v>
      </c>
      <c r="E65" s="10"/>
      <c r="F65" t="s">
        <v>289</v>
      </c>
      <c r="G65" s="10" t="s">
        <v>289</v>
      </c>
      <c r="H65" s="95" t="str">
        <f>IF('9-10B'!H65&lt;&gt;"",'9-10B'!H65, "")</f>
        <v/>
      </c>
      <c r="I65" s="95" t="str">
        <f>IF('9-10B'!I65&lt;&gt;"",'9-10B'!I65, "")</f>
        <v/>
      </c>
      <c r="J65" s="95" t="str">
        <f>IF('9-10B'!J65&lt;&gt;"",'9-10B'!J65, "")</f>
        <v/>
      </c>
      <c r="K65" s="95" t="str">
        <f>IF('9-10B'!K65&lt;&gt;"",'9-10B'!K65, "")</f>
        <v/>
      </c>
      <c r="L65" s="95" t="str">
        <f>IF('9-10B'!L65&lt;&gt;"",'9-10B'!L65, "")</f>
        <v/>
      </c>
      <c r="M65" s="40"/>
      <c r="N65" s="82">
        <f t="shared" si="19"/>
        <v>0</v>
      </c>
      <c r="O65" s="82"/>
      <c r="Q65" s="35"/>
      <c r="R65" s="35"/>
      <c r="S65" s="35"/>
    </row>
    <row r="66" spans="1:19" ht="15.75" thickBot="1" x14ac:dyDescent="0.3">
      <c r="A66" s="118"/>
      <c r="B66" s="123"/>
      <c r="C66" s="118"/>
      <c r="D66" s="42">
        <v>2</v>
      </c>
      <c r="E66" s="10"/>
      <c r="F66" t="s">
        <v>289</v>
      </c>
      <c r="G66" s="10" t="s">
        <v>289</v>
      </c>
      <c r="H66" s="95" t="str">
        <f>IF('9-10B'!H66&lt;&gt;"",'9-10B'!H66, "")</f>
        <v/>
      </c>
      <c r="I66" s="95" t="str">
        <f>IF('9-10B'!I66&lt;&gt;"",'9-10B'!I66, "")</f>
        <v/>
      </c>
      <c r="J66" s="95" t="str">
        <f>IF('9-10B'!J66&lt;&gt;"",'9-10B'!J66, "")</f>
        <v/>
      </c>
      <c r="K66" s="95" t="str">
        <f>IF('9-10B'!K66&lt;&gt;"",'9-10B'!K66, "")</f>
        <v/>
      </c>
      <c r="L66" s="95" t="str">
        <f>IF('9-10B'!L66&lt;&gt;"",'9-10B'!L66, "")</f>
        <v/>
      </c>
      <c r="M66" s="40"/>
      <c r="N66" s="82">
        <f t="shared" si="19"/>
        <v>0</v>
      </c>
      <c r="O66" s="82"/>
      <c r="Q66" s="35"/>
      <c r="R66" s="35"/>
      <c r="S66" s="35"/>
    </row>
    <row r="67" spans="1:19" ht="15.75" thickBot="1" x14ac:dyDescent="0.3">
      <c r="A67" s="118"/>
      <c r="B67" s="123"/>
      <c r="C67" s="118"/>
      <c r="D67" s="42">
        <v>3</v>
      </c>
      <c r="E67" s="10"/>
      <c r="F67" t="s">
        <v>289</v>
      </c>
      <c r="G67" s="10" t="s">
        <v>289</v>
      </c>
      <c r="H67" s="95" t="str">
        <f>IF('9-10B'!H67&lt;&gt;"",'9-10B'!H67, "")</f>
        <v/>
      </c>
      <c r="I67" s="95" t="str">
        <f>IF('9-10B'!I67&lt;&gt;"",'9-10B'!I67, "")</f>
        <v/>
      </c>
      <c r="J67" s="95" t="str">
        <f>IF('9-10B'!J67&lt;&gt;"",'9-10B'!J67, "")</f>
        <v/>
      </c>
      <c r="K67" s="95" t="str">
        <f>IF('9-10B'!K67&lt;&gt;"",'9-10B'!K67, "")</f>
        <v/>
      </c>
      <c r="L67" s="95" t="str">
        <f>IF('9-10B'!L67&lt;&gt;"",'9-10B'!L67, "")</f>
        <v/>
      </c>
      <c r="M67" s="40"/>
      <c r="N67" s="82">
        <f t="shared" si="19"/>
        <v>0</v>
      </c>
      <c r="O67" s="83">
        <f>SUM(N65:N67)/9</f>
        <v>0</v>
      </c>
      <c r="Q67" s="35">
        <f t="shared" ref="Q67" si="42">IF(O67&lt;&gt;"",O67+A65/10000,0)</f>
        <v>2.2000000000000001E-3</v>
      </c>
      <c r="R67" s="35" t="str">
        <f t="shared" ref="R67:S67" si="43">B65</f>
        <v/>
      </c>
      <c r="S67" s="35" t="str">
        <f t="shared" si="43"/>
        <v/>
      </c>
    </row>
    <row r="68" spans="1:19" x14ac:dyDescent="0.25">
      <c r="A68" s="115">
        <v>23</v>
      </c>
      <c r="B68" s="121" t="str">
        <f>IF('9-10B'!B68&lt;&gt;"",'9-10B'!B68, "")</f>
        <v/>
      </c>
      <c r="C68" s="115" t="str">
        <f>IF('9-10B'!C68&lt;&gt;"",'9-10B'!C68,"")</f>
        <v/>
      </c>
      <c r="D68" s="10">
        <v>1</v>
      </c>
      <c r="E68" s="10"/>
      <c r="F68" t="s">
        <v>289</v>
      </c>
      <c r="G68" s="10" t="s">
        <v>289</v>
      </c>
      <c r="H68" s="89" t="str">
        <f>IF('9-10B'!H68&lt;&gt;"",'9-10B'!H68, "")</f>
        <v/>
      </c>
      <c r="I68" s="89" t="str">
        <f>IF('9-10B'!I68&lt;&gt;"",'9-10B'!I68, "")</f>
        <v/>
      </c>
      <c r="J68" s="89" t="str">
        <f>IF('9-10B'!J68&lt;&gt;"",'9-10B'!J68, "")</f>
        <v/>
      </c>
      <c r="K68" s="89" t="str">
        <f>IF('9-10B'!K68&lt;&gt;"",'9-10B'!K68, "")</f>
        <v/>
      </c>
      <c r="L68" s="89" t="str">
        <f>IF('9-10B'!L68&lt;&gt;"",'9-10B'!L68, "")</f>
        <v/>
      </c>
      <c r="M68" s="5"/>
      <c r="N68" s="78">
        <f t="shared" si="19"/>
        <v>0</v>
      </c>
      <c r="O68" s="78"/>
      <c r="Q68" s="35"/>
      <c r="R68" s="35"/>
      <c r="S68" s="35"/>
    </row>
    <row r="69" spans="1:19" ht="15.75" thickBot="1" x14ac:dyDescent="0.3">
      <c r="A69" s="115"/>
      <c r="B69" s="121"/>
      <c r="C69" s="115"/>
      <c r="D69" s="10">
        <v>2</v>
      </c>
      <c r="E69" s="10"/>
      <c r="F69" t="s">
        <v>289</v>
      </c>
      <c r="G69" s="10" t="s">
        <v>289</v>
      </c>
      <c r="H69" s="89" t="str">
        <f>IF('9-10B'!H69&lt;&gt;"",'9-10B'!H69, "")</f>
        <v/>
      </c>
      <c r="I69" s="89" t="str">
        <f>IF('9-10B'!I69&lt;&gt;"",'9-10B'!I69, "")</f>
        <v/>
      </c>
      <c r="J69" s="89" t="str">
        <f>IF('9-10B'!J69&lt;&gt;"",'9-10B'!J69, "")</f>
        <v/>
      </c>
      <c r="K69" s="89" t="str">
        <f>IF('9-10B'!K69&lt;&gt;"",'9-10B'!K69, "")</f>
        <v/>
      </c>
      <c r="L69" s="89" t="str">
        <f>IF('9-10B'!L69&lt;&gt;"",'9-10B'!L69, "")</f>
        <v/>
      </c>
      <c r="M69" s="5"/>
      <c r="N69" s="78">
        <f t="shared" si="19"/>
        <v>0</v>
      </c>
      <c r="O69" s="78"/>
      <c r="Q69" s="35"/>
      <c r="R69" s="35"/>
      <c r="S69" s="35"/>
    </row>
    <row r="70" spans="1:19" ht="15.75" thickBot="1" x14ac:dyDescent="0.3">
      <c r="A70" s="115"/>
      <c r="B70" s="121"/>
      <c r="C70" s="115"/>
      <c r="D70" s="10">
        <v>3</v>
      </c>
      <c r="E70" s="10"/>
      <c r="F70" t="s">
        <v>289</v>
      </c>
      <c r="G70" s="10" t="s">
        <v>289</v>
      </c>
      <c r="H70" s="89" t="str">
        <f>IF('9-10B'!H70&lt;&gt;"",'9-10B'!H70, "")</f>
        <v/>
      </c>
      <c r="I70" s="89" t="str">
        <f>IF('9-10B'!I70&lt;&gt;"",'9-10B'!I70, "")</f>
        <v/>
      </c>
      <c r="J70" s="89" t="str">
        <f>IF('9-10B'!J70&lt;&gt;"",'9-10B'!J70, "")</f>
        <v/>
      </c>
      <c r="K70" s="89" t="str">
        <f>IF('9-10B'!K70&lt;&gt;"",'9-10B'!K70, "")</f>
        <v/>
      </c>
      <c r="L70" s="89" t="str">
        <f>IF('9-10B'!L70&lt;&gt;"",'9-10B'!L70, "")</f>
        <v/>
      </c>
      <c r="M70" s="5"/>
      <c r="N70" s="78">
        <f t="shared" si="19"/>
        <v>0</v>
      </c>
      <c r="O70" s="79">
        <f>SUM(N68:N70)/9</f>
        <v>0</v>
      </c>
      <c r="Q70" s="35">
        <f t="shared" ref="Q70" si="44">IF(O70&lt;&gt;"",O70+A68/10000,0)</f>
        <v>2.3E-3</v>
      </c>
      <c r="R70" s="35" t="str">
        <f t="shared" ref="R70:S70" si="45">B68</f>
        <v/>
      </c>
      <c r="S70" s="35" t="str">
        <f t="shared" si="45"/>
        <v/>
      </c>
    </row>
    <row r="71" spans="1:19" x14ac:dyDescent="0.25">
      <c r="A71" s="118">
        <v>24</v>
      </c>
      <c r="B71" s="123" t="str">
        <f>IF('9-10B'!B71&lt;&gt;"",'9-10B'!B71, "")</f>
        <v/>
      </c>
      <c r="C71" s="118" t="str">
        <f>IF('9-10B'!C71&lt;&gt;"",'9-10B'!C71,"")</f>
        <v/>
      </c>
      <c r="D71" s="42">
        <v>1</v>
      </c>
      <c r="E71" s="10"/>
      <c r="F71" t="s">
        <v>289</v>
      </c>
      <c r="G71" s="10" t="s">
        <v>289</v>
      </c>
      <c r="H71" s="95" t="str">
        <f>IF('9-10B'!H71&lt;&gt;"",'9-10B'!H71, "")</f>
        <v/>
      </c>
      <c r="I71" s="95" t="str">
        <f>IF('9-10B'!I71&lt;&gt;"",'9-10B'!I71, "")</f>
        <v/>
      </c>
      <c r="J71" s="95" t="str">
        <f>IF('9-10B'!J71&lt;&gt;"",'9-10B'!J71, "")</f>
        <v/>
      </c>
      <c r="K71" s="95" t="str">
        <f>IF('9-10B'!K71&lt;&gt;"",'9-10B'!K71, "")</f>
        <v/>
      </c>
      <c r="L71" s="95" t="str">
        <f>IF('9-10B'!L71&lt;&gt;"",'9-10B'!L71, "")</f>
        <v/>
      </c>
      <c r="M71" s="40"/>
      <c r="N71" s="82">
        <f t="shared" si="19"/>
        <v>0</v>
      </c>
      <c r="O71" s="82"/>
      <c r="Q71" s="35"/>
      <c r="R71" s="35"/>
      <c r="S71" s="35"/>
    </row>
    <row r="72" spans="1:19" ht="15.75" thickBot="1" x14ac:dyDescent="0.3">
      <c r="A72" s="118"/>
      <c r="B72" s="123"/>
      <c r="C72" s="118"/>
      <c r="D72" s="42">
        <v>2</v>
      </c>
      <c r="E72" s="10"/>
      <c r="F72" t="s">
        <v>289</v>
      </c>
      <c r="G72" s="10" t="s">
        <v>289</v>
      </c>
      <c r="H72" s="95" t="str">
        <f>IF('9-10B'!H72&lt;&gt;"",'9-10B'!H72, "")</f>
        <v/>
      </c>
      <c r="I72" s="95" t="str">
        <f>IF('9-10B'!I72&lt;&gt;"",'9-10B'!I72, "")</f>
        <v/>
      </c>
      <c r="J72" s="95" t="str">
        <f>IF('9-10B'!J72&lt;&gt;"",'9-10B'!J72, "")</f>
        <v/>
      </c>
      <c r="K72" s="95" t="str">
        <f>IF('9-10B'!K72&lt;&gt;"",'9-10B'!K72, "")</f>
        <v/>
      </c>
      <c r="L72" s="95" t="str">
        <f>IF('9-10B'!L72&lt;&gt;"",'9-10B'!L72, "")</f>
        <v/>
      </c>
      <c r="M72" s="40"/>
      <c r="N72" s="82">
        <f t="shared" si="19"/>
        <v>0</v>
      </c>
      <c r="O72" s="82"/>
      <c r="Q72" s="35"/>
      <c r="R72" s="35"/>
      <c r="S72" s="35"/>
    </row>
    <row r="73" spans="1:19" ht="15.75" thickBot="1" x14ac:dyDescent="0.3">
      <c r="A73" s="118"/>
      <c r="B73" s="123"/>
      <c r="C73" s="118"/>
      <c r="D73" s="42">
        <v>3</v>
      </c>
      <c r="E73" s="10"/>
      <c r="F73" t="s">
        <v>289</v>
      </c>
      <c r="G73" s="10" t="s">
        <v>289</v>
      </c>
      <c r="H73" s="95" t="str">
        <f>IF('9-10B'!H73&lt;&gt;"",'9-10B'!H73, "")</f>
        <v/>
      </c>
      <c r="I73" s="95" t="str">
        <f>IF('9-10B'!I73&lt;&gt;"",'9-10B'!I73, "")</f>
        <v/>
      </c>
      <c r="J73" s="95" t="str">
        <f>IF('9-10B'!J73&lt;&gt;"",'9-10B'!J73, "")</f>
        <v/>
      </c>
      <c r="K73" s="95" t="str">
        <f>IF('9-10B'!K73&lt;&gt;"",'9-10B'!K73, "")</f>
        <v/>
      </c>
      <c r="L73" s="95" t="str">
        <f>IF('9-10B'!L73&lt;&gt;"",'9-10B'!L73, "")</f>
        <v/>
      </c>
      <c r="M73" s="40"/>
      <c r="N73" s="82">
        <f t="shared" si="19"/>
        <v>0</v>
      </c>
      <c r="O73" s="83">
        <f>SUM(N71:N73)/9</f>
        <v>0</v>
      </c>
      <c r="Q73" s="35">
        <f t="shared" ref="Q73" si="46">IF(O73&lt;&gt;"",O73+A71/10000,0)</f>
        <v>2.3999999999999998E-3</v>
      </c>
      <c r="R73" s="35" t="str">
        <f t="shared" ref="R73:S73" si="47">B71</f>
        <v/>
      </c>
      <c r="S73" s="35" t="str">
        <f t="shared" si="47"/>
        <v/>
      </c>
    </row>
    <row r="74" spans="1:19" x14ac:dyDescent="0.25">
      <c r="A74" s="115">
        <v>25</v>
      </c>
      <c r="B74" s="121" t="str">
        <f>IF('9-10B'!B74&lt;&gt;"",'9-10B'!B74, "")</f>
        <v/>
      </c>
      <c r="C74" s="115" t="str">
        <f>IF('9-10B'!C74&lt;&gt;"",'9-10B'!C74,"")</f>
        <v/>
      </c>
      <c r="D74" s="10">
        <v>1</v>
      </c>
      <c r="E74" s="10"/>
      <c r="F74" t="s">
        <v>289</v>
      </c>
      <c r="G74" s="10" t="s">
        <v>289</v>
      </c>
      <c r="H74" s="89" t="str">
        <f>IF('9-10B'!H74&lt;&gt;"",'9-10B'!H74, "")</f>
        <v/>
      </c>
      <c r="I74" s="89" t="str">
        <f>IF('9-10B'!I74&lt;&gt;"",'9-10B'!I74, "")</f>
        <v/>
      </c>
      <c r="J74" s="89" t="str">
        <f>IF('9-10B'!J74&lt;&gt;"",'9-10B'!J74, "")</f>
        <v/>
      </c>
      <c r="K74" s="89" t="str">
        <f>IF('9-10B'!K74&lt;&gt;"",'9-10B'!K74, "")</f>
        <v/>
      </c>
      <c r="L74" s="89" t="str">
        <f>IF('9-10B'!L74&lt;&gt;"",'9-10B'!L74, "")</f>
        <v/>
      </c>
      <c r="M74" s="5"/>
      <c r="N74" s="78">
        <f t="shared" si="19"/>
        <v>0</v>
      </c>
      <c r="O74" s="78"/>
      <c r="Q74" s="35"/>
      <c r="R74" s="35"/>
      <c r="S74" s="35"/>
    </row>
    <row r="75" spans="1:19" ht="15.75" thickBot="1" x14ac:dyDescent="0.3">
      <c r="A75" s="115"/>
      <c r="B75" s="121"/>
      <c r="C75" s="115"/>
      <c r="D75" s="10">
        <v>2</v>
      </c>
      <c r="E75" s="10"/>
      <c r="F75" t="s">
        <v>289</v>
      </c>
      <c r="G75" s="10" t="s">
        <v>289</v>
      </c>
      <c r="H75" s="89" t="str">
        <f>IF('9-10B'!H75&lt;&gt;"",'9-10B'!H75, "")</f>
        <v/>
      </c>
      <c r="I75" s="89" t="str">
        <f>IF('9-10B'!I75&lt;&gt;"",'9-10B'!I75, "")</f>
        <v/>
      </c>
      <c r="J75" s="89" t="str">
        <f>IF('9-10B'!J75&lt;&gt;"",'9-10B'!J75, "")</f>
        <v/>
      </c>
      <c r="K75" s="89" t="str">
        <f>IF('9-10B'!K75&lt;&gt;"",'9-10B'!K75, "")</f>
        <v/>
      </c>
      <c r="L75" s="89" t="str">
        <f>IF('9-10B'!L75&lt;&gt;"",'9-10B'!L75, "")</f>
        <v/>
      </c>
      <c r="M75" s="5"/>
      <c r="N75" s="78">
        <f t="shared" si="19"/>
        <v>0</v>
      </c>
      <c r="O75" s="78"/>
      <c r="Q75" s="35"/>
      <c r="R75" s="35"/>
      <c r="S75" s="35"/>
    </row>
    <row r="76" spans="1:19" ht="15.75" thickBot="1" x14ac:dyDescent="0.3">
      <c r="A76" s="115"/>
      <c r="B76" s="121"/>
      <c r="C76" s="115"/>
      <c r="D76" s="10">
        <v>3</v>
      </c>
      <c r="E76" s="10"/>
      <c r="F76" t="s">
        <v>289</v>
      </c>
      <c r="G76" s="10" t="s">
        <v>289</v>
      </c>
      <c r="H76" s="89" t="str">
        <f>IF('9-10B'!H76&lt;&gt;"",'9-10B'!H76, "")</f>
        <v/>
      </c>
      <c r="I76" s="89" t="str">
        <f>IF('9-10B'!I76&lt;&gt;"",'9-10B'!I76, "")</f>
        <v/>
      </c>
      <c r="J76" s="89" t="str">
        <f>IF('9-10B'!J76&lt;&gt;"",'9-10B'!J76, "")</f>
        <v/>
      </c>
      <c r="K76" s="89" t="str">
        <f>IF('9-10B'!K76&lt;&gt;"",'9-10B'!K76, "")</f>
        <v/>
      </c>
      <c r="L76" s="89" t="str">
        <f>IF('9-10B'!L76&lt;&gt;"",'9-10B'!L76, "")</f>
        <v/>
      </c>
      <c r="M76" s="5"/>
      <c r="N76" s="78">
        <f t="shared" si="19"/>
        <v>0</v>
      </c>
      <c r="O76" s="79">
        <f>SUM(N74:N76)/9</f>
        <v>0</v>
      </c>
      <c r="Q76" s="35">
        <f t="shared" ref="Q76" si="48">IF(O76&lt;&gt;"",O76+A74/10000,0)</f>
        <v>2.5000000000000001E-3</v>
      </c>
      <c r="R76" s="35" t="str">
        <f t="shared" ref="R76:S76" si="49">B74</f>
        <v/>
      </c>
      <c r="S76" s="35" t="str">
        <f t="shared" si="49"/>
        <v/>
      </c>
    </row>
    <row r="77" spans="1:19" x14ac:dyDescent="0.25">
      <c r="A77" s="118">
        <v>26</v>
      </c>
      <c r="B77" s="123" t="str">
        <f>IF('9-10B'!B77&lt;&gt;"",'9-10B'!B77, "")</f>
        <v/>
      </c>
      <c r="C77" s="118" t="str">
        <f>IF('9-10B'!C77&lt;&gt;"",'9-10B'!C77,"")</f>
        <v/>
      </c>
      <c r="D77" s="42">
        <v>1</v>
      </c>
      <c r="E77" s="10"/>
      <c r="F77" t="s">
        <v>289</v>
      </c>
      <c r="G77" s="10" t="s">
        <v>289</v>
      </c>
      <c r="H77" s="95" t="str">
        <f>IF('9-10B'!H77&lt;&gt;"",'9-10B'!H77, "")</f>
        <v/>
      </c>
      <c r="I77" s="95" t="str">
        <f>IF('9-10B'!I77&lt;&gt;"",'9-10B'!I77, "")</f>
        <v/>
      </c>
      <c r="J77" s="95" t="str">
        <f>IF('9-10B'!J77&lt;&gt;"",'9-10B'!J77, "")</f>
        <v/>
      </c>
      <c r="K77" s="95" t="str">
        <f>IF('9-10B'!K77&lt;&gt;"",'9-10B'!K77, "")</f>
        <v/>
      </c>
      <c r="L77" s="95" t="str">
        <f>IF('9-10B'!L77&lt;&gt;"",'9-10B'!L77, "")</f>
        <v/>
      </c>
      <c r="M77" s="40"/>
      <c r="N77" s="82">
        <f t="shared" si="19"/>
        <v>0</v>
      </c>
      <c r="O77" s="82"/>
      <c r="Q77" s="35"/>
      <c r="R77" s="35"/>
      <c r="S77" s="35"/>
    </row>
    <row r="78" spans="1:19" ht="15.75" thickBot="1" x14ac:dyDescent="0.3">
      <c r="A78" s="118"/>
      <c r="B78" s="123"/>
      <c r="C78" s="118"/>
      <c r="D78" s="42">
        <v>2</v>
      </c>
      <c r="E78" s="10"/>
      <c r="F78" t="s">
        <v>289</v>
      </c>
      <c r="G78" s="10" t="s">
        <v>289</v>
      </c>
      <c r="H78" s="95" t="str">
        <f>IF('9-10B'!H78&lt;&gt;"",'9-10B'!H78, "")</f>
        <v/>
      </c>
      <c r="I78" s="95" t="str">
        <f>IF('9-10B'!I78&lt;&gt;"",'9-10B'!I78, "")</f>
        <v/>
      </c>
      <c r="J78" s="95" t="str">
        <f>IF('9-10B'!J78&lt;&gt;"",'9-10B'!J78, "")</f>
        <v/>
      </c>
      <c r="K78" s="95" t="str">
        <f>IF('9-10B'!K78&lt;&gt;"",'9-10B'!K78, "")</f>
        <v/>
      </c>
      <c r="L78" s="95" t="str">
        <f>IF('9-10B'!L78&lt;&gt;"",'9-10B'!L78, "")</f>
        <v/>
      </c>
      <c r="M78" s="40"/>
      <c r="N78" s="82">
        <f t="shared" si="19"/>
        <v>0</v>
      </c>
      <c r="O78" s="82"/>
      <c r="Q78" s="35"/>
      <c r="R78" s="35"/>
      <c r="S78" s="35"/>
    </row>
    <row r="79" spans="1:19" ht="15.75" thickBot="1" x14ac:dyDescent="0.3">
      <c r="A79" s="118"/>
      <c r="B79" s="123"/>
      <c r="C79" s="118"/>
      <c r="D79" s="42">
        <v>3</v>
      </c>
      <c r="E79" s="10"/>
      <c r="F79" t="s">
        <v>289</v>
      </c>
      <c r="G79" s="10" t="s">
        <v>289</v>
      </c>
      <c r="H79" s="95" t="str">
        <f>IF('9-10B'!H79&lt;&gt;"",'9-10B'!H79, "")</f>
        <v/>
      </c>
      <c r="I79" s="95" t="str">
        <f>IF('9-10B'!I79&lt;&gt;"",'9-10B'!I79, "")</f>
        <v/>
      </c>
      <c r="J79" s="95" t="str">
        <f>IF('9-10B'!J79&lt;&gt;"",'9-10B'!J79, "")</f>
        <v/>
      </c>
      <c r="K79" s="95" t="str">
        <f>IF('9-10B'!K79&lt;&gt;"",'9-10B'!K79, "")</f>
        <v/>
      </c>
      <c r="L79" s="95" t="str">
        <f>IF('9-10B'!L79&lt;&gt;"",'9-10B'!L79, "")</f>
        <v/>
      </c>
      <c r="M79" s="40"/>
      <c r="N79" s="82">
        <f t="shared" si="19"/>
        <v>0</v>
      </c>
      <c r="O79" s="83">
        <f>SUM(N77:N79)/9</f>
        <v>0</v>
      </c>
      <c r="Q79" s="35">
        <f t="shared" ref="Q79" si="50">IF(O79&lt;&gt;"",O79+A77/10000,0)</f>
        <v>2.5999999999999999E-3</v>
      </c>
      <c r="R79" s="35" t="str">
        <f t="shared" ref="R79:S79" si="51">B77</f>
        <v/>
      </c>
      <c r="S79" s="35" t="str">
        <f t="shared" si="51"/>
        <v/>
      </c>
    </row>
    <row r="80" spans="1:19" x14ac:dyDescent="0.25">
      <c r="A80" s="115">
        <v>27</v>
      </c>
      <c r="B80" s="121" t="str">
        <f>IF('9-10B'!B80&lt;&gt;"",'9-10B'!B80, "")</f>
        <v/>
      </c>
      <c r="C80" s="115" t="str">
        <f>IF('9-10B'!C80&lt;&gt;"",'9-10B'!C80,"")</f>
        <v/>
      </c>
      <c r="D80" s="10">
        <v>1</v>
      </c>
      <c r="E80" s="10"/>
      <c r="F80" t="s">
        <v>289</v>
      </c>
      <c r="G80" s="10" t="s">
        <v>289</v>
      </c>
      <c r="H80" s="89" t="str">
        <f>IF('9-10B'!H80&lt;&gt;"",'9-10B'!H80, "")</f>
        <v/>
      </c>
      <c r="I80" s="89" t="str">
        <f>IF('9-10B'!I80&lt;&gt;"",'9-10B'!I80, "")</f>
        <v/>
      </c>
      <c r="J80" s="89" t="str">
        <f>IF('9-10B'!J80&lt;&gt;"",'9-10B'!J80, "")</f>
        <v/>
      </c>
      <c r="K80" s="89" t="str">
        <f>IF('9-10B'!K80&lt;&gt;"",'9-10B'!K80, "")</f>
        <v/>
      </c>
      <c r="L80" s="89" t="str">
        <f>IF('9-10B'!L80&lt;&gt;"",'9-10B'!L80, "")</f>
        <v/>
      </c>
      <c r="M80" s="5"/>
      <c r="N80" s="78">
        <f t="shared" si="19"/>
        <v>0</v>
      </c>
      <c r="O80" s="78"/>
      <c r="Q80" s="35"/>
      <c r="R80" s="35"/>
      <c r="S80" s="35"/>
    </row>
    <row r="81" spans="1:19" ht="15.75" thickBot="1" x14ac:dyDescent="0.3">
      <c r="A81" s="115"/>
      <c r="B81" s="121"/>
      <c r="C81" s="115"/>
      <c r="D81" s="10">
        <v>2</v>
      </c>
      <c r="E81" s="10"/>
      <c r="F81" t="s">
        <v>289</v>
      </c>
      <c r="G81" s="10" t="s">
        <v>289</v>
      </c>
      <c r="H81" s="89" t="str">
        <f>IF('9-10B'!H81&lt;&gt;"",'9-10B'!H81, "")</f>
        <v/>
      </c>
      <c r="I81" s="89" t="str">
        <f>IF('9-10B'!I81&lt;&gt;"",'9-10B'!I81, "")</f>
        <v/>
      </c>
      <c r="J81" s="89" t="str">
        <f>IF('9-10B'!J81&lt;&gt;"",'9-10B'!J81, "")</f>
        <v/>
      </c>
      <c r="K81" s="89" t="str">
        <f>IF('9-10B'!K81&lt;&gt;"",'9-10B'!K81, "")</f>
        <v/>
      </c>
      <c r="L81" s="89" t="str">
        <f>IF('9-10B'!L81&lt;&gt;"",'9-10B'!L81, "")</f>
        <v/>
      </c>
      <c r="M81" s="5"/>
      <c r="N81" s="78">
        <f t="shared" si="19"/>
        <v>0</v>
      </c>
      <c r="O81" s="78"/>
      <c r="Q81" s="35"/>
      <c r="R81" s="35"/>
      <c r="S81" s="35"/>
    </row>
    <row r="82" spans="1:19" ht="15.75" thickBot="1" x14ac:dyDescent="0.3">
      <c r="A82" s="115"/>
      <c r="B82" s="121"/>
      <c r="C82" s="115"/>
      <c r="D82" s="10">
        <v>3</v>
      </c>
      <c r="E82" s="10"/>
      <c r="F82" t="s">
        <v>289</v>
      </c>
      <c r="G82" s="10" t="s">
        <v>289</v>
      </c>
      <c r="H82" s="89" t="str">
        <f>IF('9-10B'!H82&lt;&gt;"",'9-10B'!H82, "")</f>
        <v/>
      </c>
      <c r="I82" s="89" t="str">
        <f>IF('9-10B'!I82&lt;&gt;"",'9-10B'!I82, "")</f>
        <v/>
      </c>
      <c r="J82" s="89" t="str">
        <f>IF('9-10B'!J82&lt;&gt;"",'9-10B'!J82, "")</f>
        <v/>
      </c>
      <c r="K82" s="89" t="str">
        <f>IF('9-10B'!K82&lt;&gt;"",'9-10B'!K82, "")</f>
        <v/>
      </c>
      <c r="L82" s="89" t="str">
        <f>IF('9-10B'!L82&lt;&gt;"",'9-10B'!L82, "")</f>
        <v/>
      </c>
      <c r="M82" s="5"/>
      <c r="N82" s="78">
        <f t="shared" si="19"/>
        <v>0</v>
      </c>
      <c r="O82" s="79">
        <f>SUM(N80:N82)/9</f>
        <v>0</v>
      </c>
      <c r="Q82" s="35">
        <f t="shared" ref="Q82" si="52">IF(O82&lt;&gt;"",O82+A80/10000,0)</f>
        <v>2.7000000000000001E-3</v>
      </c>
      <c r="R82" s="35" t="str">
        <f t="shared" ref="R82:S82" si="53">B80</f>
        <v/>
      </c>
      <c r="S82" s="35" t="str">
        <f t="shared" si="53"/>
        <v/>
      </c>
    </row>
    <row r="83" spans="1:19" x14ac:dyDescent="0.25">
      <c r="A83" s="118">
        <v>28</v>
      </c>
      <c r="B83" s="123" t="str">
        <f>IF('9-10B'!B83&lt;&gt;"",'9-10B'!B83, "")</f>
        <v/>
      </c>
      <c r="C83" s="118" t="str">
        <f>IF('9-10B'!C83&lt;&gt;"",'9-10B'!C83,"")</f>
        <v/>
      </c>
      <c r="D83" s="42">
        <v>1</v>
      </c>
      <c r="E83" s="10"/>
      <c r="F83" t="s">
        <v>289</v>
      </c>
      <c r="G83" s="10" t="s">
        <v>289</v>
      </c>
      <c r="H83" s="95" t="str">
        <f>IF('9-10B'!H83&lt;&gt;"",'9-10B'!H83, "")</f>
        <v/>
      </c>
      <c r="I83" s="95" t="str">
        <f>IF('9-10B'!I83&lt;&gt;"",'9-10B'!I83, "")</f>
        <v/>
      </c>
      <c r="J83" s="95" t="str">
        <f>IF('9-10B'!J83&lt;&gt;"",'9-10B'!J83, "")</f>
        <v/>
      </c>
      <c r="K83" s="95" t="str">
        <f>IF('9-10B'!K83&lt;&gt;"",'9-10B'!K83, "")</f>
        <v/>
      </c>
      <c r="L83" s="95" t="str">
        <f>IF('9-10B'!L83&lt;&gt;"",'9-10B'!L83, "")</f>
        <v/>
      </c>
      <c r="M83" s="40"/>
      <c r="N83" s="82">
        <f t="shared" si="19"/>
        <v>0</v>
      </c>
      <c r="O83" s="82"/>
      <c r="Q83" s="35"/>
      <c r="R83" s="35"/>
      <c r="S83" s="35"/>
    </row>
    <row r="84" spans="1:19" ht="15.75" thickBot="1" x14ac:dyDescent="0.3">
      <c r="A84" s="118"/>
      <c r="B84" s="123"/>
      <c r="C84" s="118"/>
      <c r="D84" s="42">
        <v>2</v>
      </c>
      <c r="E84" s="10"/>
      <c r="F84" t="s">
        <v>289</v>
      </c>
      <c r="G84" s="10" t="s">
        <v>289</v>
      </c>
      <c r="H84" s="95" t="str">
        <f>IF('9-10B'!H84&lt;&gt;"",'9-10B'!H84, "")</f>
        <v/>
      </c>
      <c r="I84" s="95" t="str">
        <f>IF('9-10B'!I84&lt;&gt;"",'9-10B'!I84, "")</f>
        <v/>
      </c>
      <c r="J84" s="95" t="str">
        <f>IF('9-10B'!J84&lt;&gt;"",'9-10B'!J84, "")</f>
        <v/>
      </c>
      <c r="K84" s="95" t="str">
        <f>IF('9-10B'!K84&lt;&gt;"",'9-10B'!K84, "")</f>
        <v/>
      </c>
      <c r="L84" s="95" t="str">
        <f>IF('9-10B'!L84&lt;&gt;"",'9-10B'!L84, "")</f>
        <v/>
      </c>
      <c r="M84" s="40"/>
      <c r="N84" s="82">
        <f t="shared" si="19"/>
        <v>0</v>
      </c>
      <c r="O84" s="82"/>
      <c r="Q84" s="35"/>
      <c r="R84" s="35"/>
      <c r="S84" s="35"/>
    </row>
    <row r="85" spans="1:19" ht="15.75" thickBot="1" x14ac:dyDescent="0.3">
      <c r="A85" s="118"/>
      <c r="B85" s="123"/>
      <c r="C85" s="118"/>
      <c r="D85" s="42">
        <v>3</v>
      </c>
      <c r="E85" s="10"/>
      <c r="F85" t="s">
        <v>289</v>
      </c>
      <c r="G85" s="10" t="s">
        <v>289</v>
      </c>
      <c r="H85" s="95" t="str">
        <f>IF('9-10B'!H85&lt;&gt;"",'9-10B'!H85, "")</f>
        <v/>
      </c>
      <c r="I85" s="95" t="str">
        <f>IF('9-10B'!I85&lt;&gt;"",'9-10B'!I85, "")</f>
        <v/>
      </c>
      <c r="J85" s="95" t="str">
        <f>IF('9-10B'!J85&lt;&gt;"",'9-10B'!J85, "")</f>
        <v/>
      </c>
      <c r="K85" s="95" t="str">
        <f>IF('9-10B'!K85&lt;&gt;"",'9-10B'!K85, "")</f>
        <v/>
      </c>
      <c r="L85" s="95" t="str">
        <f>IF('9-10B'!L85&lt;&gt;"",'9-10B'!L85, "")</f>
        <v/>
      </c>
      <c r="M85" s="40"/>
      <c r="N85" s="82">
        <f t="shared" si="19"/>
        <v>0</v>
      </c>
      <c r="O85" s="83">
        <f>SUM(N83:N85)/9</f>
        <v>0</v>
      </c>
      <c r="Q85" s="35">
        <f t="shared" ref="Q85" si="54">IF(O85&lt;&gt;"",O85+A83/10000,0)</f>
        <v>2.8E-3</v>
      </c>
      <c r="R85" s="35" t="str">
        <f t="shared" ref="R85:S85" si="55">B83</f>
        <v/>
      </c>
      <c r="S85" s="35" t="str">
        <f t="shared" si="55"/>
        <v/>
      </c>
    </row>
    <row r="86" spans="1:19" x14ac:dyDescent="0.25">
      <c r="A86" s="115">
        <v>29</v>
      </c>
      <c r="B86" s="121" t="str">
        <f>IF('9-10B'!B86&lt;&gt;"",'9-10B'!B86, "")</f>
        <v/>
      </c>
      <c r="C86" s="115" t="str">
        <f>IF('9-10B'!C86&lt;&gt;"",'9-10B'!C86,"")</f>
        <v/>
      </c>
      <c r="D86" s="10">
        <v>1</v>
      </c>
      <c r="E86" s="10"/>
      <c r="F86" t="s">
        <v>289</v>
      </c>
      <c r="G86" s="10" t="s">
        <v>289</v>
      </c>
      <c r="H86" s="89" t="str">
        <f>IF('9-10B'!H86&lt;&gt;"",'9-10B'!H86, "")</f>
        <v/>
      </c>
      <c r="I86" s="89" t="str">
        <f>IF('9-10B'!I86&lt;&gt;"",'9-10B'!I86, "")</f>
        <v/>
      </c>
      <c r="J86" s="89" t="str">
        <f>IF('9-10B'!J86&lt;&gt;"",'9-10B'!J86, "")</f>
        <v/>
      </c>
      <c r="K86" s="89" t="str">
        <f>IF('9-10B'!K86&lt;&gt;"",'9-10B'!K86, "")</f>
        <v/>
      </c>
      <c r="L86" s="89" t="str">
        <f>IF('9-10B'!L86&lt;&gt;"",'9-10B'!L86, "")</f>
        <v/>
      </c>
      <c r="M86" s="5"/>
      <c r="N86" s="78">
        <f t="shared" si="19"/>
        <v>0</v>
      </c>
      <c r="O86" s="78"/>
      <c r="Q86" s="35"/>
      <c r="R86" s="35"/>
      <c r="S86" s="35"/>
    </row>
    <row r="87" spans="1:19" ht="15.75" thickBot="1" x14ac:dyDescent="0.3">
      <c r="A87" s="115"/>
      <c r="B87" s="121"/>
      <c r="C87" s="115"/>
      <c r="D87" s="10">
        <v>2</v>
      </c>
      <c r="E87" s="10"/>
      <c r="F87" t="s">
        <v>289</v>
      </c>
      <c r="G87" s="10" t="s">
        <v>289</v>
      </c>
      <c r="H87" s="89" t="str">
        <f>IF('9-10B'!H87&lt;&gt;"",'9-10B'!H87, "")</f>
        <v/>
      </c>
      <c r="I87" s="89" t="str">
        <f>IF('9-10B'!I87&lt;&gt;"",'9-10B'!I87, "")</f>
        <v/>
      </c>
      <c r="J87" s="89" t="str">
        <f>IF('9-10B'!J87&lt;&gt;"",'9-10B'!J87, "")</f>
        <v/>
      </c>
      <c r="K87" s="89" t="str">
        <f>IF('9-10B'!K87&lt;&gt;"",'9-10B'!K87, "")</f>
        <v/>
      </c>
      <c r="L87" s="89" t="str">
        <f>IF('9-10B'!L87&lt;&gt;"",'9-10B'!L87, "")</f>
        <v/>
      </c>
      <c r="M87" s="5"/>
      <c r="N87" s="78">
        <f t="shared" si="19"/>
        <v>0</v>
      </c>
      <c r="O87" s="78"/>
      <c r="Q87" s="35"/>
      <c r="R87" s="35"/>
      <c r="S87" s="35"/>
    </row>
    <row r="88" spans="1:19" ht="15.75" thickBot="1" x14ac:dyDescent="0.3">
      <c r="A88" s="115"/>
      <c r="B88" s="121"/>
      <c r="C88" s="115"/>
      <c r="D88" s="10">
        <v>3</v>
      </c>
      <c r="E88" s="10"/>
      <c r="F88" t="s">
        <v>289</v>
      </c>
      <c r="G88" s="10" t="s">
        <v>289</v>
      </c>
      <c r="H88" s="89" t="str">
        <f>IF('9-10B'!H88&lt;&gt;"",'9-10B'!H88, "")</f>
        <v/>
      </c>
      <c r="I88" s="89" t="str">
        <f>IF('9-10B'!I88&lt;&gt;"",'9-10B'!I88, "")</f>
        <v/>
      </c>
      <c r="J88" s="89" t="str">
        <f>IF('9-10B'!J88&lt;&gt;"",'9-10B'!J88, "")</f>
        <v/>
      </c>
      <c r="K88" s="89" t="str">
        <f>IF('9-10B'!K88&lt;&gt;"",'9-10B'!K88, "")</f>
        <v/>
      </c>
      <c r="L88" s="89" t="str">
        <f>IF('9-10B'!L88&lt;&gt;"",'9-10B'!L88, "")</f>
        <v/>
      </c>
      <c r="M88" s="5"/>
      <c r="N88" s="78">
        <f t="shared" si="19"/>
        <v>0</v>
      </c>
      <c r="O88" s="79">
        <f>SUM(N86:N88)/9</f>
        <v>0</v>
      </c>
      <c r="Q88" s="35">
        <f t="shared" ref="Q88" si="56">IF(O88&lt;&gt;"",O88+A86/10000,0)</f>
        <v>2.8999999999999998E-3</v>
      </c>
      <c r="R88" s="35" t="str">
        <f t="shared" ref="R88:S88" si="57">B86</f>
        <v/>
      </c>
      <c r="S88" s="35" t="str">
        <f t="shared" si="57"/>
        <v/>
      </c>
    </row>
    <row r="89" spans="1:19" x14ac:dyDescent="0.25">
      <c r="A89" s="118">
        <v>30</v>
      </c>
      <c r="B89" s="123" t="str">
        <f>IF('9-10B'!B89&lt;&gt;"",'9-10B'!B89, "")</f>
        <v/>
      </c>
      <c r="C89" s="118" t="str">
        <f>IF('9-10B'!C89&lt;&gt;"",'9-10B'!C89,"")</f>
        <v/>
      </c>
      <c r="D89" s="42">
        <v>1</v>
      </c>
      <c r="E89" s="10"/>
      <c r="F89" t="s">
        <v>289</v>
      </c>
      <c r="G89" s="10" t="s">
        <v>289</v>
      </c>
      <c r="H89" s="95" t="str">
        <f>IF('9-10B'!H89&lt;&gt;"",'9-10B'!H89, "")</f>
        <v/>
      </c>
      <c r="I89" s="95" t="str">
        <f>IF('9-10B'!I89&lt;&gt;"",'9-10B'!I89, "")</f>
        <v/>
      </c>
      <c r="J89" s="95" t="str">
        <f>IF('9-10B'!J89&lt;&gt;"",'9-10B'!J89, "")</f>
        <v/>
      </c>
      <c r="K89" s="95" t="str">
        <f>IF('9-10B'!K89&lt;&gt;"",'9-10B'!K89, "")</f>
        <v/>
      </c>
      <c r="L89" s="95" t="str">
        <f>IF('9-10B'!L89&lt;&gt;"",'9-10B'!L89, "")</f>
        <v/>
      </c>
      <c r="M89" s="40"/>
      <c r="N89" s="82">
        <f t="shared" si="19"/>
        <v>0</v>
      </c>
      <c r="O89" s="82"/>
      <c r="Q89" s="35"/>
      <c r="R89" s="35"/>
      <c r="S89" s="35"/>
    </row>
    <row r="90" spans="1:19" ht="15.75" thickBot="1" x14ac:dyDescent="0.3">
      <c r="A90" s="118"/>
      <c r="B90" s="123"/>
      <c r="C90" s="118"/>
      <c r="D90" s="42">
        <v>2</v>
      </c>
      <c r="E90" s="10"/>
      <c r="F90" t="s">
        <v>289</v>
      </c>
      <c r="G90" s="10" t="s">
        <v>289</v>
      </c>
      <c r="H90" s="95" t="str">
        <f>IF('9-10B'!H90&lt;&gt;"",'9-10B'!H90, "")</f>
        <v/>
      </c>
      <c r="I90" s="95" t="str">
        <f>IF('9-10B'!I90&lt;&gt;"",'9-10B'!I90, "")</f>
        <v/>
      </c>
      <c r="J90" s="95" t="str">
        <f>IF('9-10B'!J90&lt;&gt;"",'9-10B'!J90, "")</f>
        <v/>
      </c>
      <c r="K90" s="95" t="str">
        <f>IF('9-10B'!K90&lt;&gt;"",'9-10B'!K90, "")</f>
        <v/>
      </c>
      <c r="L90" s="95" t="str">
        <f>IF('9-10B'!L90&lt;&gt;"",'9-10B'!L90, "")</f>
        <v/>
      </c>
      <c r="M90" s="40"/>
      <c r="N90" s="82">
        <f t="shared" si="19"/>
        <v>0</v>
      </c>
      <c r="O90" s="82"/>
      <c r="Q90" s="35"/>
      <c r="R90" s="35"/>
      <c r="S90" s="35"/>
    </row>
    <row r="91" spans="1:19" ht="15.75" thickBot="1" x14ac:dyDescent="0.3">
      <c r="A91" s="118"/>
      <c r="B91" s="123"/>
      <c r="C91" s="118"/>
      <c r="D91" s="42">
        <v>3</v>
      </c>
      <c r="E91" s="10"/>
      <c r="F91" t="s">
        <v>289</v>
      </c>
      <c r="G91" s="10" t="s">
        <v>289</v>
      </c>
      <c r="H91" s="95" t="str">
        <f>IF('9-10B'!H91&lt;&gt;"",'9-10B'!H91, "")</f>
        <v/>
      </c>
      <c r="I91" s="95" t="str">
        <f>IF('9-10B'!I91&lt;&gt;"",'9-10B'!I91, "")</f>
        <v/>
      </c>
      <c r="J91" s="95" t="str">
        <f>IF('9-10B'!J91&lt;&gt;"",'9-10B'!J91, "")</f>
        <v/>
      </c>
      <c r="K91" s="95" t="str">
        <f>IF('9-10B'!K91&lt;&gt;"",'9-10B'!K91, "")</f>
        <v/>
      </c>
      <c r="L91" s="95" t="str">
        <f>IF('9-10B'!L91&lt;&gt;"",'9-10B'!L91, "")</f>
        <v/>
      </c>
      <c r="M91" s="40"/>
      <c r="N91" s="82">
        <f t="shared" si="19"/>
        <v>0</v>
      </c>
      <c r="O91" s="83">
        <f>SUM(N89:N91)/9</f>
        <v>0</v>
      </c>
      <c r="Q91" s="35">
        <f t="shared" ref="Q91" si="58">IF(O91&lt;&gt;"",O91+A89/10000,0)</f>
        <v>3.0000000000000001E-3</v>
      </c>
      <c r="R91" s="35" t="str">
        <f t="shared" ref="R91:S91" si="59">B89</f>
        <v/>
      </c>
      <c r="S91" s="35" t="str">
        <f t="shared" si="59"/>
        <v/>
      </c>
    </row>
    <row r="92" spans="1:19" x14ac:dyDescent="0.25">
      <c r="A92" s="115">
        <v>31</v>
      </c>
      <c r="B92" s="121" t="str">
        <f>IF('9-10B'!B92&lt;&gt;"",'9-10B'!B92, "")</f>
        <v/>
      </c>
      <c r="C92" s="115" t="str">
        <f>IF('9-10B'!C92&lt;&gt;"",'9-10B'!C92,"")</f>
        <v/>
      </c>
      <c r="D92" s="10">
        <v>1</v>
      </c>
      <c r="E92" s="10"/>
      <c r="F92" t="s">
        <v>289</v>
      </c>
      <c r="G92" s="10" t="s">
        <v>289</v>
      </c>
      <c r="H92" s="89" t="str">
        <f>IF('9-10B'!H92&lt;&gt;"",'9-10B'!H92, "")</f>
        <v/>
      </c>
      <c r="I92" s="89" t="str">
        <f>IF('9-10B'!I92&lt;&gt;"",'9-10B'!I92, "")</f>
        <v/>
      </c>
      <c r="J92" s="89" t="str">
        <f>IF('9-10B'!J92&lt;&gt;"",'9-10B'!J92, "")</f>
        <v/>
      </c>
      <c r="K92" s="89" t="str">
        <f>IF('9-10B'!K92&lt;&gt;"",'9-10B'!K92, "")</f>
        <v/>
      </c>
      <c r="L92" s="89" t="str">
        <f>IF('9-10B'!L92&lt;&gt;"",'9-10B'!L92, "")</f>
        <v/>
      </c>
      <c r="M92" s="5"/>
      <c r="N92" s="78">
        <f t="shared" si="19"/>
        <v>0</v>
      </c>
      <c r="O92" s="78"/>
      <c r="Q92" s="35"/>
      <c r="R92" s="35"/>
      <c r="S92" s="35"/>
    </row>
    <row r="93" spans="1:19" ht="15.75" thickBot="1" x14ac:dyDescent="0.3">
      <c r="A93" s="115"/>
      <c r="B93" s="121"/>
      <c r="C93" s="115"/>
      <c r="D93" s="10">
        <v>2</v>
      </c>
      <c r="E93" s="10"/>
      <c r="F93" t="s">
        <v>289</v>
      </c>
      <c r="G93" s="10" t="s">
        <v>289</v>
      </c>
      <c r="H93" s="89" t="str">
        <f>IF('9-10B'!H93&lt;&gt;"",'9-10B'!H93, "")</f>
        <v/>
      </c>
      <c r="I93" s="89" t="str">
        <f>IF('9-10B'!I93&lt;&gt;"",'9-10B'!I93, "")</f>
        <v/>
      </c>
      <c r="J93" s="89" t="str">
        <f>IF('9-10B'!J93&lt;&gt;"",'9-10B'!J93, "")</f>
        <v/>
      </c>
      <c r="K93" s="89" t="str">
        <f>IF('9-10B'!K93&lt;&gt;"",'9-10B'!K93, "")</f>
        <v/>
      </c>
      <c r="L93" s="89" t="str">
        <f>IF('9-10B'!L93&lt;&gt;"",'9-10B'!L93, "")</f>
        <v/>
      </c>
      <c r="M93" s="5"/>
      <c r="N93" s="78">
        <f t="shared" si="19"/>
        <v>0</v>
      </c>
      <c r="O93" s="78"/>
      <c r="Q93" s="35"/>
      <c r="R93" s="35"/>
      <c r="S93" s="35"/>
    </row>
    <row r="94" spans="1:19" ht="15.75" thickBot="1" x14ac:dyDescent="0.3">
      <c r="A94" s="115"/>
      <c r="B94" s="121"/>
      <c r="C94" s="115"/>
      <c r="D94" s="10">
        <v>3</v>
      </c>
      <c r="E94" s="10"/>
      <c r="F94" t="s">
        <v>289</v>
      </c>
      <c r="G94" s="10" t="s">
        <v>289</v>
      </c>
      <c r="H94" s="89" t="str">
        <f>IF('9-10B'!H94&lt;&gt;"",'9-10B'!H94, "")</f>
        <v/>
      </c>
      <c r="I94" s="89" t="str">
        <f>IF('9-10B'!I94&lt;&gt;"",'9-10B'!I94, "")</f>
        <v/>
      </c>
      <c r="J94" s="89" t="str">
        <f>IF('9-10B'!J94&lt;&gt;"",'9-10B'!J94, "")</f>
        <v/>
      </c>
      <c r="K94" s="89" t="str">
        <f>IF('9-10B'!K94&lt;&gt;"",'9-10B'!K94, "")</f>
        <v/>
      </c>
      <c r="L94" s="89" t="str">
        <f>IF('9-10B'!L94&lt;&gt;"",'9-10B'!L94, "")</f>
        <v/>
      </c>
      <c r="M94" s="5"/>
      <c r="N94" s="78">
        <f t="shared" si="19"/>
        <v>0</v>
      </c>
      <c r="O94" s="79">
        <f>SUM(N92:N94)/9</f>
        <v>0</v>
      </c>
      <c r="Q94" s="35">
        <f t="shared" ref="Q94" si="60">IF(O94&lt;&gt;"",O94+A92/10000,0)</f>
        <v>3.0999999999999999E-3</v>
      </c>
      <c r="R94" s="35" t="str">
        <f t="shared" ref="R94:S94" si="61">B92</f>
        <v/>
      </c>
      <c r="S94" s="35" t="str">
        <f t="shared" si="61"/>
        <v/>
      </c>
    </row>
    <row r="95" spans="1:19" x14ac:dyDescent="0.25">
      <c r="A95" s="118">
        <v>32</v>
      </c>
      <c r="B95" s="123" t="str">
        <f>IF('9-10B'!B95&lt;&gt;"",'9-10B'!B95, "")</f>
        <v/>
      </c>
      <c r="C95" s="118" t="str">
        <f>IF('9-10B'!C95&lt;&gt;"",'9-10B'!C95,"")</f>
        <v/>
      </c>
      <c r="D95" s="42">
        <v>1</v>
      </c>
      <c r="E95" s="10"/>
      <c r="F95" t="s">
        <v>289</v>
      </c>
      <c r="G95" s="10" t="s">
        <v>289</v>
      </c>
      <c r="H95" s="95" t="str">
        <f>IF('9-10B'!H95&lt;&gt;"",'9-10B'!H95, "")</f>
        <v/>
      </c>
      <c r="I95" s="95" t="str">
        <f>IF('9-10B'!I95&lt;&gt;"",'9-10B'!I95, "")</f>
        <v/>
      </c>
      <c r="J95" s="95" t="str">
        <f>IF('9-10B'!J95&lt;&gt;"",'9-10B'!J95, "")</f>
        <v/>
      </c>
      <c r="K95" s="95" t="str">
        <f>IF('9-10B'!K95&lt;&gt;"",'9-10B'!K95, "")</f>
        <v/>
      </c>
      <c r="L95" s="95" t="str">
        <f>IF('9-10B'!L95&lt;&gt;"",'9-10B'!L95, "")</f>
        <v/>
      </c>
      <c r="M95" s="40"/>
      <c r="N95" s="82">
        <f t="shared" si="19"/>
        <v>0</v>
      </c>
      <c r="O95" s="82"/>
      <c r="Q95" s="35"/>
      <c r="R95" s="35"/>
      <c r="S95" s="35"/>
    </row>
    <row r="96" spans="1:19" ht="15.75" thickBot="1" x14ac:dyDescent="0.3">
      <c r="A96" s="118"/>
      <c r="B96" s="123"/>
      <c r="C96" s="118"/>
      <c r="D96" s="42">
        <v>2</v>
      </c>
      <c r="E96" s="10"/>
      <c r="F96" t="s">
        <v>289</v>
      </c>
      <c r="G96" s="10" t="s">
        <v>289</v>
      </c>
      <c r="H96" s="95" t="str">
        <f>IF('9-10B'!H96&lt;&gt;"",'9-10B'!H96, "")</f>
        <v/>
      </c>
      <c r="I96" s="95" t="str">
        <f>IF('9-10B'!I96&lt;&gt;"",'9-10B'!I96, "")</f>
        <v/>
      </c>
      <c r="J96" s="95" t="str">
        <f>IF('9-10B'!J96&lt;&gt;"",'9-10B'!J96, "")</f>
        <v/>
      </c>
      <c r="K96" s="95" t="str">
        <f>IF('9-10B'!K96&lt;&gt;"",'9-10B'!K96, "")</f>
        <v/>
      </c>
      <c r="L96" s="95" t="str">
        <f>IF('9-10B'!L96&lt;&gt;"",'9-10B'!L96, "")</f>
        <v/>
      </c>
      <c r="M96" s="40"/>
      <c r="N96" s="82">
        <f t="shared" si="19"/>
        <v>0</v>
      </c>
      <c r="O96" s="82"/>
      <c r="Q96" s="35"/>
      <c r="R96" s="35"/>
      <c r="S96" s="35"/>
    </row>
    <row r="97" spans="1:19" ht="15.75" thickBot="1" x14ac:dyDescent="0.3">
      <c r="A97" s="118"/>
      <c r="B97" s="123"/>
      <c r="C97" s="118"/>
      <c r="D97" s="42">
        <v>3</v>
      </c>
      <c r="E97" s="10"/>
      <c r="F97" t="s">
        <v>289</v>
      </c>
      <c r="G97" s="10" t="s">
        <v>289</v>
      </c>
      <c r="H97" s="95" t="str">
        <f>IF('9-10B'!H97&lt;&gt;"",'9-10B'!H97, "")</f>
        <v/>
      </c>
      <c r="I97" s="95" t="str">
        <f>IF('9-10B'!I97&lt;&gt;"",'9-10B'!I97, "")</f>
        <v/>
      </c>
      <c r="J97" s="95" t="str">
        <f>IF('9-10B'!J97&lt;&gt;"",'9-10B'!J97, "")</f>
        <v/>
      </c>
      <c r="K97" s="95" t="str">
        <f>IF('9-10B'!K97&lt;&gt;"",'9-10B'!K97, "")</f>
        <v/>
      </c>
      <c r="L97" s="95" t="str">
        <f>IF('9-10B'!L97&lt;&gt;"",'9-10B'!L97, "")</f>
        <v/>
      </c>
      <c r="M97" s="40"/>
      <c r="N97" s="82">
        <f t="shared" si="19"/>
        <v>0</v>
      </c>
      <c r="O97" s="83">
        <f>SUM(N95:N97)/9</f>
        <v>0</v>
      </c>
      <c r="Q97" s="35">
        <f t="shared" ref="Q97" si="62">IF(O97&lt;&gt;"",O97+A95/10000,0)</f>
        <v>3.2000000000000002E-3</v>
      </c>
      <c r="R97" s="35" t="str">
        <f t="shared" ref="R97:S97" si="63">B95</f>
        <v/>
      </c>
      <c r="S97" s="35" t="str">
        <f t="shared" si="63"/>
        <v/>
      </c>
    </row>
    <row r="98" spans="1:19" x14ac:dyDescent="0.25">
      <c r="A98" s="115">
        <v>33</v>
      </c>
      <c r="B98" s="121" t="str">
        <f>IF('9-10B'!B98&lt;&gt;"",'9-10B'!B98, "")</f>
        <v/>
      </c>
      <c r="C98" s="115" t="str">
        <f>IF('9-10B'!C98&lt;&gt;"",'9-10B'!C98,"")</f>
        <v/>
      </c>
      <c r="D98" s="10">
        <v>1</v>
      </c>
      <c r="E98" s="10"/>
      <c r="F98" t="s">
        <v>289</v>
      </c>
      <c r="G98" s="10" t="s">
        <v>289</v>
      </c>
      <c r="H98" s="89" t="str">
        <f>IF('9-10B'!H98&lt;&gt;"",'9-10B'!H98, "")</f>
        <v/>
      </c>
      <c r="I98" s="89" t="str">
        <f>IF('9-10B'!I98&lt;&gt;"",'9-10B'!I98, "")</f>
        <v/>
      </c>
      <c r="J98" s="89" t="str">
        <f>IF('9-10B'!J98&lt;&gt;"",'9-10B'!J98, "")</f>
        <v/>
      </c>
      <c r="K98" s="89" t="str">
        <f>IF('9-10B'!K98&lt;&gt;"",'9-10B'!K98, "")</f>
        <v/>
      </c>
      <c r="L98" s="89" t="str">
        <f>IF('9-10B'!L98&lt;&gt;"",'9-10B'!L98, "")</f>
        <v/>
      </c>
      <c r="M98" s="5"/>
      <c r="N98" s="78">
        <f t="shared" ref="N98:N121" si="64">IF(COUNT(H98:L98)=3,IF(M98&lt;&gt;"",(SUM(H98:J98)-6),SUM(H98:J98)),IF(M98&lt;&gt;"",(SUM(H98:L98)-MAX(H98:L98)-MIN(H98:L98)-6),(SUM(H98:L98)-MAX(H98:L98)-MIN(H98:L98))))</f>
        <v>0</v>
      </c>
      <c r="O98" s="78"/>
      <c r="Q98" s="35"/>
      <c r="R98" s="35"/>
      <c r="S98" s="35"/>
    </row>
    <row r="99" spans="1:19" ht="15.75" thickBot="1" x14ac:dyDescent="0.3">
      <c r="A99" s="115"/>
      <c r="B99" s="121"/>
      <c r="C99" s="115"/>
      <c r="D99" s="10">
        <v>2</v>
      </c>
      <c r="E99" s="10"/>
      <c r="F99" t="s">
        <v>289</v>
      </c>
      <c r="G99" s="10" t="s">
        <v>289</v>
      </c>
      <c r="H99" s="89" t="str">
        <f>IF('9-10B'!H99&lt;&gt;"",'9-10B'!H99, "")</f>
        <v/>
      </c>
      <c r="I99" s="89" t="str">
        <f>IF('9-10B'!I99&lt;&gt;"",'9-10B'!I99, "")</f>
        <v/>
      </c>
      <c r="J99" s="89" t="str">
        <f>IF('9-10B'!J99&lt;&gt;"",'9-10B'!J99, "")</f>
        <v/>
      </c>
      <c r="K99" s="89" t="str">
        <f>IF('9-10B'!K99&lt;&gt;"",'9-10B'!K99, "")</f>
        <v/>
      </c>
      <c r="L99" s="89" t="str">
        <f>IF('9-10B'!L99&lt;&gt;"",'9-10B'!L99, "")</f>
        <v/>
      </c>
      <c r="M99" s="5"/>
      <c r="N99" s="78">
        <f t="shared" si="64"/>
        <v>0</v>
      </c>
      <c r="O99" s="78"/>
      <c r="Q99" s="35"/>
      <c r="R99" s="35"/>
      <c r="S99" s="35"/>
    </row>
    <row r="100" spans="1:19" ht="15.75" thickBot="1" x14ac:dyDescent="0.3">
      <c r="A100" s="115"/>
      <c r="B100" s="121"/>
      <c r="C100" s="115"/>
      <c r="D100" s="10">
        <v>3</v>
      </c>
      <c r="E100" s="10"/>
      <c r="F100" t="s">
        <v>289</v>
      </c>
      <c r="G100" s="10" t="s">
        <v>289</v>
      </c>
      <c r="H100" s="89" t="str">
        <f>IF('9-10B'!H100&lt;&gt;"",'9-10B'!H100, "")</f>
        <v/>
      </c>
      <c r="I100" s="89" t="str">
        <f>IF('9-10B'!I100&lt;&gt;"",'9-10B'!I100, "")</f>
        <v/>
      </c>
      <c r="J100" s="89" t="str">
        <f>IF('9-10B'!J100&lt;&gt;"",'9-10B'!J100, "")</f>
        <v/>
      </c>
      <c r="K100" s="89" t="str">
        <f>IF('9-10B'!K100&lt;&gt;"",'9-10B'!K100, "")</f>
        <v/>
      </c>
      <c r="L100" s="89" t="str">
        <f>IF('9-10B'!L100&lt;&gt;"",'9-10B'!L100, "")</f>
        <v/>
      </c>
      <c r="M100" s="5"/>
      <c r="N100" s="78">
        <f t="shared" si="64"/>
        <v>0</v>
      </c>
      <c r="O100" s="79">
        <f>SUM(N98:N100)/9</f>
        <v>0</v>
      </c>
      <c r="Q100" s="35">
        <f t="shared" ref="Q100" si="65">IF(O100&lt;&gt;"",O100+A98/10000,0)</f>
        <v>3.3E-3</v>
      </c>
      <c r="R100" s="35" t="str">
        <f t="shared" ref="R100:S100" si="66">B98</f>
        <v/>
      </c>
      <c r="S100" s="35" t="str">
        <f t="shared" si="66"/>
        <v/>
      </c>
    </row>
    <row r="101" spans="1:19" x14ac:dyDescent="0.25">
      <c r="A101" s="118">
        <v>34</v>
      </c>
      <c r="B101" s="123" t="str">
        <f>IF('9-10B'!B101&lt;&gt;"",'9-10B'!B101, "")</f>
        <v/>
      </c>
      <c r="C101" s="118" t="str">
        <f>IF('9-10B'!C101&lt;&gt;"",'9-10B'!C101,"")</f>
        <v/>
      </c>
      <c r="D101" s="42">
        <v>1</v>
      </c>
      <c r="E101" s="10"/>
      <c r="F101" t="s">
        <v>289</v>
      </c>
      <c r="G101" s="10" t="s">
        <v>289</v>
      </c>
      <c r="H101" s="95" t="str">
        <f>IF('9-10B'!H101&lt;&gt;"",'9-10B'!H101, "")</f>
        <v/>
      </c>
      <c r="I101" s="95" t="str">
        <f>IF('9-10B'!I101&lt;&gt;"",'9-10B'!I101, "")</f>
        <v/>
      </c>
      <c r="J101" s="95" t="str">
        <f>IF('9-10B'!J101&lt;&gt;"",'9-10B'!J101, "")</f>
        <v/>
      </c>
      <c r="K101" s="95" t="str">
        <f>IF('9-10B'!K101&lt;&gt;"",'9-10B'!K101, "")</f>
        <v/>
      </c>
      <c r="L101" s="95" t="str">
        <f>IF('9-10B'!L101&lt;&gt;"",'9-10B'!L101, "")</f>
        <v/>
      </c>
      <c r="M101" s="40"/>
      <c r="N101" s="82">
        <f t="shared" si="64"/>
        <v>0</v>
      </c>
      <c r="O101" s="82"/>
      <c r="Q101" s="35"/>
      <c r="R101" s="35"/>
      <c r="S101" s="35"/>
    </row>
    <row r="102" spans="1:19" ht="15.75" thickBot="1" x14ac:dyDescent="0.3">
      <c r="A102" s="118"/>
      <c r="B102" s="123"/>
      <c r="C102" s="118"/>
      <c r="D102" s="42">
        <v>2</v>
      </c>
      <c r="E102" s="10"/>
      <c r="F102" t="s">
        <v>289</v>
      </c>
      <c r="G102" s="10" t="s">
        <v>289</v>
      </c>
      <c r="H102" s="95" t="str">
        <f>IF('9-10B'!H102&lt;&gt;"",'9-10B'!H102, "")</f>
        <v/>
      </c>
      <c r="I102" s="95" t="str">
        <f>IF('9-10B'!I102&lt;&gt;"",'9-10B'!I102, "")</f>
        <v/>
      </c>
      <c r="J102" s="95" t="str">
        <f>IF('9-10B'!J102&lt;&gt;"",'9-10B'!J102, "")</f>
        <v/>
      </c>
      <c r="K102" s="95" t="str">
        <f>IF('9-10B'!K102&lt;&gt;"",'9-10B'!K102, "")</f>
        <v/>
      </c>
      <c r="L102" s="95" t="str">
        <f>IF('9-10B'!L102&lt;&gt;"",'9-10B'!L102, "")</f>
        <v/>
      </c>
      <c r="M102" s="40"/>
      <c r="N102" s="82">
        <f t="shared" si="64"/>
        <v>0</v>
      </c>
      <c r="O102" s="82"/>
      <c r="Q102" s="35"/>
      <c r="R102" s="35"/>
      <c r="S102" s="35"/>
    </row>
    <row r="103" spans="1:19" ht="15.75" thickBot="1" x14ac:dyDescent="0.3">
      <c r="A103" s="118"/>
      <c r="B103" s="123"/>
      <c r="C103" s="118"/>
      <c r="D103" s="42">
        <v>3</v>
      </c>
      <c r="E103" s="10"/>
      <c r="F103" t="s">
        <v>289</v>
      </c>
      <c r="G103" s="10" t="s">
        <v>289</v>
      </c>
      <c r="H103" s="95" t="str">
        <f>IF('9-10B'!H103&lt;&gt;"",'9-10B'!H103, "")</f>
        <v/>
      </c>
      <c r="I103" s="95" t="str">
        <f>IF('9-10B'!I103&lt;&gt;"",'9-10B'!I103, "")</f>
        <v/>
      </c>
      <c r="J103" s="95" t="str">
        <f>IF('9-10B'!J103&lt;&gt;"",'9-10B'!J103, "")</f>
        <v/>
      </c>
      <c r="K103" s="95" t="str">
        <f>IF('9-10B'!K103&lt;&gt;"",'9-10B'!K103, "")</f>
        <v/>
      </c>
      <c r="L103" s="95" t="str">
        <f>IF('9-10B'!L103&lt;&gt;"",'9-10B'!L103, "")</f>
        <v/>
      </c>
      <c r="M103" s="40"/>
      <c r="N103" s="82">
        <f t="shared" si="64"/>
        <v>0</v>
      </c>
      <c r="O103" s="83">
        <f>SUM(N101:N103)/9</f>
        <v>0</v>
      </c>
      <c r="Q103" s="35">
        <f t="shared" ref="Q103" si="67">IF(O103&lt;&gt;"",O103+A101/10000,0)</f>
        <v>3.3999999999999998E-3</v>
      </c>
      <c r="R103" s="35" t="str">
        <f t="shared" ref="R103:S103" si="68">B101</f>
        <v/>
      </c>
      <c r="S103" s="35" t="str">
        <f t="shared" si="68"/>
        <v/>
      </c>
    </row>
    <row r="104" spans="1:19" x14ac:dyDescent="0.25">
      <c r="A104" s="115">
        <v>35</v>
      </c>
      <c r="B104" s="121" t="str">
        <f>IF('9-10B'!B104&lt;&gt;"",'9-10B'!B104, "")</f>
        <v/>
      </c>
      <c r="C104" s="115" t="str">
        <f>IF('9-10B'!C104&lt;&gt;"",'9-10B'!C104,"")</f>
        <v/>
      </c>
      <c r="D104" s="10">
        <v>1</v>
      </c>
      <c r="E104" s="10"/>
      <c r="F104" t="s">
        <v>289</v>
      </c>
      <c r="G104" s="10" t="s">
        <v>289</v>
      </c>
      <c r="H104" s="89" t="str">
        <f>IF('9-10B'!H104&lt;&gt;"",'9-10B'!H104, "")</f>
        <v/>
      </c>
      <c r="I104" s="89" t="str">
        <f>IF('9-10B'!I104&lt;&gt;"",'9-10B'!I104, "")</f>
        <v/>
      </c>
      <c r="J104" s="89" t="str">
        <f>IF('9-10B'!J104&lt;&gt;"",'9-10B'!J104, "")</f>
        <v/>
      </c>
      <c r="K104" s="89" t="str">
        <f>IF('9-10B'!K104&lt;&gt;"",'9-10B'!K104, "")</f>
        <v/>
      </c>
      <c r="L104" s="89" t="str">
        <f>IF('9-10B'!L104&lt;&gt;"",'9-10B'!L104, "")</f>
        <v/>
      </c>
      <c r="M104" s="5"/>
      <c r="N104" s="78">
        <f t="shared" si="64"/>
        <v>0</v>
      </c>
      <c r="O104" s="78"/>
      <c r="Q104" s="35"/>
      <c r="R104" s="35"/>
      <c r="S104" s="35"/>
    </row>
    <row r="105" spans="1:19" ht="15.75" thickBot="1" x14ac:dyDescent="0.3">
      <c r="A105" s="115"/>
      <c r="B105" s="121"/>
      <c r="C105" s="115"/>
      <c r="D105" s="10">
        <v>2</v>
      </c>
      <c r="E105" s="10"/>
      <c r="F105" t="s">
        <v>289</v>
      </c>
      <c r="G105" s="10" t="s">
        <v>289</v>
      </c>
      <c r="H105" s="89" t="str">
        <f>IF('9-10B'!H105&lt;&gt;"",'9-10B'!H105, "")</f>
        <v/>
      </c>
      <c r="I105" s="89" t="str">
        <f>IF('9-10B'!I105&lt;&gt;"",'9-10B'!I105, "")</f>
        <v/>
      </c>
      <c r="J105" s="89" t="str">
        <f>IF('9-10B'!J105&lt;&gt;"",'9-10B'!J105, "")</f>
        <v/>
      </c>
      <c r="K105" s="89" t="str">
        <f>IF('9-10B'!K105&lt;&gt;"",'9-10B'!K105, "")</f>
        <v/>
      </c>
      <c r="L105" s="89" t="str">
        <f>IF('9-10B'!L105&lt;&gt;"",'9-10B'!L105, "")</f>
        <v/>
      </c>
      <c r="M105" s="5"/>
      <c r="N105" s="78">
        <f t="shared" si="64"/>
        <v>0</v>
      </c>
      <c r="O105" s="78"/>
      <c r="Q105" s="35"/>
      <c r="R105" s="35"/>
      <c r="S105" s="35"/>
    </row>
    <row r="106" spans="1:19" ht="15.75" thickBot="1" x14ac:dyDescent="0.3">
      <c r="A106" s="115"/>
      <c r="B106" s="121"/>
      <c r="C106" s="115"/>
      <c r="D106" s="10">
        <v>3</v>
      </c>
      <c r="E106" s="10"/>
      <c r="F106" t="s">
        <v>289</v>
      </c>
      <c r="G106" s="10" t="s">
        <v>289</v>
      </c>
      <c r="H106" s="89" t="str">
        <f>IF('9-10B'!H106&lt;&gt;"",'9-10B'!H106, "")</f>
        <v/>
      </c>
      <c r="I106" s="89" t="str">
        <f>IF('9-10B'!I106&lt;&gt;"",'9-10B'!I106, "")</f>
        <v/>
      </c>
      <c r="J106" s="89" t="str">
        <f>IF('9-10B'!J106&lt;&gt;"",'9-10B'!J106, "")</f>
        <v/>
      </c>
      <c r="K106" s="89" t="str">
        <f>IF('9-10B'!K106&lt;&gt;"",'9-10B'!K106, "")</f>
        <v/>
      </c>
      <c r="L106" s="89" t="str">
        <f>IF('9-10B'!L106&lt;&gt;"",'9-10B'!L106, "")</f>
        <v/>
      </c>
      <c r="M106" s="5"/>
      <c r="N106" s="78">
        <f t="shared" si="64"/>
        <v>0</v>
      </c>
      <c r="O106" s="79">
        <f>SUM(N104:N106)/9</f>
        <v>0</v>
      </c>
      <c r="Q106" s="35">
        <f t="shared" ref="Q106" si="69">IF(O106&lt;&gt;"",O106+A104/10000,0)</f>
        <v>3.5000000000000001E-3</v>
      </c>
      <c r="R106" s="35" t="str">
        <f t="shared" ref="R106:S106" si="70">B104</f>
        <v/>
      </c>
      <c r="S106" s="35" t="str">
        <f t="shared" si="70"/>
        <v/>
      </c>
    </row>
    <row r="107" spans="1:19" x14ac:dyDescent="0.25">
      <c r="A107" s="118">
        <v>36</v>
      </c>
      <c r="B107" s="123" t="str">
        <f>IF('9-10B'!B107&lt;&gt;"",'9-10B'!B107, "")</f>
        <v/>
      </c>
      <c r="C107" s="118" t="str">
        <f>IF('9-10B'!C107&lt;&gt;"",'9-10B'!C107,"")</f>
        <v/>
      </c>
      <c r="D107" s="42">
        <v>1</v>
      </c>
      <c r="E107" s="10"/>
      <c r="F107" t="s">
        <v>289</v>
      </c>
      <c r="G107" s="10" t="s">
        <v>289</v>
      </c>
      <c r="H107" s="95" t="str">
        <f>IF('9-10B'!H107&lt;&gt;"",'9-10B'!H107, "")</f>
        <v/>
      </c>
      <c r="I107" s="95" t="str">
        <f>IF('9-10B'!I107&lt;&gt;"",'9-10B'!I107, "")</f>
        <v/>
      </c>
      <c r="J107" s="95" t="str">
        <f>IF('9-10B'!J107&lt;&gt;"",'9-10B'!J107, "")</f>
        <v/>
      </c>
      <c r="K107" s="95" t="str">
        <f>IF('9-10B'!K107&lt;&gt;"",'9-10B'!K107, "")</f>
        <v/>
      </c>
      <c r="L107" s="95" t="str">
        <f>IF('9-10B'!L107&lt;&gt;"",'9-10B'!L107, "")</f>
        <v/>
      </c>
      <c r="M107" s="40"/>
      <c r="N107" s="82">
        <f t="shared" si="64"/>
        <v>0</v>
      </c>
      <c r="O107" s="82"/>
      <c r="Q107" s="35"/>
      <c r="R107" s="35"/>
      <c r="S107" s="35"/>
    </row>
    <row r="108" spans="1:19" ht="15.75" thickBot="1" x14ac:dyDescent="0.3">
      <c r="A108" s="118"/>
      <c r="B108" s="123"/>
      <c r="C108" s="118"/>
      <c r="D108" s="42">
        <v>2</v>
      </c>
      <c r="E108" s="10"/>
      <c r="F108" t="s">
        <v>289</v>
      </c>
      <c r="G108" s="10" t="s">
        <v>289</v>
      </c>
      <c r="H108" s="95" t="str">
        <f>IF('9-10B'!H108&lt;&gt;"",'9-10B'!H108, "")</f>
        <v/>
      </c>
      <c r="I108" s="95" t="str">
        <f>IF('9-10B'!I108&lt;&gt;"",'9-10B'!I108, "")</f>
        <v/>
      </c>
      <c r="J108" s="95" t="str">
        <f>IF('9-10B'!J108&lt;&gt;"",'9-10B'!J108, "")</f>
        <v/>
      </c>
      <c r="K108" s="95" t="str">
        <f>IF('9-10B'!K108&lt;&gt;"",'9-10B'!K108, "")</f>
        <v/>
      </c>
      <c r="L108" s="95" t="str">
        <f>IF('9-10B'!L108&lt;&gt;"",'9-10B'!L108, "")</f>
        <v/>
      </c>
      <c r="M108" s="40"/>
      <c r="N108" s="82">
        <f t="shared" si="64"/>
        <v>0</v>
      </c>
      <c r="O108" s="82"/>
      <c r="Q108" s="35"/>
      <c r="R108" s="35"/>
      <c r="S108" s="35"/>
    </row>
    <row r="109" spans="1:19" ht="15.75" thickBot="1" x14ac:dyDescent="0.3">
      <c r="A109" s="118"/>
      <c r="B109" s="123"/>
      <c r="C109" s="118"/>
      <c r="D109" s="42">
        <v>3</v>
      </c>
      <c r="E109" s="10"/>
      <c r="F109" t="s">
        <v>289</v>
      </c>
      <c r="G109" s="10" t="s">
        <v>289</v>
      </c>
      <c r="H109" s="95" t="str">
        <f>IF('9-10B'!H109&lt;&gt;"",'9-10B'!H109, "")</f>
        <v/>
      </c>
      <c r="I109" s="95" t="str">
        <f>IF('9-10B'!I109&lt;&gt;"",'9-10B'!I109, "")</f>
        <v/>
      </c>
      <c r="J109" s="95" t="str">
        <f>IF('9-10B'!J109&lt;&gt;"",'9-10B'!J109, "")</f>
        <v/>
      </c>
      <c r="K109" s="95" t="str">
        <f>IF('9-10B'!K109&lt;&gt;"",'9-10B'!K109, "")</f>
        <v/>
      </c>
      <c r="L109" s="95" t="str">
        <f>IF('9-10B'!L109&lt;&gt;"",'9-10B'!L109, "")</f>
        <v/>
      </c>
      <c r="M109" s="40"/>
      <c r="N109" s="82">
        <f t="shared" si="64"/>
        <v>0</v>
      </c>
      <c r="O109" s="83">
        <f>SUM(N107:N109)/9</f>
        <v>0</v>
      </c>
      <c r="Q109" s="35">
        <f t="shared" ref="Q109" si="71">IF(O109&lt;&gt;"",O109+A107/10000,0)</f>
        <v>3.5999999999999999E-3</v>
      </c>
      <c r="R109" s="35" t="str">
        <f t="shared" ref="R109:S109" si="72">B107</f>
        <v/>
      </c>
      <c r="S109" s="35" t="str">
        <f t="shared" si="72"/>
        <v/>
      </c>
    </row>
    <row r="110" spans="1:19" x14ac:dyDescent="0.25">
      <c r="A110" s="115">
        <v>37</v>
      </c>
      <c r="B110" s="121" t="str">
        <f>IF('9-10B'!B110&lt;&gt;"",'9-10B'!B110, "")</f>
        <v/>
      </c>
      <c r="C110" s="115" t="str">
        <f>IF('9-10B'!C110&lt;&gt;"",'9-10B'!C110,"")</f>
        <v/>
      </c>
      <c r="D110" s="10">
        <v>1</v>
      </c>
      <c r="E110" s="10"/>
      <c r="F110" t="s">
        <v>289</v>
      </c>
      <c r="G110" s="10" t="s">
        <v>289</v>
      </c>
      <c r="H110" s="89" t="str">
        <f>IF('9-10B'!H110&lt;&gt;"",'9-10B'!H110, "")</f>
        <v/>
      </c>
      <c r="I110" s="89" t="str">
        <f>IF('9-10B'!I110&lt;&gt;"",'9-10B'!I110, "")</f>
        <v/>
      </c>
      <c r="J110" s="89" t="str">
        <f>IF('9-10B'!J110&lt;&gt;"",'9-10B'!J110, "")</f>
        <v/>
      </c>
      <c r="K110" s="89" t="str">
        <f>IF('9-10B'!K110&lt;&gt;"",'9-10B'!K110, "")</f>
        <v/>
      </c>
      <c r="L110" s="89" t="str">
        <f>IF('9-10B'!L110&lt;&gt;"",'9-10B'!L110, "")</f>
        <v/>
      </c>
      <c r="M110" s="5"/>
      <c r="N110" s="78">
        <f t="shared" si="64"/>
        <v>0</v>
      </c>
      <c r="O110" s="78"/>
      <c r="Q110" s="35"/>
      <c r="R110" s="35"/>
      <c r="S110" s="35"/>
    </row>
    <row r="111" spans="1:19" ht="15.75" thickBot="1" x14ac:dyDescent="0.3">
      <c r="A111" s="115"/>
      <c r="B111" s="121"/>
      <c r="C111" s="115"/>
      <c r="D111" s="10">
        <v>2</v>
      </c>
      <c r="E111" s="10"/>
      <c r="F111" t="s">
        <v>289</v>
      </c>
      <c r="G111" s="10" t="s">
        <v>289</v>
      </c>
      <c r="H111" s="89" t="str">
        <f>IF('9-10B'!H111&lt;&gt;"",'9-10B'!H111, "")</f>
        <v/>
      </c>
      <c r="I111" s="89" t="str">
        <f>IF('9-10B'!I111&lt;&gt;"",'9-10B'!I111, "")</f>
        <v/>
      </c>
      <c r="J111" s="89" t="str">
        <f>IF('9-10B'!J111&lt;&gt;"",'9-10B'!J111, "")</f>
        <v/>
      </c>
      <c r="K111" s="89" t="str">
        <f>IF('9-10B'!K111&lt;&gt;"",'9-10B'!K111, "")</f>
        <v/>
      </c>
      <c r="L111" s="89" t="str">
        <f>IF('9-10B'!L111&lt;&gt;"",'9-10B'!L111, "")</f>
        <v/>
      </c>
      <c r="M111" s="5"/>
      <c r="N111" s="78">
        <f t="shared" si="64"/>
        <v>0</v>
      </c>
      <c r="O111" s="78"/>
      <c r="Q111" s="35"/>
      <c r="R111" s="35"/>
      <c r="S111" s="35"/>
    </row>
    <row r="112" spans="1:19" ht="15.75" thickBot="1" x14ac:dyDescent="0.3">
      <c r="A112" s="115"/>
      <c r="B112" s="121"/>
      <c r="C112" s="115"/>
      <c r="D112" s="10">
        <v>3</v>
      </c>
      <c r="E112" s="10"/>
      <c r="F112" t="s">
        <v>289</v>
      </c>
      <c r="G112" s="10" t="s">
        <v>289</v>
      </c>
      <c r="H112" s="89" t="str">
        <f>IF('9-10B'!H112&lt;&gt;"",'9-10B'!H112, "")</f>
        <v/>
      </c>
      <c r="I112" s="89" t="str">
        <f>IF('9-10B'!I112&lt;&gt;"",'9-10B'!I112, "")</f>
        <v/>
      </c>
      <c r="J112" s="89" t="str">
        <f>IF('9-10B'!J112&lt;&gt;"",'9-10B'!J112, "")</f>
        <v/>
      </c>
      <c r="K112" s="89" t="str">
        <f>IF('9-10B'!K112&lt;&gt;"",'9-10B'!K112, "")</f>
        <v/>
      </c>
      <c r="L112" s="89" t="str">
        <f>IF('9-10B'!L112&lt;&gt;"",'9-10B'!L112, "")</f>
        <v/>
      </c>
      <c r="M112" s="5"/>
      <c r="N112" s="78">
        <f t="shared" si="64"/>
        <v>0</v>
      </c>
      <c r="O112" s="79">
        <f>SUM(N110:N112)/9</f>
        <v>0</v>
      </c>
      <c r="Q112" s="35">
        <f t="shared" ref="Q112" si="73">IF(O112&lt;&gt;"",O112+A110/10000,0)</f>
        <v>3.7000000000000002E-3</v>
      </c>
      <c r="R112" s="35" t="str">
        <f t="shared" ref="R112:S112" si="74">B110</f>
        <v/>
      </c>
      <c r="S112" s="35" t="str">
        <f t="shared" si="74"/>
        <v/>
      </c>
    </row>
    <row r="113" spans="1:37" x14ac:dyDescent="0.25">
      <c r="A113" s="118">
        <v>38</v>
      </c>
      <c r="B113" s="123" t="str">
        <f>IF('9-10B'!B113&lt;&gt;"",'9-10B'!B113, "")</f>
        <v/>
      </c>
      <c r="C113" s="118" t="str">
        <f>IF('9-10B'!C113&lt;&gt;"",'9-10B'!C113,"")</f>
        <v/>
      </c>
      <c r="D113" s="42">
        <v>1</v>
      </c>
      <c r="E113" s="10"/>
      <c r="F113" t="s">
        <v>289</v>
      </c>
      <c r="G113" s="10" t="s">
        <v>289</v>
      </c>
      <c r="H113" s="95" t="str">
        <f>IF('9-10B'!H113&lt;&gt;"",'9-10B'!H113, "")</f>
        <v/>
      </c>
      <c r="I113" s="95" t="str">
        <f>IF('9-10B'!I113&lt;&gt;"",'9-10B'!I113, "")</f>
        <v/>
      </c>
      <c r="J113" s="95" t="str">
        <f>IF('9-10B'!J113&lt;&gt;"",'9-10B'!J113, "")</f>
        <v/>
      </c>
      <c r="K113" s="95" t="str">
        <f>IF('9-10B'!K113&lt;&gt;"",'9-10B'!K113, "")</f>
        <v/>
      </c>
      <c r="L113" s="95" t="str">
        <f>IF('9-10B'!L113&lt;&gt;"",'9-10B'!L113, "")</f>
        <v/>
      </c>
      <c r="M113" s="40"/>
      <c r="N113" s="82">
        <f t="shared" si="64"/>
        <v>0</v>
      </c>
      <c r="O113" s="82"/>
      <c r="Q113" s="35"/>
      <c r="R113" s="35"/>
      <c r="S113" s="35"/>
    </row>
    <row r="114" spans="1:37" ht="15.75" thickBot="1" x14ac:dyDescent="0.3">
      <c r="A114" s="118"/>
      <c r="B114" s="123"/>
      <c r="C114" s="118"/>
      <c r="D114" s="42">
        <v>2</v>
      </c>
      <c r="E114" s="10"/>
      <c r="F114" t="s">
        <v>289</v>
      </c>
      <c r="G114" s="10" t="s">
        <v>289</v>
      </c>
      <c r="H114" s="95" t="str">
        <f>IF('9-10B'!H114&lt;&gt;"",'9-10B'!H114, "")</f>
        <v/>
      </c>
      <c r="I114" s="95" t="str">
        <f>IF('9-10B'!I114&lt;&gt;"",'9-10B'!I114, "")</f>
        <v/>
      </c>
      <c r="J114" s="95" t="str">
        <f>IF('9-10B'!J114&lt;&gt;"",'9-10B'!J114, "")</f>
        <v/>
      </c>
      <c r="K114" s="95" t="str">
        <f>IF('9-10B'!K114&lt;&gt;"",'9-10B'!K114, "")</f>
        <v/>
      </c>
      <c r="L114" s="95" t="str">
        <f>IF('9-10B'!L114&lt;&gt;"",'9-10B'!L114, "")</f>
        <v/>
      </c>
      <c r="M114" s="40"/>
      <c r="N114" s="82">
        <f t="shared" si="64"/>
        <v>0</v>
      </c>
      <c r="O114" s="82"/>
      <c r="Q114" s="35"/>
      <c r="R114" s="35"/>
      <c r="S114" s="35"/>
    </row>
    <row r="115" spans="1:37" ht="15.75" thickBot="1" x14ac:dyDescent="0.3">
      <c r="A115" s="118"/>
      <c r="B115" s="123"/>
      <c r="C115" s="118"/>
      <c r="D115" s="42">
        <v>3</v>
      </c>
      <c r="E115" s="10"/>
      <c r="F115" t="s">
        <v>289</v>
      </c>
      <c r="G115" s="10" t="s">
        <v>289</v>
      </c>
      <c r="H115" s="95" t="str">
        <f>IF('9-10B'!H115&lt;&gt;"",'9-10B'!H115, "")</f>
        <v/>
      </c>
      <c r="I115" s="95" t="str">
        <f>IF('9-10B'!I115&lt;&gt;"",'9-10B'!I115, "")</f>
        <v/>
      </c>
      <c r="J115" s="95" t="str">
        <f>IF('9-10B'!J115&lt;&gt;"",'9-10B'!J115, "")</f>
        <v/>
      </c>
      <c r="K115" s="95" t="str">
        <f>IF('9-10B'!K115&lt;&gt;"",'9-10B'!K115, "")</f>
        <v/>
      </c>
      <c r="L115" s="95" t="str">
        <f>IF('9-10B'!L115&lt;&gt;"",'9-10B'!L115, "")</f>
        <v/>
      </c>
      <c r="M115" s="40"/>
      <c r="N115" s="82">
        <f t="shared" si="64"/>
        <v>0</v>
      </c>
      <c r="O115" s="83">
        <f>SUM(N113:N115)/9</f>
        <v>0</v>
      </c>
      <c r="Q115" s="35">
        <f t="shared" ref="Q115" si="75">IF(O115&lt;&gt;"",O115+A113/10000,0)</f>
        <v>3.8E-3</v>
      </c>
      <c r="R115" s="35" t="str">
        <f t="shared" ref="R115:S115" si="76">B113</f>
        <v/>
      </c>
      <c r="S115" s="35" t="str">
        <f t="shared" si="76"/>
        <v/>
      </c>
    </row>
    <row r="116" spans="1:37" x14ac:dyDescent="0.25">
      <c r="A116" s="115">
        <v>39</v>
      </c>
      <c r="B116" s="121" t="str">
        <f>IF('9-10B'!B116&lt;&gt;"",'9-10B'!B116, "")</f>
        <v/>
      </c>
      <c r="C116" s="115" t="str">
        <f>IF('9-10B'!C116&lt;&gt;"",'9-10B'!C116,"")</f>
        <v/>
      </c>
      <c r="D116" s="10">
        <v>1</v>
      </c>
      <c r="E116" s="10"/>
      <c r="F116" t="s">
        <v>289</v>
      </c>
      <c r="G116" s="10" t="s">
        <v>289</v>
      </c>
      <c r="H116" s="89" t="str">
        <f>IF('9-10B'!H116&lt;&gt;"",'9-10B'!H116, "")</f>
        <v/>
      </c>
      <c r="I116" s="89" t="str">
        <f>IF('9-10B'!I116&lt;&gt;"",'9-10B'!I116, "")</f>
        <v/>
      </c>
      <c r="J116" s="89" t="str">
        <f>IF('9-10B'!J116&lt;&gt;"",'9-10B'!J116, "")</f>
        <v/>
      </c>
      <c r="K116" s="89" t="str">
        <f>IF('9-10B'!K116&lt;&gt;"",'9-10B'!K116, "")</f>
        <v/>
      </c>
      <c r="L116" s="89" t="str">
        <f>IF('9-10B'!L116&lt;&gt;"",'9-10B'!L116, "")</f>
        <v/>
      </c>
      <c r="M116" s="5"/>
      <c r="N116" s="78">
        <f t="shared" si="64"/>
        <v>0</v>
      </c>
      <c r="O116" s="78"/>
      <c r="Q116" s="35"/>
      <c r="R116" s="35"/>
      <c r="S116" s="35"/>
    </row>
    <row r="117" spans="1:37" ht="15.75" thickBot="1" x14ac:dyDescent="0.3">
      <c r="A117" s="115"/>
      <c r="B117" s="121"/>
      <c r="C117" s="115"/>
      <c r="D117" s="10">
        <v>2</v>
      </c>
      <c r="E117" s="10"/>
      <c r="F117" t="s">
        <v>289</v>
      </c>
      <c r="G117" s="10" t="s">
        <v>289</v>
      </c>
      <c r="H117" s="89" t="str">
        <f>IF('9-10B'!H117&lt;&gt;"",'9-10B'!H117, "")</f>
        <v/>
      </c>
      <c r="I117" s="89" t="str">
        <f>IF('9-10B'!I117&lt;&gt;"",'9-10B'!I117, "")</f>
        <v/>
      </c>
      <c r="J117" s="89" t="str">
        <f>IF('9-10B'!J117&lt;&gt;"",'9-10B'!J117, "")</f>
        <v/>
      </c>
      <c r="K117" s="89" t="str">
        <f>IF('9-10B'!K117&lt;&gt;"",'9-10B'!K117, "")</f>
        <v/>
      </c>
      <c r="L117" s="89" t="str">
        <f>IF('9-10B'!L117&lt;&gt;"",'9-10B'!L117, "")</f>
        <v/>
      </c>
      <c r="M117" s="5"/>
      <c r="N117" s="78">
        <f t="shared" si="64"/>
        <v>0</v>
      </c>
      <c r="O117" s="78"/>
      <c r="Q117" s="35"/>
      <c r="R117" s="35"/>
      <c r="S117" s="35"/>
    </row>
    <row r="118" spans="1:37" ht="15.75" thickBot="1" x14ac:dyDescent="0.3">
      <c r="A118" s="115"/>
      <c r="B118" s="121"/>
      <c r="C118" s="115"/>
      <c r="D118" s="10">
        <v>3</v>
      </c>
      <c r="E118" s="10"/>
      <c r="F118" t="s">
        <v>289</v>
      </c>
      <c r="G118" s="10" t="s">
        <v>289</v>
      </c>
      <c r="H118" s="89" t="str">
        <f>IF('9-10B'!H118&lt;&gt;"",'9-10B'!H118, "")</f>
        <v/>
      </c>
      <c r="I118" s="89" t="str">
        <f>IF('9-10B'!I118&lt;&gt;"",'9-10B'!I118, "")</f>
        <v/>
      </c>
      <c r="J118" s="89" t="str">
        <f>IF('9-10B'!J118&lt;&gt;"",'9-10B'!J118, "")</f>
        <v/>
      </c>
      <c r="K118" s="89" t="str">
        <f>IF('9-10B'!K118&lt;&gt;"",'9-10B'!K118, "")</f>
        <v/>
      </c>
      <c r="L118" s="89" t="str">
        <f>IF('9-10B'!L118&lt;&gt;"",'9-10B'!L118, "")</f>
        <v/>
      </c>
      <c r="M118" s="5"/>
      <c r="N118" s="78">
        <f t="shared" si="64"/>
        <v>0</v>
      </c>
      <c r="O118" s="79">
        <f>SUM(N116:N118)/9</f>
        <v>0</v>
      </c>
      <c r="Q118" s="35">
        <f t="shared" ref="Q118" si="77">IF(O118&lt;&gt;"",O118+A116/10000,0)</f>
        <v>3.8999999999999998E-3</v>
      </c>
      <c r="R118" s="35" t="str">
        <f t="shared" ref="R118:S118" si="78">B116</f>
        <v/>
      </c>
      <c r="S118" s="35" t="str">
        <f t="shared" si="78"/>
        <v/>
      </c>
    </row>
    <row r="119" spans="1:37" x14ac:dyDescent="0.25">
      <c r="A119" s="118">
        <v>40</v>
      </c>
      <c r="B119" s="123" t="str">
        <f>IF('9-10B'!B119&lt;&gt;"",'9-10B'!B119, "")</f>
        <v/>
      </c>
      <c r="C119" s="118" t="str">
        <f>IF('9-10B'!C119&lt;&gt;"",'9-10B'!C119,"")</f>
        <v/>
      </c>
      <c r="D119" s="42">
        <v>1</v>
      </c>
      <c r="E119" s="10"/>
      <c r="F119" t="s">
        <v>289</v>
      </c>
      <c r="G119" s="10" t="s">
        <v>289</v>
      </c>
      <c r="H119" s="95" t="str">
        <f>IF('9-10B'!H119&lt;&gt;"",'9-10B'!H119, "")</f>
        <v/>
      </c>
      <c r="I119" s="95" t="str">
        <f>IF('9-10B'!I119&lt;&gt;"",'9-10B'!I119, "")</f>
        <v/>
      </c>
      <c r="J119" s="95" t="str">
        <f>IF('9-10B'!J119&lt;&gt;"",'9-10B'!J119, "")</f>
        <v/>
      </c>
      <c r="K119" s="95" t="str">
        <f>IF('9-10B'!K119&lt;&gt;"",'9-10B'!K119, "")</f>
        <v/>
      </c>
      <c r="L119" s="95" t="str">
        <f>IF('9-10B'!L119&lt;&gt;"",'9-10B'!L119, "")</f>
        <v/>
      </c>
      <c r="M119" s="40"/>
      <c r="N119" s="82">
        <f t="shared" si="64"/>
        <v>0</v>
      </c>
      <c r="O119" s="82"/>
      <c r="Q119" s="35"/>
      <c r="R119" s="35"/>
      <c r="S119" s="35"/>
    </row>
    <row r="120" spans="1:37" ht="15.75" thickBot="1" x14ac:dyDescent="0.3">
      <c r="A120" s="118"/>
      <c r="B120" s="123"/>
      <c r="C120" s="118"/>
      <c r="D120" s="42">
        <v>2</v>
      </c>
      <c r="E120" s="10"/>
      <c r="F120" t="s">
        <v>289</v>
      </c>
      <c r="G120" s="10" t="s">
        <v>289</v>
      </c>
      <c r="H120" s="95" t="str">
        <f>IF('9-10B'!H120&lt;&gt;"",'9-10B'!H120, "")</f>
        <v/>
      </c>
      <c r="I120" s="95" t="str">
        <f>IF('9-10B'!I120&lt;&gt;"",'9-10B'!I120, "")</f>
        <v/>
      </c>
      <c r="J120" s="95" t="str">
        <f>IF('9-10B'!J120&lt;&gt;"",'9-10B'!J120, "")</f>
        <v/>
      </c>
      <c r="K120" s="95" t="str">
        <f>IF('9-10B'!K120&lt;&gt;"",'9-10B'!K120, "")</f>
        <v/>
      </c>
      <c r="L120" s="95" t="str">
        <f>IF('9-10B'!L120&lt;&gt;"",'9-10B'!L120, "")</f>
        <v/>
      </c>
      <c r="M120" s="40"/>
      <c r="N120" s="82">
        <f t="shared" si="64"/>
        <v>0</v>
      </c>
      <c r="O120" s="82"/>
      <c r="Q120" s="35"/>
      <c r="R120" s="35"/>
      <c r="S120" s="35"/>
    </row>
    <row r="121" spans="1:37" ht="15.75" thickBot="1" x14ac:dyDescent="0.3">
      <c r="A121" s="118"/>
      <c r="B121" s="123"/>
      <c r="C121" s="118"/>
      <c r="D121" s="42">
        <v>3</v>
      </c>
      <c r="E121" s="10"/>
      <c r="F121" t="s">
        <v>289</v>
      </c>
      <c r="G121" s="10" t="s">
        <v>289</v>
      </c>
      <c r="H121" s="95" t="str">
        <f>IF('9-10B'!H121&lt;&gt;"",'9-10B'!H121, "")</f>
        <v/>
      </c>
      <c r="I121" s="95" t="str">
        <f>IF('9-10B'!I121&lt;&gt;"",'9-10B'!I121, "")</f>
        <v/>
      </c>
      <c r="J121" s="95" t="str">
        <f>IF('9-10B'!J121&lt;&gt;"",'9-10B'!J121, "")</f>
        <v/>
      </c>
      <c r="K121" s="95" t="str">
        <f>IF('9-10B'!K121&lt;&gt;"",'9-10B'!K121, "")</f>
        <v/>
      </c>
      <c r="L121" s="95" t="str">
        <f>IF('9-10B'!L121&lt;&gt;"",'9-10B'!L121, "")</f>
        <v/>
      </c>
      <c r="M121" s="40"/>
      <c r="N121" s="82">
        <f t="shared" si="64"/>
        <v>0</v>
      </c>
      <c r="O121" s="83">
        <f>SUM(N119:N121)/9</f>
        <v>0</v>
      </c>
      <c r="Q121" s="35">
        <f t="shared" ref="Q121" si="79">IF(O121&lt;&gt;"",O121+A119/10000,0)</f>
        <v>4.0000000000000001E-3</v>
      </c>
      <c r="R121" s="35" t="str">
        <f t="shared" ref="R121:S121" si="80">B119</f>
        <v/>
      </c>
      <c r="S121" s="35" t="str">
        <f t="shared" si="80"/>
        <v/>
      </c>
    </row>
    <row r="122" spans="1:37" ht="15.75" thickBot="1" x14ac:dyDescent="0.3">
      <c r="B122" s="22"/>
      <c r="C122" s="22"/>
      <c r="D122" s="10"/>
      <c r="E122" s="10"/>
      <c r="G122" s="10"/>
      <c r="H122" s="10"/>
      <c r="I122" s="10"/>
      <c r="J122" s="10"/>
      <c r="K122" s="10"/>
      <c r="L122" s="10"/>
      <c r="M122" s="10"/>
      <c r="Q122" s="36">
        <v>0</v>
      </c>
      <c r="R122" s="36"/>
      <c r="S122" s="36"/>
    </row>
    <row r="123" spans="1:37" x14ac:dyDescent="0.25">
      <c r="C123" s="11" t="s">
        <v>217</v>
      </c>
      <c r="D123" s="28"/>
      <c r="E123" s="12" t="s">
        <v>215</v>
      </c>
      <c r="F123" s="12" t="s">
        <v>184</v>
      </c>
      <c r="G123" s="12" t="s">
        <v>213</v>
      </c>
      <c r="H123" s="12"/>
      <c r="I123" s="13" t="s">
        <v>222</v>
      </c>
      <c r="J123" s="10"/>
      <c r="K123" s="10"/>
      <c r="L123" s="10"/>
      <c r="M123" s="10"/>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62">
        <f>IF(LARGE($Q$2:$Q$122,ROW()-123)&lt;1,0,LARGE($Q$2:$Q$122,ROW()-123))</f>
        <v>0</v>
      </c>
      <c r="F124" s="16">
        <f>VLOOKUP(E124,$Q$2:$S$122,2,FALSE)</f>
        <v>0</v>
      </c>
      <c r="G124" s="15">
        <f>VLOOKUP(E124,$Q$2:$S$122,3,FALSE)</f>
        <v>0</v>
      </c>
      <c r="H124" s="29"/>
      <c r="I124" s="17" t="str">
        <f t="shared" ref="I124:I163" si="81">IF(AND(OR(C124=C123,C124=C125),C124&lt;&gt;0),"TIE","")</f>
        <v/>
      </c>
      <c r="J124" s="10"/>
      <c r="K124" s="10"/>
      <c r="L124" s="10"/>
      <c r="M124" s="10"/>
      <c r="P124" s="16" t="str">
        <f>G124&amp;H124</f>
        <v>0</v>
      </c>
      <c r="Q124" s="61" t="str">
        <f>IF($G124=Q$123,$D124,"")</f>
        <v/>
      </c>
      <c r="R124" s="61" t="str">
        <f t="shared" ref="R124:AG139" si="82">IF($G124=R$123,$D124,"")</f>
        <v/>
      </c>
      <c r="S124" s="61" t="str">
        <f t="shared" si="82"/>
        <v/>
      </c>
      <c r="T124" s="61" t="str">
        <f t="shared" si="82"/>
        <v/>
      </c>
      <c r="U124" s="61" t="str">
        <f t="shared" si="82"/>
        <v/>
      </c>
      <c r="V124" s="61" t="str">
        <f t="shared" si="82"/>
        <v/>
      </c>
      <c r="W124" s="61" t="str">
        <f t="shared" si="82"/>
        <v/>
      </c>
      <c r="X124" s="61" t="str">
        <f t="shared" si="82"/>
        <v/>
      </c>
      <c r="Y124" s="61" t="str">
        <f t="shared" si="82"/>
        <v/>
      </c>
      <c r="Z124" s="61" t="str">
        <f t="shared" si="82"/>
        <v/>
      </c>
      <c r="AA124" s="61" t="str">
        <f t="shared" si="82"/>
        <v/>
      </c>
      <c r="AB124" s="61" t="str">
        <f t="shared" si="82"/>
        <v/>
      </c>
      <c r="AC124" s="61" t="str">
        <f t="shared" si="82"/>
        <v/>
      </c>
      <c r="AD124" s="61" t="str">
        <f t="shared" si="82"/>
        <v/>
      </c>
      <c r="AE124" s="61" t="str">
        <f t="shared" si="82"/>
        <v/>
      </c>
      <c r="AF124" s="61" t="str">
        <f t="shared" si="82"/>
        <v/>
      </c>
      <c r="AG124" s="61" t="str">
        <f t="shared" si="82"/>
        <v/>
      </c>
      <c r="AH124" s="61" t="str">
        <f t="shared" ref="AE124:AK139" si="83">IF($G124=AH$123,$D124,"")</f>
        <v/>
      </c>
      <c r="AI124" s="61" t="str">
        <f t="shared" si="83"/>
        <v/>
      </c>
      <c r="AJ124" s="61" t="str">
        <f t="shared" si="83"/>
        <v/>
      </c>
      <c r="AK124" s="61" t="str">
        <f t="shared" si="83"/>
        <v/>
      </c>
    </row>
    <row r="125" spans="1:37" x14ac:dyDescent="0.25">
      <c r="C125" s="14">
        <f>IF(E125&lt;1,0,IF(INT(E125*100)=INT(E124*100),C124,ROW()-123))</f>
        <v>0</v>
      </c>
      <c r="D125" s="15"/>
      <c r="E125" s="62">
        <f t="shared" ref="E125:E163" si="84">IF(LARGE($Q$2:$Q$122,ROW()-123)&lt;1,0,LARGE($Q$2:$Q$122,ROW()-123))</f>
        <v>0</v>
      </c>
      <c r="F125" s="16">
        <f t="shared" ref="F125:F163" si="85">VLOOKUP(E125,$Q$2:$S$122,2,FALSE)</f>
        <v>0</v>
      </c>
      <c r="G125" s="15">
        <f t="shared" ref="G125:G163" si="86">VLOOKUP(E125,$Q$2:$S$122,3,FALSE)</f>
        <v>0</v>
      </c>
      <c r="H125" s="29"/>
      <c r="I125" s="17" t="str">
        <f t="shared" si="81"/>
        <v/>
      </c>
      <c r="J125" s="10"/>
      <c r="K125" s="10"/>
      <c r="L125" s="10"/>
      <c r="M125" s="10"/>
      <c r="P125" s="16" t="str">
        <f t="shared" ref="P125:P163" si="87">G125&amp;H125</f>
        <v>0</v>
      </c>
      <c r="Q125" s="61" t="str">
        <f t="shared" ref="Q125:AF157" si="88">IF($G125=Q$123,$D125,"")</f>
        <v/>
      </c>
      <c r="R125" s="61" t="str">
        <f t="shared" si="82"/>
        <v/>
      </c>
      <c r="S125" s="61" t="str">
        <f t="shared" si="82"/>
        <v/>
      </c>
      <c r="T125" s="61" t="str">
        <f t="shared" si="82"/>
        <v/>
      </c>
      <c r="U125" s="61" t="str">
        <f t="shared" si="82"/>
        <v/>
      </c>
      <c r="V125" s="61" t="str">
        <f t="shared" si="82"/>
        <v/>
      </c>
      <c r="W125" s="61" t="str">
        <f t="shared" si="82"/>
        <v/>
      </c>
      <c r="X125" s="61" t="str">
        <f t="shared" si="82"/>
        <v/>
      </c>
      <c r="Y125" s="61" t="str">
        <f t="shared" si="82"/>
        <v/>
      </c>
      <c r="Z125" s="61" t="str">
        <f t="shared" si="82"/>
        <v/>
      </c>
      <c r="AA125" s="61" t="str">
        <f t="shared" si="82"/>
        <v/>
      </c>
      <c r="AB125" s="61" t="str">
        <f t="shared" si="82"/>
        <v/>
      </c>
      <c r="AC125" s="61" t="str">
        <f t="shared" si="82"/>
        <v/>
      </c>
      <c r="AD125" s="61" t="str">
        <f t="shared" si="82"/>
        <v/>
      </c>
      <c r="AE125" s="61" t="str">
        <f t="shared" si="83"/>
        <v/>
      </c>
      <c r="AF125" s="61" t="str">
        <f t="shared" si="83"/>
        <v/>
      </c>
      <c r="AG125" s="61" t="str">
        <f t="shared" si="83"/>
        <v/>
      </c>
      <c r="AH125" s="61" t="str">
        <f t="shared" si="83"/>
        <v/>
      </c>
      <c r="AI125" s="61" t="str">
        <f t="shared" si="83"/>
        <v/>
      </c>
      <c r="AJ125" s="61" t="str">
        <f t="shared" si="83"/>
        <v/>
      </c>
      <c r="AK125" s="61" t="str">
        <f t="shared" si="83"/>
        <v/>
      </c>
    </row>
    <row r="126" spans="1:37" x14ac:dyDescent="0.25">
      <c r="C126" s="14">
        <f t="shared" ref="C126:C163" si="89">IF(E126&lt;1,0,IF(INT(E126*100)=INT(E125*100),C125,ROW()-123))</f>
        <v>0</v>
      </c>
      <c r="D126" s="15"/>
      <c r="E126" s="62">
        <f t="shared" si="84"/>
        <v>0</v>
      </c>
      <c r="F126" s="16">
        <f t="shared" si="85"/>
        <v>0</v>
      </c>
      <c r="G126" s="15">
        <f t="shared" si="86"/>
        <v>0</v>
      </c>
      <c r="H126" s="29"/>
      <c r="I126" s="17" t="str">
        <f t="shared" si="81"/>
        <v/>
      </c>
      <c r="J126" s="10"/>
      <c r="K126" s="10"/>
      <c r="L126" s="10"/>
      <c r="M126" s="10"/>
      <c r="P126" s="16" t="str">
        <f t="shared" si="87"/>
        <v>0</v>
      </c>
      <c r="Q126" s="61" t="str">
        <f t="shared" si="88"/>
        <v/>
      </c>
      <c r="R126" s="61" t="str">
        <f t="shared" si="82"/>
        <v/>
      </c>
      <c r="S126" s="61" t="str">
        <f t="shared" si="82"/>
        <v/>
      </c>
      <c r="T126" s="61" t="str">
        <f t="shared" si="82"/>
        <v/>
      </c>
      <c r="U126" s="61" t="str">
        <f t="shared" si="82"/>
        <v/>
      </c>
      <c r="V126" s="61" t="str">
        <f t="shared" si="82"/>
        <v/>
      </c>
      <c r="W126" s="61" t="str">
        <f t="shared" si="82"/>
        <v/>
      </c>
      <c r="X126" s="61" t="str">
        <f t="shared" si="82"/>
        <v/>
      </c>
      <c r="Y126" s="61" t="str">
        <f t="shared" si="82"/>
        <v/>
      </c>
      <c r="Z126" s="61" t="str">
        <f t="shared" si="82"/>
        <v/>
      </c>
      <c r="AA126" s="61" t="str">
        <f t="shared" si="82"/>
        <v/>
      </c>
      <c r="AB126" s="61" t="str">
        <f t="shared" si="82"/>
        <v/>
      </c>
      <c r="AC126" s="61" t="str">
        <f t="shared" si="82"/>
        <v/>
      </c>
      <c r="AD126" s="61" t="str">
        <f t="shared" si="82"/>
        <v/>
      </c>
      <c r="AE126" s="61" t="str">
        <f t="shared" si="83"/>
        <v/>
      </c>
      <c r="AF126" s="61" t="str">
        <f t="shared" si="83"/>
        <v/>
      </c>
      <c r="AG126" s="61" t="str">
        <f t="shared" si="83"/>
        <v/>
      </c>
      <c r="AH126" s="61" t="str">
        <f t="shared" si="83"/>
        <v/>
      </c>
      <c r="AI126" s="61" t="str">
        <f t="shared" si="83"/>
        <v/>
      </c>
      <c r="AJ126" s="61" t="str">
        <f t="shared" si="83"/>
        <v/>
      </c>
      <c r="AK126" s="61" t="str">
        <f t="shared" si="83"/>
        <v/>
      </c>
    </row>
    <row r="127" spans="1:37" x14ac:dyDescent="0.25">
      <c r="C127" s="14">
        <f t="shared" si="89"/>
        <v>0</v>
      </c>
      <c r="D127" s="15"/>
      <c r="E127" s="62">
        <f t="shared" si="84"/>
        <v>0</v>
      </c>
      <c r="F127" s="16">
        <f t="shared" si="85"/>
        <v>0</v>
      </c>
      <c r="G127" s="15">
        <f t="shared" si="86"/>
        <v>0</v>
      </c>
      <c r="H127" s="29"/>
      <c r="I127" s="17" t="str">
        <f t="shared" si="81"/>
        <v/>
      </c>
      <c r="J127" s="10"/>
      <c r="K127" s="10"/>
      <c r="L127" s="10"/>
      <c r="M127" s="10"/>
      <c r="P127" s="16" t="str">
        <f t="shared" si="87"/>
        <v>0</v>
      </c>
      <c r="Q127" s="61" t="str">
        <f t="shared" si="88"/>
        <v/>
      </c>
      <c r="R127" s="61" t="str">
        <f t="shared" si="82"/>
        <v/>
      </c>
      <c r="S127" s="61" t="str">
        <f t="shared" si="82"/>
        <v/>
      </c>
      <c r="T127" s="61" t="str">
        <f t="shared" si="82"/>
        <v/>
      </c>
      <c r="U127" s="61" t="str">
        <f t="shared" si="82"/>
        <v/>
      </c>
      <c r="V127" s="61" t="str">
        <f t="shared" si="82"/>
        <v/>
      </c>
      <c r="W127" s="61" t="str">
        <f t="shared" si="82"/>
        <v/>
      </c>
      <c r="X127" s="61" t="str">
        <f t="shared" si="82"/>
        <v/>
      </c>
      <c r="Y127" s="61" t="str">
        <f t="shared" si="82"/>
        <v/>
      </c>
      <c r="Z127" s="61" t="str">
        <f t="shared" si="82"/>
        <v/>
      </c>
      <c r="AA127" s="61" t="str">
        <f t="shared" si="82"/>
        <v/>
      </c>
      <c r="AB127" s="61" t="str">
        <f t="shared" si="82"/>
        <v/>
      </c>
      <c r="AC127" s="61" t="str">
        <f t="shared" si="82"/>
        <v/>
      </c>
      <c r="AD127" s="61" t="str">
        <f t="shared" si="82"/>
        <v/>
      </c>
      <c r="AE127" s="61" t="str">
        <f t="shared" si="83"/>
        <v/>
      </c>
      <c r="AF127" s="61" t="str">
        <f t="shared" si="83"/>
        <v/>
      </c>
      <c r="AG127" s="61" t="str">
        <f t="shared" si="83"/>
        <v/>
      </c>
      <c r="AH127" s="61" t="str">
        <f t="shared" si="83"/>
        <v/>
      </c>
      <c r="AI127" s="61" t="str">
        <f t="shared" si="83"/>
        <v/>
      </c>
      <c r="AJ127" s="61" t="str">
        <f t="shared" si="83"/>
        <v/>
      </c>
      <c r="AK127" s="61" t="str">
        <f t="shared" si="83"/>
        <v/>
      </c>
    </row>
    <row r="128" spans="1:37" x14ac:dyDescent="0.25">
      <c r="C128" s="14">
        <f t="shared" si="89"/>
        <v>0</v>
      </c>
      <c r="D128" s="15"/>
      <c r="E128" s="62">
        <f t="shared" si="84"/>
        <v>0</v>
      </c>
      <c r="F128" s="16">
        <f t="shared" si="85"/>
        <v>0</v>
      </c>
      <c r="G128" s="15">
        <f t="shared" si="86"/>
        <v>0</v>
      </c>
      <c r="H128" s="29"/>
      <c r="I128" s="17" t="str">
        <f t="shared" si="81"/>
        <v/>
      </c>
      <c r="J128" s="10"/>
      <c r="K128" s="10"/>
      <c r="L128" s="10"/>
      <c r="M128" s="10"/>
      <c r="P128" s="16" t="str">
        <f t="shared" si="87"/>
        <v>0</v>
      </c>
      <c r="Q128" s="61" t="str">
        <f t="shared" si="88"/>
        <v/>
      </c>
      <c r="R128" s="61" t="str">
        <f t="shared" si="82"/>
        <v/>
      </c>
      <c r="S128" s="61" t="str">
        <f t="shared" si="82"/>
        <v/>
      </c>
      <c r="T128" s="61" t="str">
        <f t="shared" si="82"/>
        <v/>
      </c>
      <c r="U128" s="61" t="str">
        <f t="shared" si="82"/>
        <v/>
      </c>
      <c r="V128" s="61" t="str">
        <f t="shared" si="82"/>
        <v/>
      </c>
      <c r="W128" s="61" t="str">
        <f t="shared" si="82"/>
        <v/>
      </c>
      <c r="X128" s="61" t="str">
        <f t="shared" si="82"/>
        <v/>
      </c>
      <c r="Y128" s="61" t="str">
        <f t="shared" si="82"/>
        <v/>
      </c>
      <c r="Z128" s="61" t="str">
        <f t="shared" si="82"/>
        <v/>
      </c>
      <c r="AA128" s="61" t="str">
        <f t="shared" si="82"/>
        <v/>
      </c>
      <c r="AB128" s="61" t="str">
        <f t="shared" si="82"/>
        <v/>
      </c>
      <c r="AC128" s="61" t="str">
        <f t="shared" si="82"/>
        <v/>
      </c>
      <c r="AD128" s="61" t="str">
        <f t="shared" si="82"/>
        <v/>
      </c>
      <c r="AE128" s="61" t="str">
        <f t="shared" si="83"/>
        <v/>
      </c>
      <c r="AF128" s="61" t="str">
        <f t="shared" si="83"/>
        <v/>
      </c>
      <c r="AG128" s="61" t="str">
        <f t="shared" si="83"/>
        <v/>
      </c>
      <c r="AH128" s="61" t="str">
        <f t="shared" si="83"/>
        <v/>
      </c>
      <c r="AI128" s="61" t="str">
        <f t="shared" si="83"/>
        <v/>
      </c>
      <c r="AJ128" s="61" t="str">
        <f t="shared" si="83"/>
        <v/>
      </c>
      <c r="AK128" s="61" t="str">
        <f t="shared" si="83"/>
        <v/>
      </c>
    </row>
    <row r="129" spans="3:37" x14ac:dyDescent="0.25">
      <c r="C129" s="14">
        <f t="shared" si="89"/>
        <v>0</v>
      </c>
      <c r="D129" s="15"/>
      <c r="E129" s="62">
        <f t="shared" si="84"/>
        <v>0</v>
      </c>
      <c r="F129" s="16">
        <f t="shared" si="85"/>
        <v>0</v>
      </c>
      <c r="G129" s="15">
        <f t="shared" si="86"/>
        <v>0</v>
      </c>
      <c r="H129" s="29"/>
      <c r="I129" s="17" t="str">
        <f t="shared" si="81"/>
        <v/>
      </c>
      <c r="J129" s="10"/>
      <c r="K129" s="10"/>
      <c r="L129" s="10"/>
      <c r="M129" s="10"/>
      <c r="P129" s="16" t="str">
        <f t="shared" si="87"/>
        <v>0</v>
      </c>
      <c r="Q129" s="61" t="str">
        <f t="shared" si="88"/>
        <v/>
      </c>
      <c r="R129" s="61" t="str">
        <f t="shared" si="82"/>
        <v/>
      </c>
      <c r="S129" s="61" t="str">
        <f t="shared" si="82"/>
        <v/>
      </c>
      <c r="T129" s="61" t="str">
        <f t="shared" si="82"/>
        <v/>
      </c>
      <c r="U129" s="61" t="str">
        <f t="shared" si="82"/>
        <v/>
      </c>
      <c r="V129" s="61" t="str">
        <f t="shared" si="82"/>
        <v/>
      </c>
      <c r="W129" s="61" t="str">
        <f t="shared" si="82"/>
        <v/>
      </c>
      <c r="X129" s="61" t="str">
        <f t="shared" si="82"/>
        <v/>
      </c>
      <c r="Y129" s="61" t="str">
        <f t="shared" si="82"/>
        <v/>
      </c>
      <c r="Z129" s="61" t="str">
        <f t="shared" si="82"/>
        <v/>
      </c>
      <c r="AA129" s="61" t="str">
        <f t="shared" si="82"/>
        <v/>
      </c>
      <c r="AB129" s="61" t="str">
        <f t="shared" si="82"/>
        <v/>
      </c>
      <c r="AC129" s="61" t="str">
        <f t="shared" si="82"/>
        <v/>
      </c>
      <c r="AD129" s="61" t="str">
        <f t="shared" si="82"/>
        <v/>
      </c>
      <c r="AE129" s="61" t="str">
        <f t="shared" si="83"/>
        <v/>
      </c>
      <c r="AF129" s="61" t="str">
        <f t="shared" si="83"/>
        <v/>
      </c>
      <c r="AG129" s="61" t="str">
        <f t="shared" si="83"/>
        <v/>
      </c>
      <c r="AH129" s="61" t="str">
        <f t="shared" si="83"/>
        <v/>
      </c>
      <c r="AI129" s="61" t="str">
        <f t="shared" si="83"/>
        <v/>
      </c>
      <c r="AJ129" s="61" t="str">
        <f t="shared" si="83"/>
        <v/>
      </c>
      <c r="AK129" s="61" t="str">
        <f t="shared" si="83"/>
        <v/>
      </c>
    </row>
    <row r="130" spans="3:37" x14ac:dyDescent="0.25">
      <c r="C130" s="14">
        <f t="shared" si="89"/>
        <v>0</v>
      </c>
      <c r="D130" s="15"/>
      <c r="E130" s="62">
        <f t="shared" si="84"/>
        <v>0</v>
      </c>
      <c r="F130" s="16">
        <f t="shared" si="85"/>
        <v>0</v>
      </c>
      <c r="G130" s="15">
        <f t="shared" si="86"/>
        <v>0</v>
      </c>
      <c r="H130" s="29"/>
      <c r="I130" s="17" t="str">
        <f t="shared" si="81"/>
        <v/>
      </c>
      <c r="J130" s="10"/>
      <c r="K130" s="10"/>
      <c r="L130" s="10"/>
      <c r="M130" s="10"/>
      <c r="P130" s="16" t="str">
        <f t="shared" si="87"/>
        <v>0</v>
      </c>
      <c r="Q130" s="61" t="str">
        <f t="shared" si="88"/>
        <v/>
      </c>
      <c r="R130" s="61" t="str">
        <f t="shared" si="82"/>
        <v/>
      </c>
      <c r="S130" s="61" t="str">
        <f t="shared" si="82"/>
        <v/>
      </c>
      <c r="T130" s="61" t="str">
        <f t="shared" si="82"/>
        <v/>
      </c>
      <c r="U130" s="61" t="str">
        <f t="shared" si="82"/>
        <v/>
      </c>
      <c r="V130" s="61" t="str">
        <f t="shared" si="82"/>
        <v/>
      </c>
      <c r="W130" s="61" t="str">
        <f t="shared" si="82"/>
        <v/>
      </c>
      <c r="X130" s="61" t="str">
        <f t="shared" si="82"/>
        <v/>
      </c>
      <c r="Y130" s="61" t="str">
        <f t="shared" si="82"/>
        <v/>
      </c>
      <c r="Z130" s="61" t="str">
        <f t="shared" si="82"/>
        <v/>
      </c>
      <c r="AA130" s="61" t="str">
        <f t="shared" si="82"/>
        <v/>
      </c>
      <c r="AB130" s="61" t="str">
        <f t="shared" si="82"/>
        <v/>
      </c>
      <c r="AC130" s="61" t="str">
        <f t="shared" si="82"/>
        <v/>
      </c>
      <c r="AD130" s="61" t="str">
        <f t="shared" si="82"/>
        <v/>
      </c>
      <c r="AE130" s="61" t="str">
        <f t="shared" si="83"/>
        <v/>
      </c>
      <c r="AF130" s="61" t="str">
        <f t="shared" si="83"/>
        <v/>
      </c>
      <c r="AG130" s="61" t="str">
        <f t="shared" si="83"/>
        <v/>
      </c>
      <c r="AH130" s="61" t="str">
        <f t="shared" si="83"/>
        <v/>
      </c>
      <c r="AI130" s="61" t="str">
        <f t="shared" si="83"/>
        <v/>
      </c>
      <c r="AJ130" s="61" t="str">
        <f t="shared" si="83"/>
        <v/>
      </c>
      <c r="AK130" s="61" t="str">
        <f t="shared" si="83"/>
        <v/>
      </c>
    </row>
    <row r="131" spans="3:37" x14ac:dyDescent="0.25">
      <c r="C131" s="14">
        <f t="shared" si="89"/>
        <v>0</v>
      </c>
      <c r="D131" s="15"/>
      <c r="E131" s="62">
        <f t="shared" si="84"/>
        <v>0</v>
      </c>
      <c r="F131" s="16">
        <f t="shared" si="85"/>
        <v>0</v>
      </c>
      <c r="G131" s="15">
        <f t="shared" si="86"/>
        <v>0</v>
      </c>
      <c r="H131" s="29"/>
      <c r="I131" s="17" t="str">
        <f t="shared" si="81"/>
        <v/>
      </c>
      <c r="J131" s="10"/>
      <c r="K131" s="10"/>
      <c r="L131" s="10"/>
      <c r="M131" s="10"/>
      <c r="P131" s="16" t="str">
        <f t="shared" si="87"/>
        <v>0</v>
      </c>
      <c r="Q131" s="61" t="str">
        <f t="shared" si="88"/>
        <v/>
      </c>
      <c r="R131" s="61" t="str">
        <f t="shared" si="82"/>
        <v/>
      </c>
      <c r="S131" s="61" t="str">
        <f t="shared" si="82"/>
        <v/>
      </c>
      <c r="T131" s="61" t="str">
        <f t="shared" si="82"/>
        <v/>
      </c>
      <c r="U131" s="61" t="str">
        <f t="shared" si="82"/>
        <v/>
      </c>
      <c r="V131" s="61" t="str">
        <f t="shared" si="82"/>
        <v/>
      </c>
      <c r="W131" s="61" t="str">
        <f t="shared" si="82"/>
        <v/>
      </c>
      <c r="X131" s="61" t="str">
        <f t="shared" si="82"/>
        <v/>
      </c>
      <c r="Y131" s="61" t="str">
        <f t="shared" si="82"/>
        <v/>
      </c>
      <c r="Z131" s="61" t="str">
        <f t="shared" si="82"/>
        <v/>
      </c>
      <c r="AA131" s="61" t="str">
        <f t="shared" si="82"/>
        <v/>
      </c>
      <c r="AB131" s="61" t="str">
        <f t="shared" si="82"/>
        <v/>
      </c>
      <c r="AC131" s="61" t="str">
        <f t="shared" si="82"/>
        <v/>
      </c>
      <c r="AD131" s="61" t="str">
        <f t="shared" si="82"/>
        <v/>
      </c>
      <c r="AE131" s="61" t="str">
        <f t="shared" si="83"/>
        <v/>
      </c>
      <c r="AF131" s="61" t="str">
        <f t="shared" si="83"/>
        <v/>
      </c>
      <c r="AG131" s="61" t="str">
        <f t="shared" si="83"/>
        <v/>
      </c>
      <c r="AH131" s="61" t="str">
        <f t="shared" si="83"/>
        <v/>
      </c>
      <c r="AI131" s="61" t="str">
        <f t="shared" si="83"/>
        <v/>
      </c>
      <c r="AJ131" s="61" t="str">
        <f t="shared" si="83"/>
        <v/>
      </c>
      <c r="AK131" s="61" t="str">
        <f t="shared" si="83"/>
        <v/>
      </c>
    </row>
    <row r="132" spans="3:37" x14ac:dyDescent="0.25">
      <c r="C132" s="14">
        <f t="shared" si="89"/>
        <v>0</v>
      </c>
      <c r="D132" s="15"/>
      <c r="E132" s="62">
        <f t="shared" si="84"/>
        <v>0</v>
      </c>
      <c r="F132" s="16">
        <f t="shared" si="85"/>
        <v>0</v>
      </c>
      <c r="G132" s="15">
        <f t="shared" si="86"/>
        <v>0</v>
      </c>
      <c r="H132" s="29"/>
      <c r="I132" s="17" t="str">
        <f t="shared" si="81"/>
        <v/>
      </c>
      <c r="J132" s="10"/>
      <c r="K132" s="10"/>
      <c r="L132" s="10"/>
      <c r="M132" s="10"/>
      <c r="P132" s="16" t="str">
        <f t="shared" si="87"/>
        <v>0</v>
      </c>
      <c r="Q132" s="61" t="str">
        <f t="shared" si="88"/>
        <v/>
      </c>
      <c r="R132" s="61" t="str">
        <f t="shared" si="82"/>
        <v/>
      </c>
      <c r="S132" s="61" t="str">
        <f t="shared" si="82"/>
        <v/>
      </c>
      <c r="T132" s="61" t="str">
        <f t="shared" si="82"/>
        <v/>
      </c>
      <c r="U132" s="61" t="str">
        <f t="shared" si="82"/>
        <v/>
      </c>
      <c r="V132" s="61" t="str">
        <f t="shared" si="82"/>
        <v/>
      </c>
      <c r="W132" s="61" t="str">
        <f t="shared" si="82"/>
        <v/>
      </c>
      <c r="X132" s="61" t="str">
        <f t="shared" si="82"/>
        <v/>
      </c>
      <c r="Y132" s="61" t="str">
        <f t="shared" si="82"/>
        <v/>
      </c>
      <c r="Z132" s="61" t="str">
        <f t="shared" si="82"/>
        <v/>
      </c>
      <c r="AA132" s="61" t="str">
        <f t="shared" si="82"/>
        <v/>
      </c>
      <c r="AB132" s="61" t="str">
        <f t="shared" si="82"/>
        <v/>
      </c>
      <c r="AC132" s="61" t="str">
        <f t="shared" si="82"/>
        <v/>
      </c>
      <c r="AD132" s="61" t="str">
        <f t="shared" si="82"/>
        <v/>
      </c>
      <c r="AE132" s="61" t="str">
        <f t="shared" si="83"/>
        <v/>
      </c>
      <c r="AF132" s="61" t="str">
        <f t="shared" si="83"/>
        <v/>
      </c>
      <c r="AG132" s="61" t="str">
        <f t="shared" si="83"/>
        <v/>
      </c>
      <c r="AH132" s="61" t="str">
        <f t="shared" si="83"/>
        <v/>
      </c>
      <c r="AI132" s="61" t="str">
        <f t="shared" si="83"/>
        <v/>
      </c>
      <c r="AJ132" s="61" t="str">
        <f t="shared" si="83"/>
        <v/>
      </c>
      <c r="AK132" s="61" t="str">
        <f t="shared" si="83"/>
        <v/>
      </c>
    </row>
    <row r="133" spans="3:37" x14ac:dyDescent="0.25">
      <c r="C133" s="14">
        <f t="shared" si="89"/>
        <v>0</v>
      </c>
      <c r="D133" s="15"/>
      <c r="E133" s="62">
        <f t="shared" si="84"/>
        <v>0</v>
      </c>
      <c r="F133" s="16">
        <f t="shared" si="85"/>
        <v>0</v>
      </c>
      <c r="G133" s="15">
        <f t="shared" si="86"/>
        <v>0</v>
      </c>
      <c r="H133" s="29"/>
      <c r="I133" s="17" t="str">
        <f t="shared" si="81"/>
        <v/>
      </c>
      <c r="J133" s="10"/>
      <c r="K133" s="10"/>
      <c r="L133" s="10"/>
      <c r="M133" s="10"/>
      <c r="P133" s="16" t="str">
        <f t="shared" si="87"/>
        <v>0</v>
      </c>
      <c r="Q133" s="61" t="str">
        <f t="shared" si="88"/>
        <v/>
      </c>
      <c r="R133" s="61" t="str">
        <f t="shared" si="82"/>
        <v/>
      </c>
      <c r="S133" s="61" t="str">
        <f t="shared" si="82"/>
        <v/>
      </c>
      <c r="T133" s="61" t="str">
        <f t="shared" si="82"/>
        <v/>
      </c>
      <c r="U133" s="61" t="str">
        <f t="shared" si="82"/>
        <v/>
      </c>
      <c r="V133" s="61" t="str">
        <f t="shared" si="82"/>
        <v/>
      </c>
      <c r="W133" s="61" t="str">
        <f t="shared" si="82"/>
        <v/>
      </c>
      <c r="X133" s="61" t="str">
        <f t="shared" si="82"/>
        <v/>
      </c>
      <c r="Y133" s="61" t="str">
        <f t="shared" si="82"/>
        <v/>
      </c>
      <c r="Z133" s="61" t="str">
        <f t="shared" si="82"/>
        <v/>
      </c>
      <c r="AA133" s="61" t="str">
        <f t="shared" si="82"/>
        <v/>
      </c>
      <c r="AB133" s="61" t="str">
        <f t="shared" si="82"/>
        <v/>
      </c>
      <c r="AC133" s="61" t="str">
        <f t="shared" si="82"/>
        <v/>
      </c>
      <c r="AD133" s="61" t="str">
        <f t="shared" si="82"/>
        <v/>
      </c>
      <c r="AE133" s="61" t="str">
        <f t="shared" si="83"/>
        <v/>
      </c>
      <c r="AF133" s="61" t="str">
        <f t="shared" si="83"/>
        <v/>
      </c>
      <c r="AG133" s="61" t="str">
        <f t="shared" si="83"/>
        <v/>
      </c>
      <c r="AH133" s="61" t="str">
        <f t="shared" si="83"/>
        <v/>
      </c>
      <c r="AI133" s="61" t="str">
        <f t="shared" si="83"/>
        <v/>
      </c>
      <c r="AJ133" s="61" t="str">
        <f t="shared" si="83"/>
        <v/>
      </c>
      <c r="AK133" s="61" t="str">
        <f t="shared" si="83"/>
        <v/>
      </c>
    </row>
    <row r="134" spans="3:37" x14ac:dyDescent="0.25">
      <c r="C134" s="14">
        <f t="shared" si="89"/>
        <v>0</v>
      </c>
      <c r="D134" s="15"/>
      <c r="E134" s="62">
        <f t="shared" si="84"/>
        <v>0</v>
      </c>
      <c r="F134" s="16">
        <f t="shared" si="85"/>
        <v>0</v>
      </c>
      <c r="G134" s="15">
        <f t="shared" si="86"/>
        <v>0</v>
      </c>
      <c r="H134" s="29"/>
      <c r="I134" s="17" t="str">
        <f t="shared" si="81"/>
        <v/>
      </c>
      <c r="J134" s="10"/>
      <c r="K134" s="10"/>
      <c r="L134" s="10"/>
      <c r="M134" s="10"/>
      <c r="P134" s="16" t="str">
        <f t="shared" si="87"/>
        <v>0</v>
      </c>
      <c r="Q134" s="61" t="str">
        <f t="shared" si="88"/>
        <v/>
      </c>
      <c r="R134" s="61" t="str">
        <f t="shared" si="82"/>
        <v/>
      </c>
      <c r="S134" s="61" t="str">
        <f t="shared" si="82"/>
        <v/>
      </c>
      <c r="T134" s="61" t="str">
        <f t="shared" si="82"/>
        <v/>
      </c>
      <c r="U134" s="61" t="str">
        <f t="shared" si="82"/>
        <v/>
      </c>
      <c r="V134" s="61" t="str">
        <f t="shared" si="82"/>
        <v/>
      </c>
      <c r="W134" s="61" t="str">
        <f t="shared" si="82"/>
        <v/>
      </c>
      <c r="X134" s="61" t="str">
        <f t="shared" si="82"/>
        <v/>
      </c>
      <c r="Y134" s="61" t="str">
        <f t="shared" si="82"/>
        <v/>
      </c>
      <c r="Z134" s="61" t="str">
        <f t="shared" si="82"/>
        <v/>
      </c>
      <c r="AA134" s="61" t="str">
        <f t="shared" si="82"/>
        <v/>
      </c>
      <c r="AB134" s="61" t="str">
        <f t="shared" si="82"/>
        <v/>
      </c>
      <c r="AC134" s="61" t="str">
        <f t="shared" si="82"/>
        <v/>
      </c>
      <c r="AD134" s="61" t="str">
        <f t="shared" si="82"/>
        <v/>
      </c>
      <c r="AE134" s="61" t="str">
        <f t="shared" si="83"/>
        <v/>
      </c>
      <c r="AF134" s="61" t="str">
        <f t="shared" si="83"/>
        <v/>
      </c>
      <c r="AG134" s="61" t="str">
        <f t="shared" si="83"/>
        <v/>
      </c>
      <c r="AH134" s="61" t="str">
        <f t="shared" si="83"/>
        <v/>
      </c>
      <c r="AI134" s="61" t="str">
        <f t="shared" si="83"/>
        <v/>
      </c>
      <c r="AJ134" s="61" t="str">
        <f t="shared" si="83"/>
        <v/>
      </c>
      <c r="AK134" s="61" t="str">
        <f t="shared" si="83"/>
        <v/>
      </c>
    </row>
    <row r="135" spans="3:37" x14ac:dyDescent="0.25">
      <c r="C135" s="14">
        <f t="shared" si="89"/>
        <v>0</v>
      </c>
      <c r="D135" s="15"/>
      <c r="E135" s="62">
        <f t="shared" si="84"/>
        <v>0</v>
      </c>
      <c r="F135" s="16">
        <f t="shared" si="85"/>
        <v>0</v>
      </c>
      <c r="G135" s="15">
        <f t="shared" si="86"/>
        <v>0</v>
      </c>
      <c r="H135" s="29"/>
      <c r="I135" s="17" t="str">
        <f t="shared" si="81"/>
        <v/>
      </c>
      <c r="J135" s="10"/>
      <c r="K135" s="10"/>
      <c r="L135" s="10"/>
      <c r="M135" s="10"/>
      <c r="P135" s="16" t="str">
        <f t="shared" si="87"/>
        <v>0</v>
      </c>
      <c r="Q135" s="61" t="str">
        <f t="shared" si="88"/>
        <v/>
      </c>
      <c r="R135" s="61" t="str">
        <f t="shared" si="82"/>
        <v/>
      </c>
      <c r="S135" s="61" t="str">
        <f t="shared" si="82"/>
        <v/>
      </c>
      <c r="T135" s="61" t="str">
        <f t="shared" si="82"/>
        <v/>
      </c>
      <c r="U135" s="61" t="str">
        <f t="shared" si="82"/>
        <v/>
      </c>
      <c r="V135" s="61" t="str">
        <f t="shared" si="82"/>
        <v/>
      </c>
      <c r="W135" s="61" t="str">
        <f t="shared" si="82"/>
        <v/>
      </c>
      <c r="X135" s="61" t="str">
        <f t="shared" si="82"/>
        <v/>
      </c>
      <c r="Y135" s="61" t="str">
        <f t="shared" si="82"/>
        <v/>
      </c>
      <c r="Z135" s="61" t="str">
        <f t="shared" si="82"/>
        <v/>
      </c>
      <c r="AA135" s="61" t="str">
        <f t="shared" si="82"/>
        <v/>
      </c>
      <c r="AB135" s="61" t="str">
        <f t="shared" si="82"/>
        <v/>
      </c>
      <c r="AC135" s="61" t="str">
        <f t="shared" si="82"/>
        <v/>
      </c>
      <c r="AD135" s="61" t="str">
        <f t="shared" si="82"/>
        <v/>
      </c>
      <c r="AE135" s="61" t="str">
        <f t="shared" si="83"/>
        <v/>
      </c>
      <c r="AF135" s="61" t="str">
        <f t="shared" si="83"/>
        <v/>
      </c>
      <c r="AG135" s="61" t="str">
        <f t="shared" si="83"/>
        <v/>
      </c>
      <c r="AH135" s="61" t="str">
        <f t="shared" si="83"/>
        <v/>
      </c>
      <c r="AI135" s="61" t="str">
        <f t="shared" si="83"/>
        <v/>
      </c>
      <c r="AJ135" s="61" t="str">
        <f t="shared" si="83"/>
        <v/>
      </c>
      <c r="AK135" s="61" t="str">
        <f t="shared" si="83"/>
        <v/>
      </c>
    </row>
    <row r="136" spans="3:37" x14ac:dyDescent="0.25">
      <c r="C136" s="14">
        <f t="shared" si="89"/>
        <v>0</v>
      </c>
      <c r="D136" s="15"/>
      <c r="E136" s="62">
        <f t="shared" si="84"/>
        <v>0</v>
      </c>
      <c r="F136" s="16">
        <f t="shared" si="85"/>
        <v>0</v>
      </c>
      <c r="G136" s="15">
        <f t="shared" si="86"/>
        <v>0</v>
      </c>
      <c r="H136" s="29"/>
      <c r="I136" s="17" t="str">
        <f t="shared" si="81"/>
        <v/>
      </c>
      <c r="J136" s="10"/>
      <c r="K136" s="10"/>
      <c r="L136" s="10"/>
      <c r="M136" s="10"/>
      <c r="P136" s="16" t="str">
        <f t="shared" si="87"/>
        <v>0</v>
      </c>
      <c r="Q136" s="61" t="str">
        <f t="shared" si="88"/>
        <v/>
      </c>
      <c r="R136" s="61" t="str">
        <f t="shared" si="82"/>
        <v/>
      </c>
      <c r="S136" s="61" t="str">
        <f t="shared" si="82"/>
        <v/>
      </c>
      <c r="T136" s="61" t="str">
        <f t="shared" si="82"/>
        <v/>
      </c>
      <c r="U136" s="61" t="str">
        <f t="shared" si="82"/>
        <v/>
      </c>
      <c r="V136" s="61" t="str">
        <f t="shared" si="82"/>
        <v/>
      </c>
      <c r="W136" s="61" t="str">
        <f t="shared" si="82"/>
        <v/>
      </c>
      <c r="X136" s="61" t="str">
        <f t="shared" si="82"/>
        <v/>
      </c>
      <c r="Y136" s="61" t="str">
        <f t="shared" si="82"/>
        <v/>
      </c>
      <c r="Z136" s="61" t="str">
        <f t="shared" si="82"/>
        <v/>
      </c>
      <c r="AA136" s="61" t="str">
        <f t="shared" si="82"/>
        <v/>
      </c>
      <c r="AB136" s="61" t="str">
        <f t="shared" si="82"/>
        <v/>
      </c>
      <c r="AC136" s="61" t="str">
        <f t="shared" si="82"/>
        <v/>
      </c>
      <c r="AD136" s="61" t="str">
        <f t="shared" si="82"/>
        <v/>
      </c>
      <c r="AE136" s="61" t="str">
        <f t="shared" si="83"/>
        <v/>
      </c>
      <c r="AF136" s="61" t="str">
        <f t="shared" si="83"/>
        <v/>
      </c>
      <c r="AG136" s="61" t="str">
        <f t="shared" si="83"/>
        <v/>
      </c>
      <c r="AH136" s="61" t="str">
        <f t="shared" si="83"/>
        <v/>
      </c>
      <c r="AI136" s="61" t="str">
        <f t="shared" si="83"/>
        <v/>
      </c>
      <c r="AJ136" s="61" t="str">
        <f t="shared" si="83"/>
        <v/>
      </c>
      <c r="AK136" s="61" t="str">
        <f t="shared" si="83"/>
        <v/>
      </c>
    </row>
    <row r="137" spans="3:37" x14ac:dyDescent="0.25">
      <c r="C137" s="14">
        <f t="shared" si="89"/>
        <v>0</v>
      </c>
      <c r="D137" s="15"/>
      <c r="E137" s="62">
        <f t="shared" si="84"/>
        <v>0</v>
      </c>
      <c r="F137" s="16">
        <f t="shared" si="85"/>
        <v>0</v>
      </c>
      <c r="G137" s="15">
        <f t="shared" si="86"/>
        <v>0</v>
      </c>
      <c r="H137" s="29"/>
      <c r="I137" s="17" t="str">
        <f t="shared" si="81"/>
        <v/>
      </c>
      <c r="J137" s="10"/>
      <c r="K137" s="10"/>
      <c r="L137" s="10"/>
      <c r="M137" s="10"/>
      <c r="P137" s="16" t="str">
        <f t="shared" si="87"/>
        <v>0</v>
      </c>
      <c r="Q137" s="61" t="str">
        <f t="shared" si="88"/>
        <v/>
      </c>
      <c r="R137" s="61" t="str">
        <f t="shared" si="82"/>
        <v/>
      </c>
      <c r="S137" s="61" t="str">
        <f t="shared" si="82"/>
        <v/>
      </c>
      <c r="T137" s="61" t="str">
        <f t="shared" si="82"/>
        <v/>
      </c>
      <c r="U137" s="61" t="str">
        <f t="shared" si="82"/>
        <v/>
      </c>
      <c r="V137" s="61" t="str">
        <f t="shared" si="82"/>
        <v/>
      </c>
      <c r="W137" s="61" t="str">
        <f t="shared" si="82"/>
        <v/>
      </c>
      <c r="X137" s="61" t="str">
        <f t="shared" si="82"/>
        <v/>
      </c>
      <c r="Y137" s="61" t="str">
        <f t="shared" si="82"/>
        <v/>
      </c>
      <c r="Z137" s="61" t="str">
        <f t="shared" si="82"/>
        <v/>
      </c>
      <c r="AA137" s="61" t="str">
        <f t="shared" si="82"/>
        <v/>
      </c>
      <c r="AB137" s="61" t="str">
        <f t="shared" si="82"/>
        <v/>
      </c>
      <c r="AC137" s="61" t="str">
        <f t="shared" si="82"/>
        <v/>
      </c>
      <c r="AD137" s="61" t="str">
        <f t="shared" si="82"/>
        <v/>
      </c>
      <c r="AE137" s="61" t="str">
        <f t="shared" si="83"/>
        <v/>
      </c>
      <c r="AF137" s="61" t="str">
        <f t="shared" si="83"/>
        <v/>
      </c>
      <c r="AG137" s="61" t="str">
        <f t="shared" si="83"/>
        <v/>
      </c>
      <c r="AH137" s="61" t="str">
        <f t="shared" si="83"/>
        <v/>
      </c>
      <c r="AI137" s="61" t="str">
        <f t="shared" si="83"/>
        <v/>
      </c>
      <c r="AJ137" s="61" t="str">
        <f t="shared" si="83"/>
        <v/>
      </c>
      <c r="AK137" s="61" t="str">
        <f t="shared" si="83"/>
        <v/>
      </c>
    </row>
    <row r="138" spans="3:37" x14ac:dyDescent="0.25">
      <c r="C138" s="14">
        <f t="shared" si="89"/>
        <v>0</v>
      </c>
      <c r="D138" s="15"/>
      <c r="E138" s="62">
        <f t="shared" si="84"/>
        <v>0</v>
      </c>
      <c r="F138" s="16">
        <f t="shared" si="85"/>
        <v>0</v>
      </c>
      <c r="G138" s="15">
        <f t="shared" si="86"/>
        <v>0</v>
      </c>
      <c r="H138" s="29"/>
      <c r="I138" s="17" t="str">
        <f t="shared" si="81"/>
        <v/>
      </c>
      <c r="J138" s="10"/>
      <c r="K138" s="10"/>
      <c r="L138" s="10"/>
      <c r="M138" s="10"/>
      <c r="P138" s="16" t="str">
        <f t="shared" si="87"/>
        <v>0</v>
      </c>
      <c r="Q138" s="61" t="str">
        <f t="shared" si="88"/>
        <v/>
      </c>
      <c r="R138" s="61" t="str">
        <f t="shared" si="82"/>
        <v/>
      </c>
      <c r="S138" s="61" t="str">
        <f t="shared" si="82"/>
        <v/>
      </c>
      <c r="T138" s="61" t="str">
        <f t="shared" si="82"/>
        <v/>
      </c>
      <c r="U138" s="61" t="str">
        <f t="shared" si="82"/>
        <v/>
      </c>
      <c r="V138" s="61" t="str">
        <f t="shared" si="82"/>
        <v/>
      </c>
      <c r="W138" s="61" t="str">
        <f t="shared" si="82"/>
        <v/>
      </c>
      <c r="X138" s="61" t="str">
        <f t="shared" si="82"/>
        <v/>
      </c>
      <c r="Y138" s="61" t="str">
        <f t="shared" si="82"/>
        <v/>
      </c>
      <c r="Z138" s="61" t="str">
        <f t="shared" si="82"/>
        <v/>
      </c>
      <c r="AA138" s="61" t="str">
        <f t="shared" si="82"/>
        <v/>
      </c>
      <c r="AB138" s="61" t="str">
        <f t="shared" si="82"/>
        <v/>
      </c>
      <c r="AC138" s="61" t="str">
        <f t="shared" si="82"/>
        <v/>
      </c>
      <c r="AD138" s="61" t="str">
        <f t="shared" si="82"/>
        <v/>
      </c>
      <c r="AE138" s="61" t="str">
        <f t="shared" si="83"/>
        <v/>
      </c>
      <c r="AF138" s="61" t="str">
        <f t="shared" si="83"/>
        <v/>
      </c>
      <c r="AG138" s="61" t="str">
        <f t="shared" si="83"/>
        <v/>
      </c>
      <c r="AH138" s="61" t="str">
        <f t="shared" si="83"/>
        <v/>
      </c>
      <c r="AI138" s="61" t="str">
        <f t="shared" si="83"/>
        <v/>
      </c>
      <c r="AJ138" s="61" t="str">
        <f t="shared" si="83"/>
        <v/>
      </c>
      <c r="AK138" s="61" t="str">
        <f t="shared" si="83"/>
        <v/>
      </c>
    </row>
    <row r="139" spans="3:37" x14ac:dyDescent="0.25">
      <c r="C139" s="14">
        <f t="shared" si="89"/>
        <v>0</v>
      </c>
      <c r="D139" s="15"/>
      <c r="E139" s="62">
        <f t="shared" si="84"/>
        <v>0</v>
      </c>
      <c r="F139" s="16">
        <f t="shared" si="85"/>
        <v>0</v>
      </c>
      <c r="G139" s="15">
        <f t="shared" si="86"/>
        <v>0</v>
      </c>
      <c r="H139" s="29"/>
      <c r="I139" s="17" t="str">
        <f t="shared" si="81"/>
        <v/>
      </c>
      <c r="J139" s="10"/>
      <c r="K139" s="10"/>
      <c r="L139" s="10"/>
      <c r="M139" s="10"/>
      <c r="P139" s="16" t="str">
        <f t="shared" si="87"/>
        <v>0</v>
      </c>
      <c r="Q139" s="61" t="str">
        <f t="shared" si="88"/>
        <v/>
      </c>
      <c r="R139" s="61" t="str">
        <f t="shared" si="82"/>
        <v/>
      </c>
      <c r="S139" s="61" t="str">
        <f t="shared" si="82"/>
        <v/>
      </c>
      <c r="T139" s="61" t="str">
        <f t="shared" si="82"/>
        <v/>
      </c>
      <c r="U139" s="61" t="str">
        <f t="shared" si="82"/>
        <v/>
      </c>
      <c r="V139" s="61" t="str">
        <f t="shared" si="82"/>
        <v/>
      </c>
      <c r="W139" s="61" t="str">
        <f t="shared" si="82"/>
        <v/>
      </c>
      <c r="X139" s="61" t="str">
        <f t="shared" si="82"/>
        <v/>
      </c>
      <c r="Y139" s="61" t="str">
        <f t="shared" si="82"/>
        <v/>
      </c>
      <c r="Z139" s="61" t="str">
        <f t="shared" si="82"/>
        <v/>
      </c>
      <c r="AA139" s="61" t="str">
        <f t="shared" si="82"/>
        <v/>
      </c>
      <c r="AB139" s="61" t="str">
        <f t="shared" si="82"/>
        <v/>
      </c>
      <c r="AC139" s="61" t="str">
        <f t="shared" si="82"/>
        <v/>
      </c>
      <c r="AD139" s="61" t="str">
        <f t="shared" si="82"/>
        <v/>
      </c>
      <c r="AE139" s="61" t="str">
        <f t="shared" si="83"/>
        <v/>
      </c>
      <c r="AF139" s="61" t="str">
        <f t="shared" si="83"/>
        <v/>
      </c>
      <c r="AG139" s="61" t="str">
        <f t="shared" si="83"/>
        <v/>
      </c>
      <c r="AH139" s="61" t="str">
        <f t="shared" si="83"/>
        <v/>
      </c>
      <c r="AI139" s="61" t="str">
        <f t="shared" si="83"/>
        <v/>
      </c>
      <c r="AJ139" s="61" t="str">
        <f t="shared" si="83"/>
        <v/>
      </c>
      <c r="AK139" s="61" t="str">
        <f t="shared" si="83"/>
        <v/>
      </c>
    </row>
    <row r="140" spans="3:37" x14ac:dyDescent="0.25">
      <c r="C140" s="14">
        <f t="shared" si="89"/>
        <v>0</v>
      </c>
      <c r="D140" s="15"/>
      <c r="E140" s="62">
        <f t="shared" si="84"/>
        <v>0</v>
      </c>
      <c r="F140" s="16">
        <f t="shared" si="85"/>
        <v>0</v>
      </c>
      <c r="G140" s="15">
        <f t="shared" si="86"/>
        <v>0</v>
      </c>
      <c r="H140" s="29"/>
      <c r="I140" s="17" t="str">
        <f t="shared" si="81"/>
        <v/>
      </c>
      <c r="J140" s="10"/>
      <c r="K140" s="10"/>
      <c r="L140" s="10"/>
      <c r="M140" s="10"/>
      <c r="P140" s="16" t="str">
        <f t="shared" si="87"/>
        <v>0</v>
      </c>
      <c r="Q140" s="61" t="str">
        <f t="shared" si="88"/>
        <v/>
      </c>
      <c r="R140" s="61" t="str">
        <f t="shared" si="88"/>
        <v/>
      </c>
      <c r="S140" s="61" t="str">
        <f t="shared" si="88"/>
        <v/>
      </c>
      <c r="T140" s="61" t="str">
        <f t="shared" si="88"/>
        <v/>
      </c>
      <c r="U140" s="61" t="str">
        <f t="shared" si="88"/>
        <v/>
      </c>
      <c r="V140" s="61" t="str">
        <f t="shared" si="88"/>
        <v/>
      </c>
      <c r="W140" s="61" t="str">
        <f t="shared" si="88"/>
        <v/>
      </c>
      <c r="X140" s="61" t="str">
        <f t="shared" si="88"/>
        <v/>
      </c>
      <c r="Y140" s="61" t="str">
        <f t="shared" si="88"/>
        <v/>
      </c>
      <c r="Z140" s="61" t="str">
        <f t="shared" si="88"/>
        <v/>
      </c>
      <c r="AA140" s="61" t="str">
        <f t="shared" si="88"/>
        <v/>
      </c>
      <c r="AB140" s="61" t="str">
        <f t="shared" si="88"/>
        <v/>
      </c>
      <c r="AC140" s="61" t="str">
        <f t="shared" si="88"/>
        <v/>
      </c>
      <c r="AD140" s="61" t="str">
        <f t="shared" si="88"/>
        <v/>
      </c>
      <c r="AE140" s="61" t="str">
        <f t="shared" si="88"/>
        <v/>
      </c>
      <c r="AF140" s="61" t="str">
        <f t="shared" si="88"/>
        <v/>
      </c>
      <c r="AG140" s="61" t="str">
        <f t="shared" ref="AD140:AK155" si="90">IF($G140=AG$123,$D140,"")</f>
        <v/>
      </c>
      <c r="AH140" s="61" t="str">
        <f t="shared" si="90"/>
        <v/>
      </c>
      <c r="AI140" s="61" t="str">
        <f t="shared" si="90"/>
        <v/>
      </c>
      <c r="AJ140" s="61" t="str">
        <f t="shared" si="90"/>
        <v/>
      </c>
      <c r="AK140" s="61" t="str">
        <f t="shared" si="90"/>
        <v/>
      </c>
    </row>
    <row r="141" spans="3:37" x14ac:dyDescent="0.25">
      <c r="C141" s="14">
        <f t="shared" si="89"/>
        <v>0</v>
      </c>
      <c r="D141" s="15"/>
      <c r="E141" s="62">
        <f t="shared" si="84"/>
        <v>0</v>
      </c>
      <c r="F141" s="16">
        <f t="shared" si="85"/>
        <v>0</v>
      </c>
      <c r="G141" s="15">
        <f t="shared" si="86"/>
        <v>0</v>
      </c>
      <c r="H141" s="29"/>
      <c r="I141" s="17" t="str">
        <f t="shared" si="81"/>
        <v/>
      </c>
      <c r="J141" s="10"/>
      <c r="K141" s="10"/>
      <c r="L141" s="10"/>
      <c r="M141" s="10"/>
      <c r="P141" s="16" t="str">
        <f t="shared" si="87"/>
        <v>0</v>
      </c>
      <c r="Q141" s="61" t="str">
        <f t="shared" si="88"/>
        <v/>
      </c>
      <c r="R141" s="61" t="str">
        <f t="shared" si="88"/>
        <v/>
      </c>
      <c r="S141" s="61" t="str">
        <f t="shared" si="88"/>
        <v/>
      </c>
      <c r="T141" s="61" t="str">
        <f t="shared" si="88"/>
        <v/>
      </c>
      <c r="U141" s="61" t="str">
        <f t="shared" si="88"/>
        <v/>
      </c>
      <c r="V141" s="61" t="str">
        <f t="shared" si="88"/>
        <v/>
      </c>
      <c r="W141" s="61" t="str">
        <f t="shared" si="88"/>
        <v/>
      </c>
      <c r="X141" s="61" t="str">
        <f t="shared" si="88"/>
        <v/>
      </c>
      <c r="Y141" s="61" t="str">
        <f t="shared" si="88"/>
        <v/>
      </c>
      <c r="Z141" s="61" t="str">
        <f t="shared" si="88"/>
        <v/>
      </c>
      <c r="AA141" s="61" t="str">
        <f t="shared" si="88"/>
        <v/>
      </c>
      <c r="AB141" s="61" t="str">
        <f t="shared" si="88"/>
        <v/>
      </c>
      <c r="AC141" s="61" t="str">
        <f t="shared" si="88"/>
        <v/>
      </c>
      <c r="AD141" s="61" t="str">
        <f t="shared" si="90"/>
        <v/>
      </c>
      <c r="AE141" s="61" t="str">
        <f t="shared" si="90"/>
        <v/>
      </c>
      <c r="AF141" s="61" t="str">
        <f t="shared" si="90"/>
        <v/>
      </c>
      <c r="AG141" s="61" t="str">
        <f t="shared" si="90"/>
        <v/>
      </c>
      <c r="AH141" s="61" t="str">
        <f t="shared" si="90"/>
        <v/>
      </c>
      <c r="AI141" s="61" t="str">
        <f t="shared" si="90"/>
        <v/>
      </c>
      <c r="AJ141" s="61" t="str">
        <f t="shared" si="90"/>
        <v/>
      </c>
      <c r="AK141" s="61" t="str">
        <f t="shared" si="90"/>
        <v/>
      </c>
    </row>
    <row r="142" spans="3:37" x14ac:dyDescent="0.25">
      <c r="C142" s="14">
        <f t="shared" si="89"/>
        <v>0</v>
      </c>
      <c r="D142" s="15"/>
      <c r="E142" s="62">
        <f t="shared" si="84"/>
        <v>0</v>
      </c>
      <c r="F142" s="16">
        <f t="shared" si="85"/>
        <v>0</v>
      </c>
      <c r="G142" s="15">
        <f t="shared" si="86"/>
        <v>0</v>
      </c>
      <c r="H142" s="29"/>
      <c r="I142" s="17" t="str">
        <f t="shared" si="81"/>
        <v/>
      </c>
      <c r="J142" s="10"/>
      <c r="K142" s="10"/>
      <c r="L142" s="10"/>
      <c r="M142" s="10"/>
      <c r="P142" s="16" t="str">
        <f t="shared" si="87"/>
        <v>0</v>
      </c>
      <c r="Q142" s="61" t="str">
        <f t="shared" si="88"/>
        <v/>
      </c>
      <c r="R142" s="61" t="str">
        <f t="shared" si="88"/>
        <v/>
      </c>
      <c r="S142" s="61" t="str">
        <f t="shared" si="88"/>
        <v/>
      </c>
      <c r="T142" s="61" t="str">
        <f t="shared" si="88"/>
        <v/>
      </c>
      <c r="U142" s="61" t="str">
        <f t="shared" si="88"/>
        <v/>
      </c>
      <c r="V142" s="61" t="str">
        <f t="shared" si="88"/>
        <v/>
      </c>
      <c r="W142" s="61" t="str">
        <f t="shared" si="88"/>
        <v/>
      </c>
      <c r="X142" s="61" t="str">
        <f t="shared" si="88"/>
        <v/>
      </c>
      <c r="Y142" s="61" t="str">
        <f t="shared" si="88"/>
        <v/>
      </c>
      <c r="Z142" s="61" t="str">
        <f t="shared" si="88"/>
        <v/>
      </c>
      <c r="AA142" s="61" t="str">
        <f t="shared" si="88"/>
        <v/>
      </c>
      <c r="AB142" s="61" t="str">
        <f t="shared" si="88"/>
        <v/>
      </c>
      <c r="AC142" s="61" t="str">
        <f t="shared" si="88"/>
        <v/>
      </c>
      <c r="AD142" s="61" t="str">
        <f t="shared" si="90"/>
        <v/>
      </c>
      <c r="AE142" s="61" t="str">
        <f t="shared" si="90"/>
        <v/>
      </c>
      <c r="AF142" s="61" t="str">
        <f t="shared" si="90"/>
        <v/>
      </c>
      <c r="AG142" s="61" t="str">
        <f t="shared" si="90"/>
        <v/>
      </c>
      <c r="AH142" s="61" t="str">
        <f t="shared" si="90"/>
        <v/>
      </c>
      <c r="AI142" s="61" t="str">
        <f t="shared" si="90"/>
        <v/>
      </c>
      <c r="AJ142" s="61" t="str">
        <f t="shared" si="90"/>
        <v/>
      </c>
      <c r="AK142" s="61" t="str">
        <f t="shared" si="90"/>
        <v/>
      </c>
    </row>
    <row r="143" spans="3:37" x14ac:dyDescent="0.25">
      <c r="C143" s="14">
        <f t="shared" si="89"/>
        <v>0</v>
      </c>
      <c r="D143" s="15"/>
      <c r="E143" s="62">
        <f t="shared" si="84"/>
        <v>0</v>
      </c>
      <c r="F143" s="16">
        <f t="shared" si="85"/>
        <v>0</v>
      </c>
      <c r="G143" s="15">
        <f t="shared" si="86"/>
        <v>0</v>
      </c>
      <c r="H143" s="29"/>
      <c r="I143" s="17" t="str">
        <f t="shared" si="81"/>
        <v/>
      </c>
      <c r="J143" s="10"/>
      <c r="K143" s="10"/>
      <c r="L143" s="10"/>
      <c r="M143" s="10"/>
      <c r="P143" s="16" t="str">
        <f t="shared" si="87"/>
        <v>0</v>
      </c>
      <c r="Q143" s="61" t="str">
        <f t="shared" si="88"/>
        <v/>
      </c>
      <c r="R143" s="61" t="str">
        <f t="shared" si="88"/>
        <v/>
      </c>
      <c r="S143" s="61" t="str">
        <f t="shared" si="88"/>
        <v/>
      </c>
      <c r="T143" s="61" t="str">
        <f t="shared" si="88"/>
        <v/>
      </c>
      <c r="U143" s="61" t="str">
        <f t="shared" si="88"/>
        <v/>
      </c>
      <c r="V143" s="61" t="str">
        <f t="shared" si="88"/>
        <v/>
      </c>
      <c r="W143" s="61" t="str">
        <f t="shared" si="88"/>
        <v/>
      </c>
      <c r="X143" s="61" t="str">
        <f t="shared" si="88"/>
        <v/>
      </c>
      <c r="Y143" s="61" t="str">
        <f t="shared" si="88"/>
        <v/>
      </c>
      <c r="Z143" s="61" t="str">
        <f t="shared" si="88"/>
        <v/>
      </c>
      <c r="AA143" s="61" t="str">
        <f t="shared" si="88"/>
        <v/>
      </c>
      <c r="AB143" s="61" t="str">
        <f t="shared" si="88"/>
        <v/>
      </c>
      <c r="AC143" s="61" t="str">
        <f t="shared" si="88"/>
        <v/>
      </c>
      <c r="AD143" s="61" t="str">
        <f t="shared" si="90"/>
        <v/>
      </c>
      <c r="AE143" s="61" t="str">
        <f t="shared" si="90"/>
        <v/>
      </c>
      <c r="AF143" s="61" t="str">
        <f t="shared" si="90"/>
        <v/>
      </c>
      <c r="AG143" s="61" t="str">
        <f t="shared" si="90"/>
        <v/>
      </c>
      <c r="AH143" s="61" t="str">
        <f t="shared" si="90"/>
        <v/>
      </c>
      <c r="AI143" s="61" t="str">
        <f t="shared" si="90"/>
        <v/>
      </c>
      <c r="AJ143" s="61" t="str">
        <f t="shared" si="90"/>
        <v/>
      </c>
      <c r="AK143" s="61" t="str">
        <f t="shared" si="90"/>
        <v/>
      </c>
    </row>
    <row r="144" spans="3:37" x14ac:dyDescent="0.25">
      <c r="C144" s="14">
        <f t="shared" si="89"/>
        <v>0</v>
      </c>
      <c r="D144" s="15"/>
      <c r="E144" s="62">
        <f t="shared" si="84"/>
        <v>0</v>
      </c>
      <c r="F144" s="16">
        <f t="shared" si="85"/>
        <v>0</v>
      </c>
      <c r="G144" s="15">
        <f t="shared" si="86"/>
        <v>0</v>
      </c>
      <c r="H144" s="29"/>
      <c r="I144" s="17" t="str">
        <f t="shared" si="81"/>
        <v/>
      </c>
      <c r="J144" s="10"/>
      <c r="K144" s="10"/>
      <c r="L144" s="10"/>
      <c r="M144" s="10"/>
      <c r="P144" s="16" t="str">
        <f t="shared" si="87"/>
        <v>0</v>
      </c>
      <c r="Q144" s="61" t="str">
        <f t="shared" si="88"/>
        <v/>
      </c>
      <c r="R144" s="61" t="str">
        <f t="shared" si="88"/>
        <v/>
      </c>
      <c r="S144" s="61" t="str">
        <f t="shared" si="88"/>
        <v/>
      </c>
      <c r="T144" s="61" t="str">
        <f t="shared" si="88"/>
        <v/>
      </c>
      <c r="U144" s="61" t="str">
        <f t="shared" si="88"/>
        <v/>
      </c>
      <c r="V144" s="61" t="str">
        <f t="shared" si="88"/>
        <v/>
      </c>
      <c r="W144" s="61" t="str">
        <f t="shared" si="88"/>
        <v/>
      </c>
      <c r="X144" s="61" t="str">
        <f t="shared" si="88"/>
        <v/>
      </c>
      <c r="Y144" s="61" t="str">
        <f t="shared" si="88"/>
        <v/>
      </c>
      <c r="Z144" s="61" t="str">
        <f t="shared" si="88"/>
        <v/>
      </c>
      <c r="AA144" s="61" t="str">
        <f t="shared" si="88"/>
        <v/>
      </c>
      <c r="AB144" s="61" t="str">
        <f t="shared" si="88"/>
        <v/>
      </c>
      <c r="AC144" s="61" t="str">
        <f t="shared" si="88"/>
        <v/>
      </c>
      <c r="AD144" s="61" t="str">
        <f t="shared" si="90"/>
        <v/>
      </c>
      <c r="AE144" s="61" t="str">
        <f t="shared" si="90"/>
        <v/>
      </c>
      <c r="AF144" s="61" t="str">
        <f t="shared" si="90"/>
        <v/>
      </c>
      <c r="AG144" s="61" t="str">
        <f t="shared" si="90"/>
        <v/>
      </c>
      <c r="AH144" s="61" t="str">
        <f t="shared" si="90"/>
        <v/>
      </c>
      <c r="AI144" s="61" t="str">
        <f t="shared" si="90"/>
        <v/>
      </c>
      <c r="AJ144" s="61" t="str">
        <f t="shared" si="90"/>
        <v/>
      </c>
      <c r="AK144" s="61" t="str">
        <f t="shared" si="90"/>
        <v/>
      </c>
    </row>
    <row r="145" spans="3:37" x14ac:dyDescent="0.25">
      <c r="C145" s="14">
        <f t="shared" si="89"/>
        <v>0</v>
      </c>
      <c r="D145" s="15"/>
      <c r="E145" s="62">
        <f t="shared" si="84"/>
        <v>0</v>
      </c>
      <c r="F145" s="16">
        <f t="shared" si="85"/>
        <v>0</v>
      </c>
      <c r="G145" s="15">
        <f t="shared" si="86"/>
        <v>0</v>
      </c>
      <c r="H145" s="29"/>
      <c r="I145" s="17" t="str">
        <f t="shared" si="81"/>
        <v/>
      </c>
      <c r="J145" s="10"/>
      <c r="K145" s="10"/>
      <c r="L145" s="10"/>
      <c r="M145" s="10"/>
      <c r="P145" s="16" t="str">
        <f t="shared" si="87"/>
        <v>0</v>
      </c>
      <c r="Q145" s="61" t="str">
        <f t="shared" si="88"/>
        <v/>
      </c>
      <c r="R145" s="61" t="str">
        <f t="shared" si="88"/>
        <v/>
      </c>
      <c r="S145" s="61" t="str">
        <f t="shared" si="88"/>
        <v/>
      </c>
      <c r="T145" s="61" t="str">
        <f t="shared" si="88"/>
        <v/>
      </c>
      <c r="U145" s="61" t="str">
        <f t="shared" si="88"/>
        <v/>
      </c>
      <c r="V145" s="61" t="str">
        <f t="shared" si="88"/>
        <v/>
      </c>
      <c r="W145" s="61" t="str">
        <f t="shared" si="88"/>
        <v/>
      </c>
      <c r="X145" s="61" t="str">
        <f t="shared" si="88"/>
        <v/>
      </c>
      <c r="Y145" s="61" t="str">
        <f t="shared" si="88"/>
        <v/>
      </c>
      <c r="Z145" s="61" t="str">
        <f t="shared" si="88"/>
        <v/>
      </c>
      <c r="AA145" s="61" t="str">
        <f t="shared" si="88"/>
        <v/>
      </c>
      <c r="AB145" s="61" t="str">
        <f t="shared" si="88"/>
        <v/>
      </c>
      <c r="AC145" s="61" t="str">
        <f t="shared" si="88"/>
        <v/>
      </c>
      <c r="AD145" s="61" t="str">
        <f t="shared" si="90"/>
        <v/>
      </c>
      <c r="AE145" s="61" t="str">
        <f t="shared" si="90"/>
        <v/>
      </c>
      <c r="AF145" s="61" t="str">
        <f t="shared" si="90"/>
        <v/>
      </c>
      <c r="AG145" s="61" t="str">
        <f t="shared" si="90"/>
        <v/>
      </c>
      <c r="AH145" s="61" t="str">
        <f t="shared" si="90"/>
        <v/>
      </c>
      <c r="AI145" s="61" t="str">
        <f t="shared" si="90"/>
        <v/>
      </c>
      <c r="AJ145" s="61" t="str">
        <f t="shared" si="90"/>
        <v/>
      </c>
      <c r="AK145" s="61" t="str">
        <f t="shared" si="90"/>
        <v/>
      </c>
    </row>
    <row r="146" spans="3:37" x14ac:dyDescent="0.25">
      <c r="C146" s="14">
        <f t="shared" si="89"/>
        <v>0</v>
      </c>
      <c r="D146" s="15"/>
      <c r="E146" s="62">
        <f t="shared" si="84"/>
        <v>0</v>
      </c>
      <c r="F146" s="16">
        <f t="shared" si="85"/>
        <v>0</v>
      </c>
      <c r="G146" s="15">
        <f t="shared" si="86"/>
        <v>0</v>
      </c>
      <c r="H146" s="29"/>
      <c r="I146" s="17" t="str">
        <f t="shared" si="81"/>
        <v/>
      </c>
      <c r="J146" s="10"/>
      <c r="K146" s="10"/>
      <c r="L146" s="10"/>
      <c r="M146" s="10"/>
      <c r="P146" s="16" t="str">
        <f t="shared" si="87"/>
        <v>0</v>
      </c>
      <c r="Q146" s="61" t="str">
        <f t="shared" si="88"/>
        <v/>
      </c>
      <c r="R146" s="61" t="str">
        <f t="shared" si="88"/>
        <v/>
      </c>
      <c r="S146" s="61" t="str">
        <f t="shared" si="88"/>
        <v/>
      </c>
      <c r="T146" s="61" t="str">
        <f t="shared" si="88"/>
        <v/>
      </c>
      <c r="U146" s="61" t="str">
        <f t="shared" si="88"/>
        <v/>
      </c>
      <c r="V146" s="61" t="str">
        <f t="shared" si="88"/>
        <v/>
      </c>
      <c r="W146" s="61" t="str">
        <f t="shared" si="88"/>
        <v/>
      </c>
      <c r="X146" s="61" t="str">
        <f t="shared" si="88"/>
        <v/>
      </c>
      <c r="Y146" s="61" t="str">
        <f t="shared" si="88"/>
        <v/>
      </c>
      <c r="Z146" s="61" t="str">
        <f t="shared" si="88"/>
        <v/>
      </c>
      <c r="AA146" s="61" t="str">
        <f t="shared" si="88"/>
        <v/>
      </c>
      <c r="AB146" s="61" t="str">
        <f t="shared" si="88"/>
        <v/>
      </c>
      <c r="AC146" s="61" t="str">
        <f t="shared" si="88"/>
        <v/>
      </c>
      <c r="AD146" s="61" t="str">
        <f t="shared" si="90"/>
        <v/>
      </c>
      <c r="AE146" s="61" t="str">
        <f t="shared" si="90"/>
        <v/>
      </c>
      <c r="AF146" s="61" t="str">
        <f t="shared" si="90"/>
        <v/>
      </c>
      <c r="AG146" s="61" t="str">
        <f t="shared" si="90"/>
        <v/>
      </c>
      <c r="AH146" s="61" t="str">
        <f t="shared" si="90"/>
        <v/>
      </c>
      <c r="AI146" s="61" t="str">
        <f t="shared" si="90"/>
        <v/>
      </c>
      <c r="AJ146" s="61" t="str">
        <f t="shared" si="90"/>
        <v/>
      </c>
      <c r="AK146" s="61" t="str">
        <f t="shared" si="90"/>
        <v/>
      </c>
    </row>
    <row r="147" spans="3:37" x14ac:dyDescent="0.25">
      <c r="C147" s="14">
        <f t="shared" si="89"/>
        <v>0</v>
      </c>
      <c r="D147" s="15"/>
      <c r="E147" s="62">
        <f t="shared" si="84"/>
        <v>0</v>
      </c>
      <c r="F147" s="16">
        <f t="shared" si="85"/>
        <v>0</v>
      </c>
      <c r="G147" s="15">
        <f t="shared" si="86"/>
        <v>0</v>
      </c>
      <c r="H147" s="29"/>
      <c r="I147" s="17" t="str">
        <f t="shared" si="81"/>
        <v/>
      </c>
      <c r="J147" s="10"/>
      <c r="K147" s="10"/>
      <c r="L147" s="10"/>
      <c r="M147" s="10"/>
      <c r="P147" s="16" t="str">
        <f t="shared" si="87"/>
        <v>0</v>
      </c>
      <c r="Q147" s="61" t="str">
        <f t="shared" si="88"/>
        <v/>
      </c>
      <c r="R147" s="61" t="str">
        <f t="shared" si="88"/>
        <v/>
      </c>
      <c r="S147" s="61" t="str">
        <f t="shared" si="88"/>
        <v/>
      </c>
      <c r="T147" s="61" t="str">
        <f t="shared" si="88"/>
        <v/>
      </c>
      <c r="U147" s="61" t="str">
        <f t="shared" si="88"/>
        <v/>
      </c>
      <c r="V147" s="61" t="str">
        <f t="shared" si="88"/>
        <v/>
      </c>
      <c r="W147" s="61" t="str">
        <f t="shared" si="88"/>
        <v/>
      </c>
      <c r="X147" s="61" t="str">
        <f t="shared" si="88"/>
        <v/>
      </c>
      <c r="Y147" s="61" t="str">
        <f t="shared" si="88"/>
        <v/>
      </c>
      <c r="Z147" s="61" t="str">
        <f t="shared" si="88"/>
        <v/>
      </c>
      <c r="AA147" s="61" t="str">
        <f t="shared" si="88"/>
        <v/>
      </c>
      <c r="AB147" s="61" t="str">
        <f t="shared" si="88"/>
        <v/>
      </c>
      <c r="AC147" s="61" t="str">
        <f t="shared" si="88"/>
        <v/>
      </c>
      <c r="AD147" s="61" t="str">
        <f t="shared" si="90"/>
        <v/>
      </c>
      <c r="AE147" s="61" t="str">
        <f t="shared" si="90"/>
        <v/>
      </c>
      <c r="AF147" s="61" t="str">
        <f t="shared" si="90"/>
        <v/>
      </c>
      <c r="AG147" s="61" t="str">
        <f t="shared" si="90"/>
        <v/>
      </c>
      <c r="AH147" s="61" t="str">
        <f t="shared" si="90"/>
        <v/>
      </c>
      <c r="AI147" s="61" t="str">
        <f t="shared" si="90"/>
        <v/>
      </c>
      <c r="AJ147" s="61" t="str">
        <f t="shared" si="90"/>
        <v/>
      </c>
      <c r="AK147" s="61" t="str">
        <f t="shared" si="90"/>
        <v/>
      </c>
    </row>
    <row r="148" spans="3:37" x14ac:dyDescent="0.25">
      <c r="C148" s="14">
        <f t="shared" si="89"/>
        <v>0</v>
      </c>
      <c r="D148" s="15"/>
      <c r="E148" s="62">
        <f t="shared" si="84"/>
        <v>0</v>
      </c>
      <c r="F148" s="16">
        <f t="shared" si="85"/>
        <v>0</v>
      </c>
      <c r="G148" s="15">
        <f t="shared" si="86"/>
        <v>0</v>
      </c>
      <c r="H148" s="29"/>
      <c r="I148" s="17" t="str">
        <f t="shared" si="81"/>
        <v/>
      </c>
      <c r="J148" s="10"/>
      <c r="K148" s="10"/>
      <c r="L148" s="10"/>
      <c r="M148" s="10"/>
      <c r="P148" s="16" t="str">
        <f t="shared" si="87"/>
        <v>0</v>
      </c>
      <c r="Q148" s="61" t="str">
        <f t="shared" si="88"/>
        <v/>
      </c>
      <c r="R148" s="61" t="str">
        <f t="shared" si="88"/>
        <v/>
      </c>
      <c r="S148" s="61" t="str">
        <f t="shared" si="88"/>
        <v/>
      </c>
      <c r="T148" s="61" t="str">
        <f t="shared" si="88"/>
        <v/>
      </c>
      <c r="U148" s="61" t="str">
        <f t="shared" si="88"/>
        <v/>
      </c>
      <c r="V148" s="61" t="str">
        <f t="shared" si="88"/>
        <v/>
      </c>
      <c r="W148" s="61" t="str">
        <f t="shared" si="88"/>
        <v/>
      </c>
      <c r="X148" s="61" t="str">
        <f t="shared" si="88"/>
        <v/>
      </c>
      <c r="Y148" s="61" t="str">
        <f t="shared" si="88"/>
        <v/>
      </c>
      <c r="Z148" s="61" t="str">
        <f t="shared" si="88"/>
        <v/>
      </c>
      <c r="AA148" s="61" t="str">
        <f t="shared" si="88"/>
        <v/>
      </c>
      <c r="AB148" s="61" t="str">
        <f t="shared" si="88"/>
        <v/>
      </c>
      <c r="AC148" s="61" t="str">
        <f t="shared" si="88"/>
        <v/>
      </c>
      <c r="AD148" s="61" t="str">
        <f t="shared" si="90"/>
        <v/>
      </c>
      <c r="AE148" s="61" t="str">
        <f t="shared" si="90"/>
        <v/>
      </c>
      <c r="AF148" s="61" t="str">
        <f t="shared" si="90"/>
        <v/>
      </c>
      <c r="AG148" s="61" t="str">
        <f t="shared" si="90"/>
        <v/>
      </c>
      <c r="AH148" s="61" t="str">
        <f t="shared" si="90"/>
        <v/>
      </c>
      <c r="AI148" s="61" t="str">
        <f t="shared" si="90"/>
        <v/>
      </c>
      <c r="AJ148" s="61" t="str">
        <f t="shared" si="90"/>
        <v/>
      </c>
      <c r="AK148" s="61" t="str">
        <f t="shared" si="90"/>
        <v/>
      </c>
    </row>
    <row r="149" spans="3:37" x14ac:dyDescent="0.25">
      <c r="C149" s="14">
        <f t="shared" si="89"/>
        <v>0</v>
      </c>
      <c r="D149" s="15"/>
      <c r="E149" s="62">
        <f t="shared" si="84"/>
        <v>0</v>
      </c>
      <c r="F149" s="16">
        <f t="shared" si="85"/>
        <v>0</v>
      </c>
      <c r="G149" s="15">
        <f t="shared" si="86"/>
        <v>0</v>
      </c>
      <c r="H149" s="29"/>
      <c r="I149" s="17" t="str">
        <f t="shared" si="81"/>
        <v/>
      </c>
      <c r="J149" s="10"/>
      <c r="K149" s="10"/>
      <c r="L149" s="10"/>
      <c r="M149" s="10"/>
      <c r="P149" s="16" t="str">
        <f t="shared" si="87"/>
        <v>0</v>
      </c>
      <c r="Q149" s="61" t="str">
        <f t="shared" si="88"/>
        <v/>
      </c>
      <c r="R149" s="61" t="str">
        <f t="shared" si="88"/>
        <v/>
      </c>
      <c r="S149" s="61" t="str">
        <f t="shared" si="88"/>
        <v/>
      </c>
      <c r="T149" s="61" t="str">
        <f t="shared" si="88"/>
        <v/>
      </c>
      <c r="U149" s="61" t="str">
        <f t="shared" si="88"/>
        <v/>
      </c>
      <c r="V149" s="61" t="str">
        <f t="shared" si="88"/>
        <v/>
      </c>
      <c r="W149" s="61" t="str">
        <f t="shared" si="88"/>
        <v/>
      </c>
      <c r="X149" s="61" t="str">
        <f t="shared" si="88"/>
        <v/>
      </c>
      <c r="Y149" s="61" t="str">
        <f t="shared" si="88"/>
        <v/>
      </c>
      <c r="Z149" s="61" t="str">
        <f t="shared" si="88"/>
        <v/>
      </c>
      <c r="AA149" s="61" t="str">
        <f t="shared" si="88"/>
        <v/>
      </c>
      <c r="AB149" s="61" t="str">
        <f t="shared" si="88"/>
        <v/>
      </c>
      <c r="AC149" s="61" t="str">
        <f t="shared" si="88"/>
        <v/>
      </c>
      <c r="AD149" s="61" t="str">
        <f t="shared" si="90"/>
        <v/>
      </c>
      <c r="AE149" s="61" t="str">
        <f t="shared" si="90"/>
        <v/>
      </c>
      <c r="AF149" s="61" t="str">
        <f t="shared" si="90"/>
        <v/>
      </c>
      <c r="AG149" s="61" t="str">
        <f t="shared" si="90"/>
        <v/>
      </c>
      <c r="AH149" s="61" t="str">
        <f t="shared" si="90"/>
        <v/>
      </c>
      <c r="AI149" s="61" t="str">
        <f t="shared" si="90"/>
        <v/>
      </c>
      <c r="AJ149" s="61" t="str">
        <f t="shared" si="90"/>
        <v/>
      </c>
      <c r="AK149" s="61" t="str">
        <f t="shared" si="90"/>
        <v/>
      </c>
    </row>
    <row r="150" spans="3:37" x14ac:dyDescent="0.25">
      <c r="C150" s="14">
        <f t="shared" si="89"/>
        <v>0</v>
      </c>
      <c r="D150" s="15"/>
      <c r="E150" s="62">
        <f t="shared" si="84"/>
        <v>0</v>
      </c>
      <c r="F150" s="16">
        <f t="shared" si="85"/>
        <v>0</v>
      </c>
      <c r="G150" s="15">
        <f t="shared" si="86"/>
        <v>0</v>
      </c>
      <c r="H150" s="29"/>
      <c r="I150" s="17" t="str">
        <f t="shared" si="81"/>
        <v/>
      </c>
      <c r="J150" s="10"/>
      <c r="K150" s="10"/>
      <c r="L150" s="10"/>
      <c r="M150" s="10"/>
      <c r="P150" s="16" t="str">
        <f t="shared" si="87"/>
        <v>0</v>
      </c>
      <c r="Q150" s="61" t="str">
        <f t="shared" si="88"/>
        <v/>
      </c>
      <c r="R150" s="61" t="str">
        <f t="shared" si="88"/>
        <v/>
      </c>
      <c r="S150" s="61" t="str">
        <f t="shared" si="88"/>
        <v/>
      </c>
      <c r="T150" s="61" t="str">
        <f t="shared" si="88"/>
        <v/>
      </c>
      <c r="U150" s="61" t="str">
        <f t="shared" si="88"/>
        <v/>
      </c>
      <c r="V150" s="61" t="str">
        <f t="shared" si="88"/>
        <v/>
      </c>
      <c r="W150" s="61" t="str">
        <f t="shared" si="88"/>
        <v/>
      </c>
      <c r="X150" s="61" t="str">
        <f t="shared" si="88"/>
        <v/>
      </c>
      <c r="Y150" s="61" t="str">
        <f t="shared" si="88"/>
        <v/>
      </c>
      <c r="Z150" s="61" t="str">
        <f t="shared" si="88"/>
        <v/>
      </c>
      <c r="AA150" s="61" t="str">
        <f t="shared" si="88"/>
        <v/>
      </c>
      <c r="AB150" s="61" t="str">
        <f t="shared" si="88"/>
        <v/>
      </c>
      <c r="AC150" s="61" t="str">
        <f t="shared" si="88"/>
        <v/>
      </c>
      <c r="AD150" s="61" t="str">
        <f t="shared" si="90"/>
        <v/>
      </c>
      <c r="AE150" s="61" t="str">
        <f t="shared" si="90"/>
        <v/>
      </c>
      <c r="AF150" s="61" t="str">
        <f t="shared" si="90"/>
        <v/>
      </c>
      <c r="AG150" s="61" t="str">
        <f t="shared" si="90"/>
        <v/>
      </c>
      <c r="AH150" s="61" t="str">
        <f t="shared" si="90"/>
        <v/>
      </c>
      <c r="AI150" s="61" t="str">
        <f t="shared" si="90"/>
        <v/>
      </c>
      <c r="AJ150" s="61" t="str">
        <f t="shared" si="90"/>
        <v/>
      </c>
      <c r="AK150" s="61" t="str">
        <f t="shared" si="90"/>
        <v/>
      </c>
    </row>
    <row r="151" spans="3:37" x14ac:dyDescent="0.25">
      <c r="C151" s="14">
        <f t="shared" si="89"/>
        <v>0</v>
      </c>
      <c r="D151" s="15"/>
      <c r="E151" s="62">
        <f t="shared" si="84"/>
        <v>0</v>
      </c>
      <c r="F151" s="16">
        <f t="shared" si="85"/>
        <v>0</v>
      </c>
      <c r="G151" s="15">
        <f t="shared" si="86"/>
        <v>0</v>
      </c>
      <c r="H151" s="29"/>
      <c r="I151" s="17" t="str">
        <f t="shared" si="81"/>
        <v/>
      </c>
      <c r="J151" s="10"/>
      <c r="K151" s="10"/>
      <c r="L151" s="10"/>
      <c r="M151" s="10"/>
      <c r="P151" s="16" t="str">
        <f t="shared" si="87"/>
        <v>0</v>
      </c>
      <c r="Q151" s="61" t="str">
        <f t="shared" si="88"/>
        <v/>
      </c>
      <c r="R151" s="61" t="str">
        <f t="shared" si="88"/>
        <v/>
      </c>
      <c r="S151" s="61" t="str">
        <f t="shared" si="88"/>
        <v/>
      </c>
      <c r="T151" s="61" t="str">
        <f t="shared" si="88"/>
        <v/>
      </c>
      <c r="U151" s="61" t="str">
        <f t="shared" si="88"/>
        <v/>
      </c>
      <c r="V151" s="61" t="str">
        <f t="shared" si="88"/>
        <v/>
      </c>
      <c r="W151" s="61" t="str">
        <f t="shared" si="88"/>
        <v/>
      </c>
      <c r="X151" s="61" t="str">
        <f t="shared" si="88"/>
        <v/>
      </c>
      <c r="Y151" s="61" t="str">
        <f t="shared" si="88"/>
        <v/>
      </c>
      <c r="Z151" s="61" t="str">
        <f t="shared" si="88"/>
        <v/>
      </c>
      <c r="AA151" s="61" t="str">
        <f t="shared" si="88"/>
        <v/>
      </c>
      <c r="AB151" s="61" t="str">
        <f t="shared" si="88"/>
        <v/>
      </c>
      <c r="AC151" s="61" t="str">
        <f t="shared" si="88"/>
        <v/>
      </c>
      <c r="AD151" s="61" t="str">
        <f t="shared" si="88"/>
        <v/>
      </c>
      <c r="AE151" s="61" t="str">
        <f t="shared" si="88"/>
        <v/>
      </c>
      <c r="AF151" s="61" t="str">
        <f t="shared" si="88"/>
        <v/>
      </c>
      <c r="AG151" s="61" t="str">
        <f t="shared" si="90"/>
        <v/>
      </c>
      <c r="AH151" s="61" t="str">
        <f t="shared" si="90"/>
        <v/>
      </c>
      <c r="AI151" s="61" t="str">
        <f t="shared" si="90"/>
        <v/>
      </c>
      <c r="AJ151" s="61" t="str">
        <f t="shared" si="90"/>
        <v/>
      </c>
      <c r="AK151" s="61" t="str">
        <f t="shared" si="90"/>
        <v/>
      </c>
    </row>
    <row r="152" spans="3:37" x14ac:dyDescent="0.25">
      <c r="C152" s="14">
        <f t="shared" si="89"/>
        <v>0</v>
      </c>
      <c r="D152" s="15"/>
      <c r="E152" s="62">
        <f t="shared" si="84"/>
        <v>0</v>
      </c>
      <c r="F152" s="16">
        <f t="shared" si="85"/>
        <v>0</v>
      </c>
      <c r="G152" s="15">
        <f t="shared" si="86"/>
        <v>0</v>
      </c>
      <c r="H152" s="29"/>
      <c r="I152" s="17" t="str">
        <f t="shared" si="81"/>
        <v/>
      </c>
      <c r="J152" s="10"/>
      <c r="K152" s="10"/>
      <c r="L152" s="10"/>
      <c r="M152" s="10"/>
      <c r="P152" s="16" t="str">
        <f t="shared" si="87"/>
        <v>0</v>
      </c>
      <c r="Q152" s="61" t="str">
        <f t="shared" si="88"/>
        <v/>
      </c>
      <c r="R152" s="61" t="str">
        <f t="shared" si="88"/>
        <v/>
      </c>
      <c r="S152" s="61" t="str">
        <f t="shared" si="88"/>
        <v/>
      </c>
      <c r="T152" s="61" t="str">
        <f t="shared" si="88"/>
        <v/>
      </c>
      <c r="U152" s="61" t="str">
        <f t="shared" si="88"/>
        <v/>
      </c>
      <c r="V152" s="61" t="str">
        <f t="shared" si="88"/>
        <v/>
      </c>
      <c r="W152" s="61" t="str">
        <f t="shared" si="88"/>
        <v/>
      </c>
      <c r="X152" s="61" t="str">
        <f t="shared" si="88"/>
        <v/>
      </c>
      <c r="Y152" s="61" t="str">
        <f t="shared" si="88"/>
        <v/>
      </c>
      <c r="Z152" s="61" t="str">
        <f t="shared" si="88"/>
        <v/>
      </c>
      <c r="AA152" s="61" t="str">
        <f t="shared" si="88"/>
        <v/>
      </c>
      <c r="AB152" s="61" t="str">
        <f t="shared" si="88"/>
        <v/>
      </c>
      <c r="AC152" s="61" t="str">
        <f t="shared" si="88"/>
        <v/>
      </c>
      <c r="AD152" s="61" t="str">
        <f t="shared" si="88"/>
        <v/>
      </c>
      <c r="AE152" s="61" t="str">
        <f t="shared" si="90"/>
        <v/>
      </c>
      <c r="AF152" s="61" t="str">
        <f t="shared" si="90"/>
        <v/>
      </c>
      <c r="AG152" s="61" t="str">
        <f t="shared" si="90"/>
        <v/>
      </c>
      <c r="AH152" s="61" t="str">
        <f t="shared" si="90"/>
        <v/>
      </c>
      <c r="AI152" s="61" t="str">
        <f t="shared" si="90"/>
        <v/>
      </c>
      <c r="AJ152" s="61" t="str">
        <f t="shared" si="90"/>
        <v/>
      </c>
      <c r="AK152" s="61" t="str">
        <f t="shared" si="90"/>
        <v/>
      </c>
    </row>
    <row r="153" spans="3:37" x14ac:dyDescent="0.25">
      <c r="C153" s="14">
        <f t="shared" si="89"/>
        <v>0</v>
      </c>
      <c r="D153" s="15"/>
      <c r="E153" s="62">
        <f t="shared" si="84"/>
        <v>0</v>
      </c>
      <c r="F153" s="16">
        <f t="shared" si="85"/>
        <v>0</v>
      </c>
      <c r="G153" s="15">
        <f t="shared" si="86"/>
        <v>0</v>
      </c>
      <c r="H153" s="29"/>
      <c r="I153" s="17" t="str">
        <f t="shared" si="81"/>
        <v/>
      </c>
      <c r="J153" s="10"/>
      <c r="K153" s="10"/>
      <c r="L153" s="10"/>
      <c r="M153" s="10"/>
      <c r="P153" s="16" t="str">
        <f t="shared" si="87"/>
        <v>0</v>
      </c>
      <c r="Q153" s="61" t="str">
        <f t="shared" si="88"/>
        <v/>
      </c>
      <c r="R153" s="61" t="str">
        <f t="shared" si="88"/>
        <v/>
      </c>
      <c r="S153" s="61" t="str">
        <f t="shared" si="88"/>
        <v/>
      </c>
      <c r="T153" s="61" t="str">
        <f t="shared" si="88"/>
        <v/>
      </c>
      <c r="U153" s="61" t="str">
        <f t="shared" si="88"/>
        <v/>
      </c>
      <c r="V153" s="61" t="str">
        <f t="shared" si="88"/>
        <v/>
      </c>
      <c r="W153" s="61" t="str">
        <f t="shared" si="88"/>
        <v/>
      </c>
      <c r="X153" s="61" t="str">
        <f t="shared" si="88"/>
        <v/>
      </c>
      <c r="Y153" s="61" t="str">
        <f t="shared" si="88"/>
        <v/>
      </c>
      <c r="Z153" s="61" t="str">
        <f t="shared" si="88"/>
        <v/>
      </c>
      <c r="AA153" s="61" t="str">
        <f t="shared" si="88"/>
        <v/>
      </c>
      <c r="AB153" s="61" t="str">
        <f t="shared" si="88"/>
        <v/>
      </c>
      <c r="AC153" s="61" t="str">
        <f t="shared" si="88"/>
        <v/>
      </c>
      <c r="AD153" s="61" t="str">
        <f t="shared" si="88"/>
        <v/>
      </c>
      <c r="AE153" s="61" t="str">
        <f t="shared" si="90"/>
        <v/>
      </c>
      <c r="AF153" s="61" t="str">
        <f t="shared" si="90"/>
        <v/>
      </c>
      <c r="AG153" s="61" t="str">
        <f t="shared" si="90"/>
        <v/>
      </c>
      <c r="AH153" s="61" t="str">
        <f t="shared" si="90"/>
        <v/>
      </c>
      <c r="AI153" s="61" t="str">
        <f t="shared" si="90"/>
        <v/>
      </c>
      <c r="AJ153" s="61" t="str">
        <f t="shared" si="90"/>
        <v/>
      </c>
      <c r="AK153" s="61" t="str">
        <f t="shared" si="90"/>
        <v/>
      </c>
    </row>
    <row r="154" spans="3:37" x14ac:dyDescent="0.25">
      <c r="C154" s="14">
        <f t="shared" si="89"/>
        <v>0</v>
      </c>
      <c r="D154" s="15"/>
      <c r="E154" s="62">
        <f t="shared" si="84"/>
        <v>0</v>
      </c>
      <c r="F154" s="16">
        <f t="shared" si="85"/>
        <v>0</v>
      </c>
      <c r="G154" s="15">
        <f t="shared" si="86"/>
        <v>0</v>
      </c>
      <c r="H154" s="29"/>
      <c r="I154" s="17" t="str">
        <f t="shared" si="81"/>
        <v/>
      </c>
      <c r="J154" s="10"/>
      <c r="K154" s="10"/>
      <c r="L154" s="10"/>
      <c r="M154" s="10"/>
      <c r="P154" s="16" t="str">
        <f t="shared" si="87"/>
        <v>0</v>
      </c>
      <c r="Q154" s="61" t="str">
        <f t="shared" si="88"/>
        <v/>
      </c>
      <c r="R154" s="61" t="str">
        <f t="shared" si="88"/>
        <v/>
      </c>
      <c r="S154" s="61" t="str">
        <f t="shared" si="88"/>
        <v/>
      </c>
      <c r="T154" s="61" t="str">
        <f t="shared" si="88"/>
        <v/>
      </c>
      <c r="U154" s="61" t="str">
        <f t="shared" si="88"/>
        <v/>
      </c>
      <c r="V154" s="61" t="str">
        <f t="shared" si="88"/>
        <v/>
      </c>
      <c r="W154" s="61" t="str">
        <f t="shared" si="88"/>
        <v/>
      </c>
      <c r="X154" s="61" t="str">
        <f t="shared" si="88"/>
        <v/>
      </c>
      <c r="Y154" s="61" t="str">
        <f t="shared" si="88"/>
        <v/>
      </c>
      <c r="Z154" s="61" t="str">
        <f t="shared" si="88"/>
        <v/>
      </c>
      <c r="AA154" s="61" t="str">
        <f t="shared" si="88"/>
        <v/>
      </c>
      <c r="AB154" s="61" t="str">
        <f t="shared" si="88"/>
        <v/>
      </c>
      <c r="AC154" s="61" t="str">
        <f t="shared" si="88"/>
        <v/>
      </c>
      <c r="AD154" s="61" t="str">
        <f t="shared" si="88"/>
        <v/>
      </c>
      <c r="AE154" s="61" t="str">
        <f t="shared" si="90"/>
        <v/>
      </c>
      <c r="AF154" s="61" t="str">
        <f t="shared" si="90"/>
        <v/>
      </c>
      <c r="AG154" s="61" t="str">
        <f t="shared" si="90"/>
        <v/>
      </c>
      <c r="AH154" s="61" t="str">
        <f t="shared" si="90"/>
        <v/>
      </c>
      <c r="AI154" s="61" t="str">
        <f t="shared" si="90"/>
        <v/>
      </c>
      <c r="AJ154" s="61" t="str">
        <f t="shared" si="90"/>
        <v/>
      </c>
      <c r="AK154" s="61" t="str">
        <f t="shared" si="90"/>
        <v/>
      </c>
    </row>
    <row r="155" spans="3:37" x14ac:dyDescent="0.25">
      <c r="C155" s="14">
        <f t="shared" si="89"/>
        <v>0</v>
      </c>
      <c r="D155" s="15"/>
      <c r="E155" s="62">
        <f t="shared" si="84"/>
        <v>0</v>
      </c>
      <c r="F155" s="16">
        <f t="shared" si="85"/>
        <v>0</v>
      </c>
      <c r="G155" s="15">
        <f t="shared" si="86"/>
        <v>0</v>
      </c>
      <c r="H155" s="29"/>
      <c r="I155" s="17" t="str">
        <f t="shared" si="81"/>
        <v/>
      </c>
      <c r="J155" s="10"/>
      <c r="K155" s="10"/>
      <c r="L155" s="10"/>
      <c r="M155" s="10"/>
      <c r="P155" s="16" t="str">
        <f t="shared" si="87"/>
        <v>0</v>
      </c>
      <c r="Q155" s="61" t="str">
        <f t="shared" si="88"/>
        <v/>
      </c>
      <c r="R155" s="61" t="str">
        <f t="shared" si="88"/>
        <v/>
      </c>
      <c r="S155" s="61" t="str">
        <f t="shared" si="88"/>
        <v/>
      </c>
      <c r="T155" s="61" t="str">
        <f t="shared" si="88"/>
        <v/>
      </c>
      <c r="U155" s="61" t="str">
        <f t="shared" si="88"/>
        <v/>
      </c>
      <c r="V155" s="61" t="str">
        <f t="shared" si="88"/>
        <v/>
      </c>
      <c r="W155" s="61" t="str">
        <f t="shared" si="88"/>
        <v/>
      </c>
      <c r="X155" s="61" t="str">
        <f t="shared" si="88"/>
        <v/>
      </c>
      <c r="Y155" s="61" t="str">
        <f t="shared" si="88"/>
        <v/>
      </c>
      <c r="Z155" s="61" t="str">
        <f t="shared" si="88"/>
        <v/>
      </c>
      <c r="AA155" s="61" t="str">
        <f t="shared" si="88"/>
        <v/>
      </c>
      <c r="AB155" s="61" t="str">
        <f t="shared" si="88"/>
        <v/>
      </c>
      <c r="AC155" s="61" t="str">
        <f t="shared" si="88"/>
        <v/>
      </c>
      <c r="AD155" s="61" t="str">
        <f t="shared" si="88"/>
        <v/>
      </c>
      <c r="AE155" s="61" t="str">
        <f t="shared" si="90"/>
        <v/>
      </c>
      <c r="AF155" s="61" t="str">
        <f t="shared" si="90"/>
        <v/>
      </c>
      <c r="AG155" s="61" t="str">
        <f t="shared" si="90"/>
        <v/>
      </c>
      <c r="AH155" s="61" t="str">
        <f t="shared" si="90"/>
        <v/>
      </c>
      <c r="AI155" s="61" t="str">
        <f t="shared" si="90"/>
        <v/>
      </c>
      <c r="AJ155" s="61" t="str">
        <f t="shared" si="90"/>
        <v/>
      </c>
      <c r="AK155" s="61" t="str">
        <f t="shared" si="90"/>
        <v/>
      </c>
    </row>
    <row r="156" spans="3:37" x14ac:dyDescent="0.25">
      <c r="C156" s="14">
        <f t="shared" si="89"/>
        <v>0</v>
      </c>
      <c r="D156" s="15"/>
      <c r="E156" s="62">
        <f t="shared" si="84"/>
        <v>0</v>
      </c>
      <c r="F156" s="16">
        <f t="shared" si="85"/>
        <v>0</v>
      </c>
      <c r="G156" s="15">
        <f t="shared" si="86"/>
        <v>0</v>
      </c>
      <c r="H156" s="29"/>
      <c r="I156" s="17" t="str">
        <f t="shared" si="81"/>
        <v/>
      </c>
      <c r="J156" s="10"/>
      <c r="K156" s="10"/>
      <c r="L156" s="10"/>
      <c r="M156" s="10"/>
      <c r="P156" s="16" t="str">
        <f t="shared" si="87"/>
        <v>0</v>
      </c>
      <c r="Q156" s="61" t="str">
        <f t="shared" si="88"/>
        <v/>
      </c>
      <c r="R156" s="61" t="str">
        <f t="shared" si="88"/>
        <v/>
      </c>
      <c r="S156" s="61" t="str">
        <f t="shared" si="88"/>
        <v/>
      </c>
      <c r="T156" s="61" t="str">
        <f t="shared" si="88"/>
        <v/>
      </c>
      <c r="U156" s="61" t="str">
        <f t="shared" si="88"/>
        <v/>
      </c>
      <c r="V156" s="61" t="str">
        <f t="shared" si="88"/>
        <v/>
      </c>
      <c r="W156" s="61" t="str">
        <f t="shared" si="88"/>
        <v/>
      </c>
      <c r="X156" s="61" t="str">
        <f t="shared" si="88"/>
        <v/>
      </c>
      <c r="Y156" s="61" t="str">
        <f t="shared" si="88"/>
        <v/>
      </c>
      <c r="Z156" s="61" t="str">
        <f t="shared" si="88"/>
        <v/>
      </c>
      <c r="AA156" s="61" t="str">
        <f t="shared" si="88"/>
        <v/>
      </c>
      <c r="AB156" s="61" t="str">
        <f t="shared" si="88"/>
        <v/>
      </c>
      <c r="AC156" s="61" t="str">
        <f t="shared" si="88"/>
        <v/>
      </c>
      <c r="AD156" s="61" t="str">
        <f t="shared" si="88"/>
        <v/>
      </c>
      <c r="AE156" s="61" t="str">
        <f t="shared" si="88"/>
        <v/>
      </c>
      <c r="AF156" s="61" t="str">
        <f t="shared" si="88"/>
        <v/>
      </c>
      <c r="AG156" s="61" t="str">
        <f t="shared" ref="AE156:AK163" si="91">IF($G156=AG$123,$D156,"")</f>
        <v/>
      </c>
      <c r="AH156" s="61" t="str">
        <f t="shared" si="91"/>
        <v/>
      </c>
      <c r="AI156" s="61" t="str">
        <f t="shared" si="91"/>
        <v/>
      </c>
      <c r="AJ156" s="61" t="str">
        <f t="shared" si="91"/>
        <v/>
      </c>
      <c r="AK156" s="61" t="str">
        <f t="shared" si="91"/>
        <v/>
      </c>
    </row>
    <row r="157" spans="3:37" x14ac:dyDescent="0.25">
      <c r="C157" s="14">
        <f t="shared" si="89"/>
        <v>0</v>
      </c>
      <c r="D157" s="15"/>
      <c r="E157" s="62">
        <f t="shared" si="84"/>
        <v>0</v>
      </c>
      <c r="F157" s="16">
        <f t="shared" si="85"/>
        <v>0</v>
      </c>
      <c r="G157" s="15">
        <f t="shared" si="86"/>
        <v>0</v>
      </c>
      <c r="H157" s="29"/>
      <c r="I157" s="17" t="str">
        <f t="shared" si="81"/>
        <v/>
      </c>
      <c r="J157" s="10"/>
      <c r="K157" s="10"/>
      <c r="L157" s="10"/>
      <c r="M157" s="10"/>
      <c r="P157" s="16" t="str">
        <f t="shared" si="87"/>
        <v>0</v>
      </c>
      <c r="Q157" s="61" t="str">
        <f t="shared" si="88"/>
        <v/>
      </c>
      <c r="R157" s="61" t="str">
        <f t="shared" si="88"/>
        <v/>
      </c>
      <c r="S157" s="61" t="str">
        <f t="shared" si="88"/>
        <v/>
      </c>
      <c r="T157" s="61" t="str">
        <f t="shared" si="88"/>
        <v/>
      </c>
      <c r="U157" s="61" t="str">
        <f t="shared" si="88"/>
        <v/>
      </c>
      <c r="V157" s="61" t="str">
        <f t="shared" si="88"/>
        <v/>
      </c>
      <c r="W157" s="61" t="str">
        <f t="shared" ref="W157:AD157" si="92">IF($G157=W$123,$D157,"")</f>
        <v/>
      </c>
      <c r="X157" s="61" t="str">
        <f t="shared" si="92"/>
        <v/>
      </c>
      <c r="Y157" s="61" t="str">
        <f t="shared" si="92"/>
        <v/>
      </c>
      <c r="Z157" s="61" t="str">
        <f t="shared" si="92"/>
        <v/>
      </c>
      <c r="AA157" s="61" t="str">
        <f t="shared" si="92"/>
        <v/>
      </c>
      <c r="AB157" s="61" t="str">
        <f t="shared" si="92"/>
        <v/>
      </c>
      <c r="AC157" s="61" t="str">
        <f t="shared" si="92"/>
        <v/>
      </c>
      <c r="AD157" s="61" t="str">
        <f t="shared" si="92"/>
        <v/>
      </c>
      <c r="AE157" s="61" t="str">
        <f t="shared" si="91"/>
        <v/>
      </c>
      <c r="AF157" s="61" t="str">
        <f t="shared" si="91"/>
        <v/>
      </c>
      <c r="AG157" s="61" t="str">
        <f t="shared" si="91"/>
        <v/>
      </c>
      <c r="AH157" s="61" t="str">
        <f t="shared" si="91"/>
        <v/>
      </c>
      <c r="AI157" s="61" t="str">
        <f t="shared" si="91"/>
        <v/>
      </c>
      <c r="AJ157" s="61" t="str">
        <f t="shared" si="91"/>
        <v/>
      </c>
      <c r="AK157" s="61" t="str">
        <f t="shared" si="91"/>
        <v/>
      </c>
    </row>
    <row r="158" spans="3:37" x14ac:dyDescent="0.25">
      <c r="C158" s="14">
        <f t="shared" si="89"/>
        <v>0</v>
      </c>
      <c r="D158" s="15"/>
      <c r="E158" s="62">
        <f t="shared" si="84"/>
        <v>0</v>
      </c>
      <c r="F158" s="16">
        <f t="shared" si="85"/>
        <v>0</v>
      </c>
      <c r="G158" s="15">
        <f t="shared" si="86"/>
        <v>0</v>
      </c>
      <c r="H158" s="29"/>
      <c r="I158" s="17" t="str">
        <f t="shared" si="81"/>
        <v/>
      </c>
      <c r="J158" s="10"/>
      <c r="K158" s="10"/>
      <c r="L158" s="10"/>
      <c r="M158" s="10"/>
      <c r="P158" s="16" t="str">
        <f t="shared" si="87"/>
        <v>0</v>
      </c>
      <c r="Q158" s="61" t="str">
        <f t="shared" ref="Q158:AD163" si="93">IF($G158=Q$123,$D158,"")</f>
        <v/>
      </c>
      <c r="R158" s="61" t="str">
        <f t="shared" si="93"/>
        <v/>
      </c>
      <c r="S158" s="61" t="str">
        <f t="shared" si="93"/>
        <v/>
      </c>
      <c r="T158" s="61" t="str">
        <f t="shared" si="93"/>
        <v/>
      </c>
      <c r="U158" s="61" t="str">
        <f t="shared" si="93"/>
        <v/>
      </c>
      <c r="V158" s="61" t="str">
        <f t="shared" si="93"/>
        <v/>
      </c>
      <c r="W158" s="61" t="str">
        <f t="shared" si="93"/>
        <v/>
      </c>
      <c r="X158" s="61" t="str">
        <f t="shared" si="93"/>
        <v/>
      </c>
      <c r="Y158" s="61" t="str">
        <f t="shared" si="93"/>
        <v/>
      </c>
      <c r="Z158" s="61" t="str">
        <f t="shared" si="93"/>
        <v/>
      </c>
      <c r="AA158" s="61" t="str">
        <f t="shared" si="93"/>
        <v/>
      </c>
      <c r="AB158" s="61" t="str">
        <f t="shared" si="93"/>
        <v/>
      </c>
      <c r="AC158" s="61" t="str">
        <f t="shared" si="93"/>
        <v/>
      </c>
      <c r="AD158" s="61" t="str">
        <f t="shared" si="93"/>
        <v/>
      </c>
      <c r="AE158" s="61" t="str">
        <f t="shared" si="91"/>
        <v/>
      </c>
      <c r="AF158" s="61" t="str">
        <f t="shared" si="91"/>
        <v/>
      </c>
      <c r="AG158" s="61" t="str">
        <f t="shared" si="91"/>
        <v/>
      </c>
      <c r="AH158" s="61" t="str">
        <f t="shared" si="91"/>
        <v/>
      </c>
      <c r="AI158" s="61" t="str">
        <f t="shared" si="91"/>
        <v/>
      </c>
      <c r="AJ158" s="61" t="str">
        <f t="shared" si="91"/>
        <v/>
      </c>
      <c r="AK158" s="61" t="str">
        <f t="shared" si="91"/>
        <v/>
      </c>
    </row>
    <row r="159" spans="3:37" x14ac:dyDescent="0.25">
      <c r="C159" s="14">
        <f t="shared" si="89"/>
        <v>0</v>
      </c>
      <c r="D159" s="15"/>
      <c r="E159" s="62">
        <f t="shared" si="84"/>
        <v>0</v>
      </c>
      <c r="F159" s="16">
        <f t="shared" si="85"/>
        <v>0</v>
      </c>
      <c r="G159" s="15">
        <f t="shared" si="86"/>
        <v>0</v>
      </c>
      <c r="H159" s="29"/>
      <c r="I159" s="17" t="str">
        <f t="shared" si="81"/>
        <v/>
      </c>
      <c r="J159" s="10"/>
      <c r="K159" s="10"/>
      <c r="L159" s="10"/>
      <c r="M159" s="10"/>
      <c r="P159" s="16" t="str">
        <f t="shared" si="87"/>
        <v>0</v>
      </c>
      <c r="Q159" s="61" t="str">
        <f t="shared" si="93"/>
        <v/>
      </c>
      <c r="R159" s="61" t="str">
        <f t="shared" si="93"/>
        <v/>
      </c>
      <c r="S159" s="61" t="str">
        <f t="shared" si="93"/>
        <v/>
      </c>
      <c r="T159" s="61" t="str">
        <f t="shared" si="93"/>
        <v/>
      </c>
      <c r="U159" s="61" t="str">
        <f t="shared" si="93"/>
        <v/>
      </c>
      <c r="V159" s="61" t="str">
        <f t="shared" si="93"/>
        <v/>
      </c>
      <c r="W159" s="61" t="str">
        <f t="shared" si="93"/>
        <v/>
      </c>
      <c r="X159" s="61" t="str">
        <f t="shared" si="93"/>
        <v/>
      </c>
      <c r="Y159" s="61" t="str">
        <f t="shared" si="93"/>
        <v/>
      </c>
      <c r="Z159" s="61" t="str">
        <f t="shared" si="93"/>
        <v/>
      </c>
      <c r="AA159" s="61" t="str">
        <f t="shared" si="93"/>
        <v/>
      </c>
      <c r="AB159" s="61" t="str">
        <f t="shared" si="93"/>
        <v/>
      </c>
      <c r="AC159" s="61" t="str">
        <f t="shared" si="93"/>
        <v/>
      </c>
      <c r="AD159" s="61" t="str">
        <f t="shared" si="93"/>
        <v/>
      </c>
      <c r="AE159" s="61" t="str">
        <f t="shared" si="91"/>
        <v/>
      </c>
      <c r="AF159" s="61" t="str">
        <f t="shared" si="91"/>
        <v/>
      </c>
      <c r="AG159" s="61" t="str">
        <f t="shared" si="91"/>
        <v/>
      </c>
      <c r="AH159" s="61" t="str">
        <f t="shared" si="91"/>
        <v/>
      </c>
      <c r="AI159" s="61" t="str">
        <f t="shared" si="91"/>
        <v/>
      </c>
      <c r="AJ159" s="61" t="str">
        <f t="shared" si="91"/>
        <v/>
      </c>
      <c r="AK159" s="61" t="str">
        <f t="shared" si="91"/>
        <v/>
      </c>
    </row>
    <row r="160" spans="3:37" x14ac:dyDescent="0.25">
      <c r="C160" s="14">
        <f t="shared" si="89"/>
        <v>0</v>
      </c>
      <c r="D160" s="15"/>
      <c r="E160" s="62">
        <f t="shared" si="84"/>
        <v>0</v>
      </c>
      <c r="F160" s="16">
        <f t="shared" si="85"/>
        <v>0</v>
      </c>
      <c r="G160" s="15">
        <f t="shared" si="86"/>
        <v>0</v>
      </c>
      <c r="H160" s="29"/>
      <c r="I160" s="17" t="str">
        <f t="shared" si="81"/>
        <v/>
      </c>
      <c r="J160" s="10"/>
      <c r="K160" s="10"/>
      <c r="L160" s="10"/>
      <c r="M160" s="10"/>
      <c r="P160" s="16" t="str">
        <f t="shared" si="87"/>
        <v>0</v>
      </c>
      <c r="Q160" s="61" t="str">
        <f t="shared" si="93"/>
        <v/>
      </c>
      <c r="R160" s="61" t="str">
        <f t="shared" si="93"/>
        <v/>
      </c>
      <c r="S160" s="61" t="str">
        <f t="shared" si="93"/>
        <v/>
      </c>
      <c r="T160" s="61" t="str">
        <f t="shared" si="93"/>
        <v/>
      </c>
      <c r="U160" s="61" t="str">
        <f t="shared" si="93"/>
        <v/>
      </c>
      <c r="V160" s="61" t="str">
        <f t="shared" si="93"/>
        <v/>
      </c>
      <c r="W160" s="61" t="str">
        <f t="shared" si="93"/>
        <v/>
      </c>
      <c r="X160" s="61" t="str">
        <f t="shared" si="93"/>
        <v/>
      </c>
      <c r="Y160" s="61" t="str">
        <f t="shared" si="93"/>
        <v/>
      </c>
      <c r="Z160" s="61" t="str">
        <f t="shared" si="93"/>
        <v/>
      </c>
      <c r="AA160" s="61" t="str">
        <f t="shared" si="93"/>
        <v/>
      </c>
      <c r="AB160" s="61" t="str">
        <f t="shared" si="93"/>
        <v/>
      </c>
      <c r="AC160" s="61" t="str">
        <f t="shared" si="93"/>
        <v/>
      </c>
      <c r="AD160" s="61" t="str">
        <f t="shared" si="93"/>
        <v/>
      </c>
      <c r="AE160" s="61" t="str">
        <f t="shared" si="91"/>
        <v/>
      </c>
      <c r="AF160" s="61" t="str">
        <f t="shared" si="91"/>
        <v/>
      </c>
      <c r="AG160" s="61" t="str">
        <f t="shared" si="91"/>
        <v/>
      </c>
      <c r="AH160" s="61" t="str">
        <f t="shared" si="91"/>
        <v/>
      </c>
      <c r="AI160" s="61" t="str">
        <f t="shared" si="91"/>
        <v/>
      </c>
      <c r="AJ160" s="61" t="str">
        <f t="shared" si="91"/>
        <v/>
      </c>
      <c r="AK160" s="61" t="str">
        <f t="shared" si="91"/>
        <v/>
      </c>
    </row>
    <row r="161" spans="3:37" x14ac:dyDescent="0.25">
      <c r="C161" s="14">
        <f t="shared" si="89"/>
        <v>0</v>
      </c>
      <c r="D161" s="15"/>
      <c r="E161" s="62">
        <f t="shared" si="84"/>
        <v>0</v>
      </c>
      <c r="F161" s="16">
        <f t="shared" si="85"/>
        <v>0</v>
      </c>
      <c r="G161" s="15">
        <f t="shared" si="86"/>
        <v>0</v>
      </c>
      <c r="H161" s="29"/>
      <c r="I161" s="17" t="str">
        <f t="shared" si="81"/>
        <v/>
      </c>
      <c r="J161" s="10"/>
      <c r="K161" s="10"/>
      <c r="L161" s="10"/>
      <c r="M161" s="10"/>
      <c r="P161" s="16" t="str">
        <f t="shared" si="87"/>
        <v>0</v>
      </c>
      <c r="Q161" s="61" t="str">
        <f t="shared" si="93"/>
        <v/>
      </c>
      <c r="R161" s="61" t="str">
        <f t="shared" si="93"/>
        <v/>
      </c>
      <c r="S161" s="61" t="str">
        <f t="shared" si="93"/>
        <v/>
      </c>
      <c r="T161" s="61" t="str">
        <f t="shared" si="93"/>
        <v/>
      </c>
      <c r="U161" s="61" t="str">
        <f t="shared" si="93"/>
        <v/>
      </c>
      <c r="V161" s="61" t="str">
        <f t="shared" si="93"/>
        <v/>
      </c>
      <c r="W161" s="61" t="str">
        <f t="shared" si="93"/>
        <v/>
      </c>
      <c r="X161" s="61" t="str">
        <f t="shared" si="93"/>
        <v/>
      </c>
      <c r="Y161" s="61" t="str">
        <f t="shared" si="93"/>
        <v/>
      </c>
      <c r="Z161" s="61" t="str">
        <f t="shared" si="93"/>
        <v/>
      </c>
      <c r="AA161" s="61" t="str">
        <f t="shared" si="93"/>
        <v/>
      </c>
      <c r="AB161" s="61" t="str">
        <f t="shared" si="93"/>
        <v/>
      </c>
      <c r="AC161" s="61" t="str">
        <f t="shared" si="93"/>
        <v/>
      </c>
      <c r="AD161" s="61" t="str">
        <f t="shared" si="93"/>
        <v/>
      </c>
      <c r="AE161" s="61" t="str">
        <f t="shared" si="91"/>
        <v/>
      </c>
      <c r="AF161" s="61" t="str">
        <f t="shared" si="91"/>
        <v/>
      </c>
      <c r="AG161" s="61" t="str">
        <f t="shared" si="91"/>
        <v/>
      </c>
      <c r="AH161" s="61" t="str">
        <f t="shared" si="91"/>
        <v/>
      </c>
      <c r="AI161" s="61" t="str">
        <f t="shared" si="91"/>
        <v/>
      </c>
      <c r="AJ161" s="61" t="str">
        <f t="shared" si="91"/>
        <v/>
      </c>
      <c r="AK161" s="61" t="str">
        <f t="shared" si="91"/>
        <v/>
      </c>
    </row>
    <row r="162" spans="3:37" x14ac:dyDescent="0.25">
      <c r="C162" s="14">
        <f t="shared" si="89"/>
        <v>0</v>
      </c>
      <c r="D162" s="15"/>
      <c r="E162" s="62">
        <f t="shared" si="84"/>
        <v>0</v>
      </c>
      <c r="F162" s="16">
        <f t="shared" si="85"/>
        <v>0</v>
      </c>
      <c r="G162" s="15">
        <f t="shared" si="86"/>
        <v>0</v>
      </c>
      <c r="H162" s="29"/>
      <c r="I162" s="17" t="str">
        <f t="shared" si="81"/>
        <v/>
      </c>
      <c r="J162" s="10"/>
      <c r="K162" s="10"/>
      <c r="L162" s="10"/>
      <c r="M162" s="10"/>
      <c r="P162" s="16" t="str">
        <f t="shared" si="87"/>
        <v>0</v>
      </c>
      <c r="Q162" s="61" t="str">
        <f t="shared" si="93"/>
        <v/>
      </c>
      <c r="R162" s="61" t="str">
        <f t="shared" si="93"/>
        <v/>
      </c>
      <c r="S162" s="61" t="str">
        <f t="shared" si="93"/>
        <v/>
      </c>
      <c r="T162" s="61" t="str">
        <f t="shared" si="93"/>
        <v/>
      </c>
      <c r="U162" s="61" t="str">
        <f t="shared" si="93"/>
        <v/>
      </c>
      <c r="V162" s="61" t="str">
        <f t="shared" si="93"/>
        <v/>
      </c>
      <c r="W162" s="61" t="str">
        <f t="shared" si="93"/>
        <v/>
      </c>
      <c r="X162" s="61" t="str">
        <f t="shared" si="93"/>
        <v/>
      </c>
      <c r="Y162" s="61" t="str">
        <f t="shared" si="93"/>
        <v/>
      </c>
      <c r="Z162" s="61" t="str">
        <f t="shared" si="93"/>
        <v/>
      </c>
      <c r="AA162" s="61" t="str">
        <f t="shared" si="93"/>
        <v/>
      </c>
      <c r="AB162" s="61" t="str">
        <f t="shared" si="93"/>
        <v/>
      </c>
      <c r="AC162" s="61" t="str">
        <f t="shared" si="93"/>
        <v/>
      </c>
      <c r="AD162" s="61" t="str">
        <f t="shared" si="93"/>
        <v/>
      </c>
      <c r="AE162" s="61" t="str">
        <f t="shared" si="91"/>
        <v/>
      </c>
      <c r="AF162" s="61" t="str">
        <f t="shared" si="91"/>
        <v/>
      </c>
      <c r="AG162" s="61" t="str">
        <f t="shared" si="91"/>
        <v/>
      </c>
      <c r="AH162" s="61" t="str">
        <f t="shared" si="91"/>
        <v/>
      </c>
      <c r="AI162" s="61" t="str">
        <f t="shared" si="91"/>
        <v/>
      </c>
      <c r="AJ162" s="61" t="str">
        <f t="shared" si="91"/>
        <v/>
      </c>
      <c r="AK162" s="61" t="str">
        <f t="shared" si="91"/>
        <v/>
      </c>
    </row>
    <row r="163" spans="3:37" ht="15.75" thickBot="1" x14ac:dyDescent="0.3">
      <c r="C163" s="30">
        <f t="shared" si="89"/>
        <v>0</v>
      </c>
      <c r="D163" s="15"/>
      <c r="E163" s="77">
        <f t="shared" si="84"/>
        <v>0</v>
      </c>
      <c r="F163" s="32">
        <f t="shared" si="85"/>
        <v>0</v>
      </c>
      <c r="G163" s="31">
        <f t="shared" si="86"/>
        <v>0</v>
      </c>
      <c r="H163" s="33"/>
      <c r="I163" s="34" t="str">
        <f t="shared" si="81"/>
        <v/>
      </c>
      <c r="J163" s="10"/>
      <c r="K163" s="10"/>
      <c r="L163" s="10"/>
      <c r="M163" s="10"/>
      <c r="P163" s="16" t="str">
        <f t="shared" si="87"/>
        <v>0</v>
      </c>
      <c r="Q163" s="61" t="str">
        <f t="shared" si="93"/>
        <v/>
      </c>
      <c r="R163" s="61" t="str">
        <f t="shared" si="93"/>
        <v/>
      </c>
      <c r="S163" s="61" t="str">
        <f t="shared" si="93"/>
        <v/>
      </c>
      <c r="T163" s="61" t="str">
        <f t="shared" si="93"/>
        <v/>
      </c>
      <c r="U163" s="61" t="str">
        <f t="shared" si="93"/>
        <v/>
      </c>
      <c r="V163" s="61" t="str">
        <f t="shared" si="93"/>
        <v/>
      </c>
      <c r="W163" s="61" t="str">
        <f t="shared" si="93"/>
        <v/>
      </c>
      <c r="X163" s="61" t="str">
        <f t="shared" si="93"/>
        <v/>
      </c>
      <c r="Y163" s="61" t="str">
        <f t="shared" si="93"/>
        <v/>
      </c>
      <c r="Z163" s="61" t="str">
        <f t="shared" si="93"/>
        <v/>
      </c>
      <c r="AA163" s="61" t="str">
        <f t="shared" si="93"/>
        <v/>
      </c>
      <c r="AB163" s="61" t="str">
        <f t="shared" si="93"/>
        <v/>
      </c>
      <c r="AC163" s="61" t="str">
        <f t="shared" si="93"/>
        <v/>
      </c>
      <c r="AD163" s="61" t="str">
        <f t="shared" si="93"/>
        <v/>
      </c>
      <c r="AE163" s="61" t="str">
        <f t="shared" si="91"/>
        <v/>
      </c>
      <c r="AF163" s="61" t="str">
        <f t="shared" si="91"/>
        <v/>
      </c>
      <c r="AG163" s="61" t="str">
        <f t="shared" si="91"/>
        <v/>
      </c>
      <c r="AH163" s="61" t="str">
        <f t="shared" si="91"/>
        <v/>
      </c>
      <c r="AI163" s="61" t="str">
        <f t="shared" si="91"/>
        <v/>
      </c>
      <c r="AJ163" s="61" t="str">
        <f t="shared" si="91"/>
        <v/>
      </c>
      <c r="AK163" s="61" t="str">
        <f t="shared" si="91"/>
        <v/>
      </c>
    </row>
    <row r="164" spans="3:37" x14ac:dyDescent="0.25">
      <c r="C164" s="10"/>
      <c r="D164" s="10"/>
      <c r="E164" s="10"/>
      <c r="G164" s="10"/>
      <c r="H164" s="10"/>
      <c r="I164" s="10"/>
      <c r="J164" s="10"/>
      <c r="K164" s="10"/>
      <c r="L164" s="10"/>
    </row>
    <row r="165" spans="3:37" x14ac:dyDescent="0.25">
      <c r="C165" s="10"/>
      <c r="D165" s="10"/>
      <c r="E165" s="10"/>
      <c r="G165" s="10"/>
      <c r="H165" s="10"/>
      <c r="I165" s="10"/>
      <c r="J165" s="10"/>
      <c r="K165" s="10"/>
      <c r="L165" s="10"/>
      <c r="M165" s="10"/>
    </row>
    <row r="166" spans="3:37" x14ac:dyDescent="0.25">
      <c r="C166" s="10"/>
      <c r="D166" s="10"/>
      <c r="E166" s="10"/>
      <c r="G166" s="10"/>
      <c r="H166" s="10"/>
      <c r="I166" s="10"/>
      <c r="J166" s="10"/>
      <c r="K166" s="10"/>
      <c r="L166" s="10"/>
      <c r="M166" s="10"/>
    </row>
  </sheetData>
  <sheetProtection algorithmName="SHA-512" hashValue="q6h3Wz65Sx1gbmCPAMkIgN48L4ZsyZJrTKHwbGl5jRe33hPpElmrswrd093RvIF+uAHWy/iNwGOsRmt7DRl02g==" saltValue="URZIbJEZR3b5uCqZIGcxvA==" spinCount="100000" sheet="1" objects="1" scenarios="1"/>
  <mergeCells count="120">
    <mergeCell ref="A2:A4"/>
    <mergeCell ref="B2:B4"/>
    <mergeCell ref="C2:C4"/>
    <mergeCell ref="A5:A7"/>
    <mergeCell ref="B5:B7"/>
    <mergeCell ref="C5:C7"/>
    <mergeCell ref="A20:A22"/>
    <mergeCell ref="A23:A25"/>
    <mergeCell ref="A26:A28"/>
    <mergeCell ref="A29:A31"/>
    <mergeCell ref="A32:A34"/>
    <mergeCell ref="A35:A37"/>
    <mergeCell ref="A8:A10"/>
    <mergeCell ref="B8:B10"/>
    <mergeCell ref="C8:C10"/>
    <mergeCell ref="A11:A13"/>
    <mergeCell ref="A14:A16"/>
    <mergeCell ref="A17:A19"/>
    <mergeCell ref="A62:A64"/>
    <mergeCell ref="A65:A67"/>
    <mergeCell ref="A68:A70"/>
    <mergeCell ref="A71:A73"/>
    <mergeCell ref="A38:A40"/>
    <mergeCell ref="A41:A43"/>
    <mergeCell ref="A44:A46"/>
    <mergeCell ref="A47:A49"/>
    <mergeCell ref="A50:A52"/>
    <mergeCell ref="A53:A55"/>
    <mergeCell ref="A110:A112"/>
    <mergeCell ref="A113:A115"/>
    <mergeCell ref="A116:A118"/>
    <mergeCell ref="A119:A121"/>
    <mergeCell ref="B11:B13"/>
    <mergeCell ref="B14:B16"/>
    <mergeCell ref="B17:B19"/>
    <mergeCell ref="B20:B22"/>
    <mergeCell ref="B23:B25"/>
    <mergeCell ref="B26:B28"/>
    <mergeCell ref="A92:A94"/>
    <mergeCell ref="A95:A97"/>
    <mergeCell ref="A98:A100"/>
    <mergeCell ref="A101:A103"/>
    <mergeCell ref="A104:A106"/>
    <mergeCell ref="A107:A109"/>
    <mergeCell ref="A74:A76"/>
    <mergeCell ref="A77:A79"/>
    <mergeCell ref="A80:A82"/>
    <mergeCell ref="A83:A85"/>
    <mergeCell ref="A86:A88"/>
    <mergeCell ref="A89:A91"/>
    <mergeCell ref="A56:A58"/>
    <mergeCell ref="A59:A61"/>
    <mergeCell ref="B47:B49"/>
    <mergeCell ref="B50:B52"/>
    <mergeCell ref="B53:B55"/>
    <mergeCell ref="B56:B58"/>
    <mergeCell ref="B59:B61"/>
    <mergeCell ref="B62:B64"/>
    <mergeCell ref="B29:B31"/>
    <mergeCell ref="B32:B34"/>
    <mergeCell ref="B35:B37"/>
    <mergeCell ref="B38:B40"/>
    <mergeCell ref="B41:B43"/>
    <mergeCell ref="B44:B46"/>
    <mergeCell ref="B89:B91"/>
    <mergeCell ref="B92:B94"/>
    <mergeCell ref="B95:B97"/>
    <mergeCell ref="B98:B100"/>
    <mergeCell ref="B65:B67"/>
    <mergeCell ref="B68:B70"/>
    <mergeCell ref="B71:B73"/>
    <mergeCell ref="B74:B76"/>
    <mergeCell ref="B77:B79"/>
    <mergeCell ref="B80:B82"/>
    <mergeCell ref="C38:C40"/>
    <mergeCell ref="C41:C43"/>
    <mergeCell ref="C44:C46"/>
    <mergeCell ref="C47:C49"/>
    <mergeCell ref="C50:C52"/>
    <mergeCell ref="C53:C55"/>
    <mergeCell ref="B119:B121"/>
    <mergeCell ref="C11:C13"/>
    <mergeCell ref="C14:C16"/>
    <mergeCell ref="C17:C19"/>
    <mergeCell ref="C20:C22"/>
    <mergeCell ref="C23:C25"/>
    <mergeCell ref="C26:C28"/>
    <mergeCell ref="C29:C31"/>
    <mergeCell ref="C32:C34"/>
    <mergeCell ref="C35:C37"/>
    <mergeCell ref="B101:B103"/>
    <mergeCell ref="B104:B106"/>
    <mergeCell ref="B107:B109"/>
    <mergeCell ref="B110:B112"/>
    <mergeCell ref="B113:B115"/>
    <mergeCell ref="B116:B118"/>
    <mergeCell ref="B83:B85"/>
    <mergeCell ref="B86:B88"/>
    <mergeCell ref="C74:C76"/>
    <mergeCell ref="C77:C79"/>
    <mergeCell ref="C80:C82"/>
    <mergeCell ref="C83:C85"/>
    <mergeCell ref="C86:C88"/>
    <mergeCell ref="C89:C91"/>
    <mergeCell ref="C56:C58"/>
    <mergeCell ref="C59:C61"/>
    <mergeCell ref="C62:C64"/>
    <mergeCell ref="C65:C67"/>
    <mergeCell ref="C68:C70"/>
    <mergeCell ref="C71:C73"/>
    <mergeCell ref="C110:C112"/>
    <mergeCell ref="C113:C115"/>
    <mergeCell ref="C116:C118"/>
    <mergeCell ref="C119:C121"/>
    <mergeCell ref="C92:C94"/>
    <mergeCell ref="C95:C97"/>
    <mergeCell ref="C98:C100"/>
    <mergeCell ref="C101:C103"/>
    <mergeCell ref="C104:C106"/>
    <mergeCell ref="C107:C109"/>
  </mergeCells>
  <conditionalFormatting sqref="E3">
    <cfRule type="expression" dxfId="986" priority="153">
      <formula>IF(E3="",FALSE,IF(LEFT(E3,1)=LEFT(E2,1),TRUE,FALSE))</formula>
    </cfRule>
  </conditionalFormatting>
  <conditionalFormatting sqref="E4">
    <cfRule type="expression" dxfId="985" priority="152">
      <formula>IF(E4="",FALSE,IF(OR(LEFT(E4,LEN(E4)-1)=LEFT(E3,LEN(E3)-1),LEFT(E4,LEN(E4)-1)=LEFT(E2,LEN(E2)-1)),TRUE,FALSE))</formula>
    </cfRule>
  </conditionalFormatting>
  <conditionalFormatting sqref="E6">
    <cfRule type="expression" dxfId="984" priority="149">
      <formula>IF(E6="",FALSE,IF(LEFT(E6,1)=LEFT(E5,1),TRUE,FALSE))</formula>
    </cfRule>
  </conditionalFormatting>
  <conditionalFormatting sqref="E7">
    <cfRule type="expression" dxfId="983" priority="148">
      <formula>IF(E7="",FALSE,IF(OR(LEFT(E7,LEN(E7)-1)=LEFT(E6,LEN(E6)-1),LEFT(E7,LEN(E7)-1)=LEFT(E5,LEN(E5)-1)),TRUE,FALSE))</formula>
    </cfRule>
  </conditionalFormatting>
  <conditionalFormatting sqref="E9">
    <cfRule type="expression" dxfId="982" priority="145">
      <formula>IF(E9="",FALSE,IF(LEFT(E9,1)=LEFT(E8,1),TRUE,FALSE))</formula>
    </cfRule>
  </conditionalFormatting>
  <conditionalFormatting sqref="E10">
    <cfRule type="expression" dxfId="981" priority="144">
      <formula>IF(E10="",FALSE,IF(OR(LEFT(E10,LEN(E10)-1)=LEFT(E9,LEN(E9)-1),LEFT(E10,LEN(E10)-1)=LEFT(E8,LEN(E8)-1)),TRUE,FALSE))</formula>
    </cfRule>
  </conditionalFormatting>
  <conditionalFormatting sqref="E12">
    <cfRule type="expression" dxfId="980" priority="141">
      <formula>IF(E12="",FALSE,IF(LEFT(E12,1)=LEFT(E11,1),TRUE,FALSE))</formula>
    </cfRule>
  </conditionalFormatting>
  <conditionalFormatting sqref="E13">
    <cfRule type="expression" dxfId="979" priority="140">
      <formula>IF(E13="",FALSE,IF(OR(LEFT(E13,LEN(E13)-1)=LEFT(E12,LEN(E12)-1),LEFT(E13,LEN(E13)-1)=LEFT(E11,LEN(E11)-1)),TRUE,FALSE))</formula>
    </cfRule>
  </conditionalFormatting>
  <conditionalFormatting sqref="E15">
    <cfRule type="expression" dxfId="978" priority="137">
      <formula>IF(E15="",FALSE,IF(LEFT(E15,1)=LEFT(E14,1),TRUE,FALSE))</formula>
    </cfRule>
  </conditionalFormatting>
  <conditionalFormatting sqref="E16">
    <cfRule type="expression" dxfId="977" priority="136">
      <formula>IF(E16="",FALSE,IF(OR(LEFT(E16,LEN(E16)-1)=LEFT(E15,LEN(E15)-1),LEFT(E16,LEN(E16)-1)=LEFT(E14,LEN(E14)-1)),TRUE,FALSE))</formula>
    </cfRule>
  </conditionalFormatting>
  <conditionalFormatting sqref="E18">
    <cfRule type="expression" dxfId="976" priority="133">
      <formula>IF(E18="",FALSE,IF(LEFT(E18,1)=LEFT(E17,1),TRUE,FALSE))</formula>
    </cfRule>
  </conditionalFormatting>
  <conditionalFormatting sqref="E19">
    <cfRule type="expression" dxfId="975" priority="132">
      <formula>IF(E19="",FALSE,IF(OR(LEFT(E19,LEN(E19)-1)=LEFT(E18,LEN(E18)-1),LEFT(E19,LEN(E19)-1)=LEFT(E17,LEN(E17)-1)),TRUE,FALSE))</formula>
    </cfRule>
  </conditionalFormatting>
  <conditionalFormatting sqref="E21">
    <cfRule type="expression" dxfId="974" priority="129">
      <formula>IF(E21="",FALSE,IF(LEFT(E21,1)=LEFT(E20,1),TRUE,FALSE))</formula>
    </cfRule>
  </conditionalFormatting>
  <conditionalFormatting sqref="E22">
    <cfRule type="expression" dxfId="973" priority="128">
      <formula>IF(E22="",FALSE,IF(OR(LEFT(E22,LEN(E22)-1)=LEFT(E21,LEN(E21)-1),LEFT(E22,LEN(E22)-1)=LEFT(E20,LEN(E20)-1)),TRUE,FALSE))</formula>
    </cfRule>
  </conditionalFormatting>
  <conditionalFormatting sqref="E24">
    <cfRule type="expression" dxfId="972" priority="125">
      <formula>IF(E24="",FALSE,IF(LEFT(E24,1)=LEFT(E23,1),TRUE,FALSE))</formula>
    </cfRule>
  </conditionalFormatting>
  <conditionalFormatting sqref="E25">
    <cfRule type="expression" dxfId="971" priority="124">
      <formula>IF(E25="",FALSE,IF(OR(LEFT(E25,LEN(E25)-1)=LEFT(E24,LEN(E24)-1),LEFT(E25,LEN(E25)-1)=LEFT(E23,LEN(E23)-1)),TRUE,FALSE))</formula>
    </cfRule>
  </conditionalFormatting>
  <conditionalFormatting sqref="E27">
    <cfRule type="expression" dxfId="970" priority="121">
      <formula>IF(E27="",FALSE,IF(LEFT(E27,1)=LEFT(E26,1),TRUE,FALSE))</formula>
    </cfRule>
  </conditionalFormatting>
  <conditionalFormatting sqref="E28">
    <cfRule type="expression" dxfId="969" priority="120">
      <formula>IF(E28="",FALSE,IF(OR(LEFT(E28,LEN(E28)-1)=LEFT(E27,LEN(E27)-1),LEFT(E28,LEN(E28)-1)=LEFT(E26,LEN(E26)-1)),TRUE,FALSE))</formula>
    </cfRule>
  </conditionalFormatting>
  <conditionalFormatting sqref="E30">
    <cfRule type="expression" dxfId="968" priority="117">
      <formula>IF(E30="",FALSE,IF(LEFT(E30,1)=LEFT(E29,1),TRUE,FALSE))</formula>
    </cfRule>
  </conditionalFormatting>
  <conditionalFormatting sqref="E31">
    <cfRule type="expression" dxfId="967" priority="116">
      <formula>IF(E31="",FALSE,IF(OR(LEFT(E31,LEN(E31)-1)=LEFT(E30,LEN(E30)-1),LEFT(E31,LEN(E31)-1)=LEFT(E29,LEN(E29)-1)),TRUE,FALSE))</formula>
    </cfRule>
  </conditionalFormatting>
  <conditionalFormatting sqref="E33">
    <cfRule type="expression" dxfId="966" priority="113">
      <formula>IF(E33="",FALSE,IF(LEFT(E33,1)=LEFT(E32,1),TRUE,FALSE))</formula>
    </cfRule>
  </conditionalFormatting>
  <conditionalFormatting sqref="E34">
    <cfRule type="expression" dxfId="965" priority="112">
      <formula>IF(E34="",FALSE,IF(OR(LEFT(E34,LEN(E34)-1)=LEFT(E33,LEN(E33)-1),LEFT(E34,LEN(E34)-1)=LEFT(E32,LEN(E32)-1)),TRUE,FALSE))</formula>
    </cfRule>
  </conditionalFormatting>
  <conditionalFormatting sqref="E36">
    <cfRule type="expression" dxfId="964" priority="109">
      <formula>IF(E36="",FALSE,IF(LEFT(E36,1)=LEFT(E35,1),TRUE,FALSE))</formula>
    </cfRule>
  </conditionalFormatting>
  <conditionalFormatting sqref="E37">
    <cfRule type="expression" dxfId="963" priority="108">
      <formula>IF(E37="",FALSE,IF(OR(LEFT(E37,LEN(E37)-1)=LEFT(E36,LEN(E36)-1),LEFT(E37,LEN(E37)-1)=LEFT(E35,LEN(E35)-1)),TRUE,FALSE))</formula>
    </cfRule>
  </conditionalFormatting>
  <conditionalFormatting sqref="E39">
    <cfRule type="expression" dxfId="962" priority="105">
      <formula>IF(E39="",FALSE,IF(LEFT(E39,1)=LEFT(E38,1),TRUE,FALSE))</formula>
    </cfRule>
  </conditionalFormatting>
  <conditionalFormatting sqref="E40">
    <cfRule type="expression" dxfId="961" priority="104">
      <formula>IF(E40="",FALSE,IF(OR(LEFT(E40,LEN(E40)-1)=LEFT(E39,LEN(E39)-1),LEFT(E40,LEN(E40)-1)=LEFT(E38,LEN(E38)-1)),TRUE,FALSE))</formula>
    </cfRule>
  </conditionalFormatting>
  <conditionalFormatting sqref="E42">
    <cfRule type="expression" dxfId="960" priority="101">
      <formula>IF(E42="",FALSE,IF(LEFT(E42,1)=LEFT(E41,1),TRUE,FALSE))</formula>
    </cfRule>
  </conditionalFormatting>
  <conditionalFormatting sqref="E43">
    <cfRule type="expression" dxfId="959" priority="100">
      <formula>IF(E43="",FALSE,IF(OR(LEFT(E43,LEN(E43)-1)=LEFT(E42,LEN(E42)-1),LEFT(E43,LEN(E43)-1)=LEFT(E41,LEN(E41)-1)),TRUE,FALSE))</formula>
    </cfRule>
  </conditionalFormatting>
  <conditionalFormatting sqref="E45">
    <cfRule type="expression" dxfId="958" priority="97">
      <formula>IF(E45="",FALSE,IF(LEFT(E45,1)=LEFT(E44,1),TRUE,FALSE))</formula>
    </cfRule>
  </conditionalFormatting>
  <conditionalFormatting sqref="E46">
    <cfRule type="expression" dxfId="957" priority="96">
      <formula>IF(E46="",FALSE,IF(OR(LEFT(E46,LEN(E46)-1)=LEFT(E45,LEN(E45)-1),LEFT(E46,LEN(E46)-1)=LEFT(E44,LEN(E44)-1)),TRUE,FALSE))</formula>
    </cfRule>
  </conditionalFormatting>
  <conditionalFormatting sqref="E48">
    <cfRule type="expression" dxfId="956" priority="93">
      <formula>IF(E48="",FALSE,IF(LEFT(E48,1)=LEFT(E47,1),TRUE,FALSE))</formula>
    </cfRule>
  </conditionalFormatting>
  <conditionalFormatting sqref="E49">
    <cfRule type="expression" dxfId="955" priority="92">
      <formula>IF(E49="",FALSE,IF(OR(LEFT(E49,LEN(E49)-1)=LEFT(E48,LEN(E48)-1),LEFT(E49,LEN(E49)-1)=LEFT(E47,LEN(E47)-1)),TRUE,FALSE))</formula>
    </cfRule>
  </conditionalFormatting>
  <conditionalFormatting sqref="E51">
    <cfRule type="expression" dxfId="954" priority="89">
      <formula>IF(E51="",FALSE,IF(LEFT(E51,1)=LEFT(E50,1),TRUE,FALSE))</formula>
    </cfRule>
  </conditionalFormatting>
  <conditionalFormatting sqref="E52">
    <cfRule type="expression" dxfId="953" priority="88">
      <formula>IF(E52="",FALSE,IF(OR(LEFT(E52,LEN(E52)-1)=LEFT(E51,LEN(E51)-1),LEFT(E52,LEN(E52)-1)=LEFT(E50,LEN(E50)-1)),TRUE,FALSE))</formula>
    </cfRule>
  </conditionalFormatting>
  <conditionalFormatting sqref="E54">
    <cfRule type="expression" dxfId="952" priority="85">
      <formula>IF(E54="",FALSE,IF(LEFT(E54,1)=LEFT(E53,1),TRUE,FALSE))</formula>
    </cfRule>
  </conditionalFormatting>
  <conditionalFormatting sqref="E55">
    <cfRule type="expression" dxfId="951" priority="84">
      <formula>IF(E55="",FALSE,IF(OR(LEFT(E55,LEN(E55)-1)=LEFT(E54,LEN(E54)-1),LEFT(E55,LEN(E55)-1)=LEFT(E53,LEN(E53)-1)),TRUE,FALSE))</formula>
    </cfRule>
  </conditionalFormatting>
  <conditionalFormatting sqref="E57">
    <cfRule type="expression" dxfId="950" priority="81">
      <formula>IF(E57="",FALSE,IF(LEFT(E57,1)=LEFT(E56,1),TRUE,FALSE))</formula>
    </cfRule>
  </conditionalFormatting>
  <conditionalFormatting sqref="E58">
    <cfRule type="expression" dxfId="949" priority="80">
      <formula>IF(E58="",FALSE,IF(OR(LEFT(E58,LEN(E58)-1)=LEFT(E57,LEN(E57)-1),LEFT(E58,LEN(E58)-1)=LEFT(E56,LEN(E56)-1)),TRUE,FALSE))</formula>
    </cfRule>
  </conditionalFormatting>
  <conditionalFormatting sqref="E60">
    <cfRule type="expression" dxfId="948" priority="77">
      <formula>IF(E60="",FALSE,IF(LEFT(E60,1)=LEFT(E59,1),TRUE,FALSE))</formula>
    </cfRule>
  </conditionalFormatting>
  <conditionalFormatting sqref="E61">
    <cfRule type="expression" dxfId="947" priority="76">
      <formula>IF(E61="",FALSE,IF(OR(LEFT(E61,LEN(E61)-1)=LEFT(E60,LEN(E60)-1),LEFT(E61,LEN(E61)-1)=LEFT(E59,LEN(E59)-1)),TRUE,FALSE))</formula>
    </cfRule>
  </conditionalFormatting>
  <conditionalFormatting sqref="E63">
    <cfRule type="expression" dxfId="946" priority="73">
      <formula>IF(E63="",FALSE,IF(LEFT(E63,1)=LEFT(E62,1),TRUE,FALSE))</formula>
    </cfRule>
  </conditionalFormatting>
  <conditionalFormatting sqref="E64">
    <cfRule type="expression" dxfId="945" priority="72">
      <formula>IF(E64="",FALSE,IF(OR(LEFT(E64,LEN(E64)-1)=LEFT(E63,LEN(E63)-1),LEFT(E64,LEN(E64)-1)=LEFT(E62,LEN(E62)-1)),TRUE,FALSE))</formula>
    </cfRule>
  </conditionalFormatting>
  <conditionalFormatting sqref="E66">
    <cfRule type="expression" dxfId="944" priority="69">
      <formula>IF(E66="",FALSE,IF(LEFT(E66,1)=LEFT(E65,1),TRUE,FALSE))</formula>
    </cfRule>
  </conditionalFormatting>
  <conditionalFormatting sqref="E67">
    <cfRule type="expression" dxfId="943" priority="68">
      <formula>IF(E67="",FALSE,IF(OR(LEFT(E67,LEN(E67)-1)=LEFT(E66,LEN(E66)-1),LEFT(E67,LEN(E67)-1)=LEFT(E65,LEN(E65)-1)),TRUE,FALSE))</formula>
    </cfRule>
  </conditionalFormatting>
  <conditionalFormatting sqref="E69">
    <cfRule type="expression" dxfId="942" priority="65">
      <formula>IF(E69="",FALSE,IF(LEFT(E69,1)=LEFT(E68,1),TRUE,FALSE))</formula>
    </cfRule>
  </conditionalFormatting>
  <conditionalFormatting sqref="E70">
    <cfRule type="expression" dxfId="941" priority="64">
      <formula>IF(E70="",FALSE,IF(OR(LEFT(E70,LEN(E70)-1)=LEFT(E69,LEN(E69)-1),LEFT(E70,LEN(E70)-1)=LEFT(E68,LEN(E68)-1)),TRUE,FALSE))</formula>
    </cfRule>
  </conditionalFormatting>
  <conditionalFormatting sqref="E72">
    <cfRule type="expression" dxfId="940" priority="61">
      <formula>IF(E72="",FALSE,IF(LEFT(E72,1)=LEFT(E71,1),TRUE,FALSE))</formula>
    </cfRule>
  </conditionalFormatting>
  <conditionalFormatting sqref="E73 E79 E85 E109 E115 E121">
    <cfRule type="expression" dxfId="939" priority="60">
      <formula>IF(E73="",FALSE,IF(OR(LEFT(E73,LEN(E73)-1)=LEFT(E72,LEN(E72)-1),LEFT(E73,LEN(E73)-1)=LEFT(E71,LEN(E71)-1)),TRUE,FALSE))</formula>
    </cfRule>
  </conditionalFormatting>
  <conditionalFormatting sqref="E75">
    <cfRule type="expression" dxfId="938" priority="57">
      <formula>IF(E75="",FALSE,IF(LEFT(E75,1)=LEFT(E74,1),TRUE,FALSE))</formula>
    </cfRule>
  </conditionalFormatting>
  <conditionalFormatting sqref="E76">
    <cfRule type="expression" dxfId="937" priority="56">
      <formula>IF(E76="",FALSE,IF(OR(LEFT(E76,LEN(E76)-1)=LEFT(E75,LEN(E75)-1),LEFT(E76,LEN(E76)-1)=LEFT(E74,LEN(E74)-1)),TRUE,FALSE))</formula>
    </cfRule>
  </conditionalFormatting>
  <conditionalFormatting sqref="E78">
    <cfRule type="expression" dxfId="936" priority="53">
      <formula>IF(E78="",FALSE,IF(LEFT(E78,1)=LEFT(E77,1),TRUE,FALSE))</formula>
    </cfRule>
  </conditionalFormatting>
  <conditionalFormatting sqref="E81">
    <cfRule type="expression" dxfId="935" priority="50">
      <formula>IF(E81="",FALSE,IF(LEFT(E81,1)=LEFT(E80,1),TRUE,FALSE))</formula>
    </cfRule>
  </conditionalFormatting>
  <conditionalFormatting sqref="E82">
    <cfRule type="expression" dxfId="934" priority="49">
      <formula>IF(E82="",FALSE,IF(OR(LEFT(E82,LEN(E82)-1)=LEFT(E81,LEN(E81)-1),LEFT(E82,LEN(E82)-1)=LEFT(E80,LEN(E80)-1)),TRUE,FALSE))</formula>
    </cfRule>
  </conditionalFormatting>
  <conditionalFormatting sqref="E84">
    <cfRule type="expression" dxfId="933" priority="46">
      <formula>IF(E84="",FALSE,IF(LEFT(E84,1)=LEFT(E83,1),TRUE,FALSE))</formula>
    </cfRule>
  </conditionalFormatting>
  <conditionalFormatting sqref="E87">
    <cfRule type="expression" dxfId="932" priority="43">
      <formula>IF(E87="",FALSE,IF(LEFT(E87,1)=LEFT(E86,1),TRUE,FALSE))</formula>
    </cfRule>
  </conditionalFormatting>
  <conditionalFormatting sqref="E88">
    <cfRule type="expression" dxfId="931" priority="42">
      <formula>IF(E88="",FALSE,IF(OR(LEFT(E88,LEN(E88)-1)=LEFT(E87,LEN(E87)-1),LEFT(E88,LEN(E88)-1)=LEFT(E86,LEN(E86)-1)),TRUE,FALSE))</formula>
    </cfRule>
  </conditionalFormatting>
  <conditionalFormatting sqref="E90">
    <cfRule type="expression" dxfId="930" priority="39">
      <formula>IF(E90="",FALSE,IF(LEFT(E90,1)=LEFT(E89,1),TRUE,FALSE))</formula>
    </cfRule>
  </conditionalFormatting>
  <conditionalFormatting sqref="E91">
    <cfRule type="expression" dxfId="929" priority="38">
      <formula>IF(E91="",FALSE,IF(OR(LEFT(E91,LEN(E91)-1)=LEFT(E90,LEN(E90)-1),LEFT(E91,LEN(E91)-1)=LEFT(E89,LEN(E89)-1)),TRUE,FALSE))</formula>
    </cfRule>
  </conditionalFormatting>
  <conditionalFormatting sqref="E93">
    <cfRule type="expression" dxfId="928" priority="35">
      <formula>IF(E93="",FALSE,IF(LEFT(E93,1)=LEFT(E92,1),TRUE,FALSE))</formula>
    </cfRule>
  </conditionalFormatting>
  <conditionalFormatting sqref="E94">
    <cfRule type="expression" dxfId="927" priority="34">
      <formula>IF(E94="",FALSE,IF(OR(LEFT(E94,LEN(E94)-1)=LEFT(E93,LEN(E93)-1),LEFT(E94,LEN(E94)-1)=LEFT(E92,LEN(E92)-1)),TRUE,FALSE))</formula>
    </cfRule>
  </conditionalFormatting>
  <conditionalFormatting sqref="E96">
    <cfRule type="expression" dxfId="926" priority="31">
      <formula>IF(E96="",FALSE,IF(LEFT(E96,1)=LEFT(E95,1),TRUE,FALSE))</formula>
    </cfRule>
  </conditionalFormatting>
  <conditionalFormatting sqref="E97">
    <cfRule type="expression" dxfId="925" priority="30">
      <formula>IF(E97="",FALSE,IF(OR(LEFT(E97,LEN(E97)-1)=LEFT(E96,LEN(E96)-1),LEFT(E97,LEN(E97)-1)=LEFT(E95,LEN(E95)-1)),TRUE,FALSE))</formula>
    </cfRule>
  </conditionalFormatting>
  <conditionalFormatting sqref="E99">
    <cfRule type="expression" dxfId="924" priority="27">
      <formula>IF(E99="",FALSE,IF(LEFT(E99,1)=LEFT(E98,1),TRUE,FALSE))</formula>
    </cfRule>
  </conditionalFormatting>
  <conditionalFormatting sqref="E100">
    <cfRule type="expression" dxfId="923" priority="26">
      <formula>IF(E100="",FALSE,IF(OR(LEFT(E100,LEN(E100)-1)=LEFT(E99,LEN(E99)-1),LEFT(E100,LEN(E100)-1)=LEFT(E98,LEN(E98)-1)),TRUE,FALSE))</formula>
    </cfRule>
  </conditionalFormatting>
  <conditionalFormatting sqref="E102">
    <cfRule type="expression" dxfId="922" priority="23">
      <formula>IF(E102="",FALSE,IF(LEFT(E102,1)=LEFT(E101,1),TRUE,FALSE))</formula>
    </cfRule>
  </conditionalFormatting>
  <conditionalFormatting sqref="E103">
    <cfRule type="expression" dxfId="921" priority="22">
      <formula>IF(E103="",FALSE,IF(OR(LEFT(E103,LEN(E103)-1)=LEFT(E102,LEN(E102)-1),LEFT(E103,LEN(E103)-1)=LEFT(E101,LEN(E101)-1)),TRUE,FALSE))</formula>
    </cfRule>
  </conditionalFormatting>
  <conditionalFormatting sqref="E105">
    <cfRule type="expression" dxfId="920" priority="19">
      <formula>IF(E105="",FALSE,IF(LEFT(E105,1)=LEFT(E104,1),TRUE,FALSE))</formula>
    </cfRule>
  </conditionalFormatting>
  <conditionalFormatting sqref="E106">
    <cfRule type="expression" dxfId="919" priority="18">
      <formula>IF(E106="",FALSE,IF(OR(LEFT(E106,LEN(E106)-1)=LEFT(E105,LEN(E105)-1),LEFT(E106,LEN(E106)-1)=LEFT(E104,LEN(E104)-1)),TRUE,FALSE))</formula>
    </cfRule>
  </conditionalFormatting>
  <conditionalFormatting sqref="E108">
    <cfRule type="expression" dxfId="918" priority="15">
      <formula>IF(E108="",FALSE,IF(LEFT(E108,1)=LEFT(E107,1),TRUE,FALSE))</formula>
    </cfRule>
  </conditionalFormatting>
  <conditionalFormatting sqref="E111">
    <cfRule type="expression" dxfId="917" priority="12">
      <formula>IF(E111="",FALSE,IF(LEFT(E111,1)=LEFT(E110,1),TRUE,FALSE))</formula>
    </cfRule>
  </conditionalFormatting>
  <conditionalFormatting sqref="E112">
    <cfRule type="expression" dxfId="916" priority="11">
      <formula>IF(E112="",FALSE,IF(OR(LEFT(E112,LEN(E112)-1)=LEFT(E111,LEN(E111)-1),LEFT(E112,LEN(E112)-1)=LEFT(E110,LEN(E110)-1)),TRUE,FALSE))</formula>
    </cfRule>
  </conditionalFormatting>
  <conditionalFormatting sqref="E114">
    <cfRule type="expression" dxfId="915" priority="8">
      <formula>IF(E114="",FALSE,IF(LEFT(E114,1)=LEFT(E113,1),TRUE,FALSE))</formula>
    </cfRule>
  </conditionalFormatting>
  <conditionalFormatting sqref="E117">
    <cfRule type="expression" dxfId="914" priority="5">
      <formula>IF(E117="",FALSE,IF(LEFT(E117,1)=LEFT(E116,1),TRUE,FALSE))</formula>
    </cfRule>
  </conditionalFormatting>
  <conditionalFormatting sqref="E118">
    <cfRule type="expression" dxfId="913" priority="4">
      <formula>IF(E118="",FALSE,IF(OR(LEFT(E118,LEN(E118)-1)=LEFT(E117,LEN(E117)-1),LEFT(E118,LEN(E118)-1)=LEFT(E116,LEN(E116)-1)),TRUE,FALSE))</formula>
    </cfRule>
  </conditionalFormatting>
  <conditionalFormatting sqref="E120">
    <cfRule type="expression" dxfId="912" priority="1">
      <formula>IF(E120="",FALSE,IF(LEFT(E120,1)=LEFT(E119,1),TRUE,FALSE))</formula>
    </cfRule>
  </conditionalFormatting>
  <conditionalFormatting sqref="G2">
    <cfRule type="expression" dxfId="911" priority="154">
      <formula>IF(SUM(G2:G3)&gt;3.7,TRUE,FALSE)</formula>
    </cfRule>
  </conditionalFormatting>
  <conditionalFormatting sqref="G3">
    <cfRule type="expression" dxfId="910" priority="155">
      <formula>IF(SUM(G2:G3)&gt;3.7,TRUE,FALSE)</formula>
    </cfRule>
  </conditionalFormatting>
  <conditionalFormatting sqref="G5">
    <cfRule type="expression" dxfId="909" priority="150">
      <formula>IF(SUM(G5:G6)&gt;3.7,TRUE,FALSE)</formula>
    </cfRule>
  </conditionalFormatting>
  <conditionalFormatting sqref="G6">
    <cfRule type="expression" dxfId="908" priority="151">
      <formula>IF(SUM(G5:G6)&gt;3.7,TRUE,FALSE)</formula>
    </cfRule>
  </conditionalFormatting>
  <conditionalFormatting sqref="G8">
    <cfRule type="expression" dxfId="907" priority="146">
      <formula>IF(SUM(G8:G9)&gt;3.7,TRUE,FALSE)</formula>
    </cfRule>
  </conditionalFormatting>
  <conditionalFormatting sqref="G9">
    <cfRule type="expression" dxfId="906" priority="147">
      <formula>IF(SUM(G8:G9)&gt;3.7,TRUE,FALSE)</formula>
    </cfRule>
  </conditionalFormatting>
  <conditionalFormatting sqref="G11">
    <cfRule type="expression" dxfId="905" priority="142">
      <formula>IF(SUM(G11:G12)&gt;3.7,TRUE,FALSE)</formula>
    </cfRule>
  </conditionalFormatting>
  <conditionalFormatting sqref="G12">
    <cfRule type="expression" dxfId="904" priority="143">
      <formula>IF(SUM(G11:G12)&gt;3.7,TRUE,FALSE)</formula>
    </cfRule>
  </conditionalFormatting>
  <conditionalFormatting sqref="G14">
    <cfRule type="expression" dxfId="903" priority="138">
      <formula>IF(SUM(G14:G15)&gt;3.7,TRUE,FALSE)</formula>
    </cfRule>
  </conditionalFormatting>
  <conditionalFormatting sqref="G15">
    <cfRule type="expression" dxfId="902" priority="139">
      <formula>IF(SUM(G14:G15)&gt;3.7,TRUE,FALSE)</formula>
    </cfRule>
  </conditionalFormatting>
  <conditionalFormatting sqref="G17">
    <cfRule type="expression" dxfId="901" priority="134">
      <formula>IF(SUM(G17:G18)&gt;3.7,TRUE,FALSE)</formula>
    </cfRule>
  </conditionalFormatting>
  <conditionalFormatting sqref="G18">
    <cfRule type="expression" dxfId="900" priority="135">
      <formula>IF(SUM(G17:G18)&gt;3.7,TRUE,FALSE)</formula>
    </cfRule>
  </conditionalFormatting>
  <conditionalFormatting sqref="G20">
    <cfRule type="expression" dxfId="899" priority="130">
      <formula>IF(SUM(G20:G21)&gt;3.7,TRUE,FALSE)</formula>
    </cfRule>
  </conditionalFormatting>
  <conditionalFormatting sqref="G21">
    <cfRule type="expression" dxfId="898" priority="131">
      <formula>IF(SUM(G20:G21)&gt;3.7,TRUE,FALSE)</formula>
    </cfRule>
  </conditionalFormatting>
  <conditionalFormatting sqref="G23">
    <cfRule type="expression" dxfId="897" priority="126">
      <formula>IF(SUM(G23:G24)&gt;3.7,TRUE,FALSE)</formula>
    </cfRule>
  </conditionalFormatting>
  <conditionalFormatting sqref="G24">
    <cfRule type="expression" dxfId="896" priority="127">
      <formula>IF(SUM(G23:G24)&gt;3.7,TRUE,FALSE)</formula>
    </cfRule>
  </conditionalFormatting>
  <conditionalFormatting sqref="G26">
    <cfRule type="expression" dxfId="895" priority="122">
      <formula>IF(SUM(G26:G27)&gt;3.7,TRUE,FALSE)</formula>
    </cfRule>
  </conditionalFormatting>
  <conditionalFormatting sqref="G27">
    <cfRule type="expression" dxfId="894" priority="123">
      <formula>IF(SUM(G26:G27)&gt;3.7,TRUE,FALSE)</formula>
    </cfRule>
  </conditionalFormatting>
  <conditionalFormatting sqref="G29">
    <cfRule type="expression" dxfId="893" priority="118">
      <formula>IF(SUM(G29:G30)&gt;3.7,TRUE,FALSE)</formula>
    </cfRule>
  </conditionalFormatting>
  <conditionalFormatting sqref="G30">
    <cfRule type="expression" dxfId="892" priority="119">
      <formula>IF(SUM(G29:G30)&gt;3.7,TRUE,FALSE)</formula>
    </cfRule>
  </conditionalFormatting>
  <conditionalFormatting sqref="G32">
    <cfRule type="expression" dxfId="891" priority="114">
      <formula>IF(SUM(G32:G33)&gt;3.7,TRUE,FALSE)</formula>
    </cfRule>
  </conditionalFormatting>
  <conditionalFormatting sqref="G33">
    <cfRule type="expression" dxfId="890" priority="115">
      <formula>IF(SUM(G32:G33)&gt;3.7,TRUE,FALSE)</formula>
    </cfRule>
  </conditionalFormatting>
  <conditionalFormatting sqref="G35">
    <cfRule type="expression" dxfId="889" priority="110">
      <formula>IF(SUM(G35:G36)&gt;3.7,TRUE,FALSE)</formula>
    </cfRule>
  </conditionalFormatting>
  <conditionalFormatting sqref="G36">
    <cfRule type="expression" dxfId="888" priority="111">
      <formula>IF(SUM(G35:G36)&gt;3.7,TRUE,FALSE)</formula>
    </cfRule>
  </conditionalFormatting>
  <conditionalFormatting sqref="G38">
    <cfRule type="expression" dxfId="887" priority="106">
      <formula>IF(SUM(G38:G39)&gt;3.7,TRUE,FALSE)</formula>
    </cfRule>
  </conditionalFormatting>
  <conditionalFormatting sqref="G39">
    <cfRule type="expression" dxfId="886" priority="107">
      <formula>IF(SUM(G38:G39)&gt;3.7,TRUE,FALSE)</formula>
    </cfRule>
  </conditionalFormatting>
  <conditionalFormatting sqref="G41">
    <cfRule type="expression" dxfId="885" priority="102">
      <formula>IF(SUM(G41:G42)&gt;3.7,TRUE,FALSE)</formula>
    </cfRule>
  </conditionalFormatting>
  <conditionalFormatting sqref="G42">
    <cfRule type="expression" dxfId="884" priority="103">
      <formula>IF(SUM(G41:G42)&gt;3.7,TRUE,FALSE)</formula>
    </cfRule>
  </conditionalFormatting>
  <conditionalFormatting sqref="G44">
    <cfRule type="expression" dxfId="883" priority="98">
      <formula>IF(SUM(G44:G45)&gt;3.7,TRUE,FALSE)</formula>
    </cfRule>
  </conditionalFormatting>
  <conditionalFormatting sqref="G45">
    <cfRule type="expression" dxfId="882" priority="99">
      <formula>IF(SUM(G44:G45)&gt;3.7,TRUE,FALSE)</formula>
    </cfRule>
  </conditionalFormatting>
  <conditionalFormatting sqref="G47">
    <cfRule type="expression" dxfId="881" priority="94">
      <formula>IF(SUM(G47:G48)&gt;3.7,TRUE,FALSE)</formula>
    </cfRule>
  </conditionalFormatting>
  <conditionalFormatting sqref="G48">
    <cfRule type="expression" dxfId="880" priority="95">
      <formula>IF(SUM(G47:G48)&gt;3.7,TRUE,FALSE)</formula>
    </cfRule>
  </conditionalFormatting>
  <conditionalFormatting sqref="G50">
    <cfRule type="expression" dxfId="879" priority="90">
      <formula>IF(SUM(G50:G51)&gt;3.7,TRUE,FALSE)</formula>
    </cfRule>
  </conditionalFormatting>
  <conditionalFormatting sqref="G51">
    <cfRule type="expression" dxfId="878" priority="91">
      <formula>IF(SUM(G50:G51)&gt;3.7,TRUE,FALSE)</formula>
    </cfRule>
  </conditionalFormatting>
  <conditionalFormatting sqref="G53">
    <cfRule type="expression" dxfId="877" priority="86">
      <formula>IF(SUM(G53:G54)&gt;3.7,TRUE,FALSE)</formula>
    </cfRule>
  </conditionalFormatting>
  <conditionalFormatting sqref="G54">
    <cfRule type="expression" dxfId="876" priority="87">
      <formula>IF(SUM(G53:G54)&gt;3.7,TRUE,FALSE)</formula>
    </cfRule>
  </conditionalFormatting>
  <conditionalFormatting sqref="G56">
    <cfRule type="expression" dxfId="875" priority="82">
      <formula>IF(SUM(G56:G57)&gt;3.7,TRUE,FALSE)</formula>
    </cfRule>
  </conditionalFormatting>
  <conditionalFormatting sqref="G57">
    <cfRule type="expression" dxfId="874" priority="83">
      <formula>IF(SUM(G56:G57)&gt;3.7,TRUE,FALSE)</formula>
    </cfRule>
  </conditionalFormatting>
  <conditionalFormatting sqref="G59">
    <cfRule type="expression" dxfId="873" priority="78">
      <formula>IF(SUM(G59:G60)&gt;3.7,TRUE,FALSE)</formula>
    </cfRule>
  </conditionalFormatting>
  <conditionalFormatting sqref="G60">
    <cfRule type="expression" dxfId="872" priority="79">
      <formula>IF(SUM(G59:G60)&gt;3.7,TRUE,FALSE)</formula>
    </cfRule>
  </conditionalFormatting>
  <conditionalFormatting sqref="G62">
    <cfRule type="expression" dxfId="871" priority="74">
      <formula>IF(SUM(G62:G63)&gt;3.7,TRUE,FALSE)</formula>
    </cfRule>
  </conditionalFormatting>
  <conditionalFormatting sqref="G63">
    <cfRule type="expression" dxfId="870" priority="75">
      <formula>IF(SUM(G62:G63)&gt;3.7,TRUE,FALSE)</formula>
    </cfRule>
  </conditionalFormatting>
  <conditionalFormatting sqref="G65">
    <cfRule type="expression" dxfId="869" priority="70">
      <formula>IF(SUM(G65:G66)&gt;3.7,TRUE,FALSE)</formula>
    </cfRule>
  </conditionalFormatting>
  <conditionalFormatting sqref="G66">
    <cfRule type="expression" dxfId="868" priority="71">
      <formula>IF(SUM(G65:G66)&gt;3.7,TRUE,FALSE)</formula>
    </cfRule>
  </conditionalFormatting>
  <conditionalFormatting sqref="G68">
    <cfRule type="expression" dxfId="867" priority="66">
      <formula>IF(SUM(G68:G69)&gt;3.7,TRUE,FALSE)</formula>
    </cfRule>
  </conditionalFormatting>
  <conditionalFormatting sqref="G69">
    <cfRule type="expression" dxfId="866" priority="67">
      <formula>IF(SUM(G68:G69)&gt;3.7,TRUE,FALSE)</formula>
    </cfRule>
  </conditionalFormatting>
  <conditionalFormatting sqref="G71">
    <cfRule type="expression" dxfId="865" priority="62">
      <formula>IF(SUM(G71:G72)&gt;3.7,TRUE,FALSE)</formula>
    </cfRule>
  </conditionalFormatting>
  <conditionalFormatting sqref="G72">
    <cfRule type="expression" dxfId="864" priority="63">
      <formula>IF(SUM(G71:G72)&gt;3.7,TRUE,FALSE)</formula>
    </cfRule>
  </conditionalFormatting>
  <conditionalFormatting sqref="G74">
    <cfRule type="expression" dxfId="863" priority="58">
      <formula>IF(SUM(G74:G75)&gt;3.7,TRUE,FALSE)</formula>
    </cfRule>
  </conditionalFormatting>
  <conditionalFormatting sqref="G75">
    <cfRule type="expression" dxfId="862" priority="59">
      <formula>IF(SUM(G74:G75)&gt;3.7,TRUE,FALSE)</formula>
    </cfRule>
  </conditionalFormatting>
  <conditionalFormatting sqref="G77">
    <cfRule type="expression" dxfId="861" priority="54">
      <formula>IF(SUM(G77:G78)&gt;3.7,TRUE,FALSE)</formula>
    </cfRule>
  </conditionalFormatting>
  <conditionalFormatting sqref="G78">
    <cfRule type="expression" dxfId="860" priority="55">
      <formula>IF(SUM(G77:G78)&gt;3.7,TRUE,FALSE)</formula>
    </cfRule>
  </conditionalFormatting>
  <conditionalFormatting sqref="G80">
    <cfRule type="expression" dxfId="859" priority="51">
      <formula>IF(SUM(G80:G81)&gt;3.7,TRUE,FALSE)</formula>
    </cfRule>
  </conditionalFormatting>
  <conditionalFormatting sqref="G81">
    <cfRule type="expression" dxfId="858" priority="52">
      <formula>IF(SUM(G80:G81)&gt;3.7,TRUE,FALSE)</formula>
    </cfRule>
  </conditionalFormatting>
  <conditionalFormatting sqref="G83">
    <cfRule type="expression" dxfId="857" priority="47">
      <formula>IF(SUM(G83:G84)&gt;3.7,TRUE,FALSE)</formula>
    </cfRule>
  </conditionalFormatting>
  <conditionalFormatting sqref="G84">
    <cfRule type="expression" dxfId="856" priority="48">
      <formula>IF(SUM(G83:G84)&gt;3.7,TRUE,FALSE)</formula>
    </cfRule>
  </conditionalFormatting>
  <conditionalFormatting sqref="G86">
    <cfRule type="expression" dxfId="855" priority="44">
      <formula>IF(SUM(G86:G87)&gt;3.7,TRUE,FALSE)</formula>
    </cfRule>
  </conditionalFormatting>
  <conditionalFormatting sqref="G87">
    <cfRule type="expression" dxfId="854" priority="45">
      <formula>IF(SUM(G86:G87)&gt;3.7,TRUE,FALSE)</formula>
    </cfRule>
  </conditionalFormatting>
  <conditionalFormatting sqref="G89">
    <cfRule type="expression" dxfId="853" priority="40">
      <formula>IF(SUM(G89:G90)&gt;3.7,TRUE,FALSE)</formula>
    </cfRule>
  </conditionalFormatting>
  <conditionalFormatting sqref="G90">
    <cfRule type="expression" dxfId="852" priority="41">
      <formula>IF(SUM(G89:G90)&gt;3.7,TRUE,FALSE)</formula>
    </cfRule>
  </conditionalFormatting>
  <conditionalFormatting sqref="G92">
    <cfRule type="expression" dxfId="851" priority="36">
      <formula>IF(SUM(G92:G93)&gt;3.7,TRUE,FALSE)</formula>
    </cfRule>
  </conditionalFormatting>
  <conditionalFormatting sqref="G93">
    <cfRule type="expression" dxfId="850" priority="37">
      <formula>IF(SUM(G92:G93)&gt;3.7,TRUE,FALSE)</formula>
    </cfRule>
  </conditionalFormatting>
  <conditionalFormatting sqref="G95">
    <cfRule type="expression" dxfId="849" priority="32">
      <formula>IF(SUM(G95:G96)&gt;3.7,TRUE,FALSE)</formula>
    </cfRule>
  </conditionalFormatting>
  <conditionalFormatting sqref="G96">
    <cfRule type="expression" dxfId="848" priority="33">
      <formula>IF(SUM(G95:G96)&gt;3.7,TRUE,FALSE)</formula>
    </cfRule>
  </conditionalFormatting>
  <conditionalFormatting sqref="G98">
    <cfRule type="expression" dxfId="847" priority="28">
      <formula>IF(SUM(G98:G99)&gt;3.7,TRUE,FALSE)</formula>
    </cfRule>
  </conditionalFormatting>
  <conditionalFormatting sqref="G99">
    <cfRule type="expression" dxfId="846" priority="29">
      <formula>IF(SUM(G98:G99)&gt;3.7,TRUE,FALSE)</formula>
    </cfRule>
  </conditionalFormatting>
  <conditionalFormatting sqref="G101">
    <cfRule type="expression" dxfId="845" priority="24">
      <formula>IF(SUM(G101:G102)&gt;3.7,TRUE,FALSE)</formula>
    </cfRule>
  </conditionalFormatting>
  <conditionalFormatting sqref="G102">
    <cfRule type="expression" dxfId="844" priority="25">
      <formula>IF(SUM(G101:G102)&gt;3.7,TRUE,FALSE)</formula>
    </cfRule>
  </conditionalFormatting>
  <conditionalFormatting sqref="G104">
    <cfRule type="expression" dxfId="843" priority="20">
      <formula>IF(SUM(G104:G105)&gt;3.7,TRUE,FALSE)</formula>
    </cfRule>
  </conditionalFormatting>
  <conditionalFormatting sqref="G105">
    <cfRule type="expression" dxfId="842" priority="21">
      <formula>IF(SUM(G104:G105)&gt;3.7,TRUE,FALSE)</formula>
    </cfRule>
  </conditionalFormatting>
  <conditionalFormatting sqref="G107">
    <cfRule type="expression" dxfId="841" priority="16">
      <formula>IF(SUM(G107:G108)&gt;3.7,TRUE,FALSE)</formula>
    </cfRule>
  </conditionalFormatting>
  <conditionalFormatting sqref="G108">
    <cfRule type="expression" dxfId="840" priority="17">
      <formula>IF(SUM(G107:G108)&gt;3.7,TRUE,FALSE)</formula>
    </cfRule>
  </conditionalFormatting>
  <conditionalFormatting sqref="G110">
    <cfRule type="expression" dxfId="839" priority="13">
      <formula>IF(SUM(G110:G111)&gt;3.7,TRUE,FALSE)</formula>
    </cfRule>
  </conditionalFormatting>
  <conditionalFormatting sqref="G111">
    <cfRule type="expression" dxfId="838" priority="14">
      <formula>IF(SUM(G110:G111)&gt;3.7,TRUE,FALSE)</formula>
    </cfRule>
  </conditionalFormatting>
  <conditionalFormatting sqref="G113">
    <cfRule type="expression" dxfId="837" priority="9">
      <formula>IF(SUM(G113:G114)&gt;3.7,TRUE,FALSE)</formula>
    </cfRule>
  </conditionalFormatting>
  <conditionalFormatting sqref="G114">
    <cfRule type="expression" dxfId="836" priority="10">
      <formula>IF(SUM(G113:G114)&gt;3.7,TRUE,FALSE)</formula>
    </cfRule>
  </conditionalFormatting>
  <conditionalFormatting sqref="G116">
    <cfRule type="expression" dxfId="835" priority="6">
      <formula>IF(SUM(G116:G117)&gt;3.7,TRUE,FALSE)</formula>
    </cfRule>
  </conditionalFormatting>
  <conditionalFormatting sqref="G117">
    <cfRule type="expression" dxfId="834" priority="7">
      <formula>IF(SUM(G116:G117)&gt;3.7,TRUE,FALSE)</formula>
    </cfRule>
  </conditionalFormatting>
  <conditionalFormatting sqref="G119">
    <cfRule type="expression" dxfId="833" priority="2">
      <formula>IF(SUM(G119:G120)&gt;3.7,TRUE,FALSE)</formula>
    </cfRule>
  </conditionalFormatting>
  <conditionalFormatting sqref="G120">
    <cfRule type="expression" dxfId="832" priority="3">
      <formula>IF(SUM(G119:G120)&gt;3.7,TRUE,FALSE)</formula>
    </cfRule>
  </conditionalFormatting>
  <dataValidations count="1">
    <dataValidation type="custom" showErrorMessage="1" error="Please enter the diver's CLUB" sqref="E2 E5 E8 E11 E14 E17 E20 E23 E26 E29 E32 E35 E38 E41 E44 E47 E50 E53 E56 E59 E62 E65 E68 E71 E74 E77 E80 E83 E86 E89 E92 E95 E98 E101 E104 E107 E110 E113 E116 E119" xr:uid="{BEAA6584-D88C-43D0-BDDE-C1B67EAFA6AE}">
      <formula1>IF(C2&lt;&gt;"",TRUE,FALSE)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BBDB-F52B-4E8B-B0A4-5D963A6832BC}">
  <dimension ref="A1:AK203"/>
  <sheetViews>
    <sheetView zoomScaleNormal="100" workbookViewId="0">
      <pane ySplit="1" topLeftCell="A2" activePane="bottomLeft" state="frozen"/>
      <selection activeCell="B2" sqref="B2:B4"/>
      <selection pane="bottomLeft" activeCell="G146" sqref="G146"/>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16" width="9.140625" hidden="1" customWidth="1"/>
    <col min="17" max="17" width="11.85546875" hidden="1" customWidth="1"/>
    <col min="18" max="30" width="9.140625" hidden="1" customWidth="1"/>
    <col min="31" max="37" width="0" hidden="1" customWidth="1"/>
  </cols>
  <sheetData>
    <row r="1" spans="1:19"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19" x14ac:dyDescent="0.25">
      <c r="A2" s="115">
        <v>1</v>
      </c>
      <c r="B2" s="124" t="str">
        <f>IF('11-12G'!B2&lt;&gt;"",'11-12G'!B2, "")</f>
        <v/>
      </c>
      <c r="C2" s="115" t="str">
        <f>IF('11-12G'!C2&lt;&gt;"",'11-12G'!C2, "")</f>
        <v/>
      </c>
      <c r="D2" s="10">
        <v>1</v>
      </c>
      <c r="G2" s="10" t="s">
        <v>289</v>
      </c>
      <c r="H2" s="89" t="str">
        <f>IF('11-12G'!H2&lt;&gt;"",'11-12G'!H2, "")</f>
        <v/>
      </c>
      <c r="I2" s="89" t="str">
        <f>IF('11-12G'!I2&lt;&gt;"",'11-12G'!I2, "")</f>
        <v/>
      </c>
      <c r="J2" s="89" t="str">
        <f>IF('11-12G'!J2&lt;&gt;"",'11-12G'!J2, "")</f>
        <v/>
      </c>
      <c r="K2" s="89" t="str">
        <f>IF('11-12G'!K2&lt;&gt;"",'11-12G'!K2, "")</f>
        <v/>
      </c>
      <c r="L2" s="89" t="str">
        <f>IF('11-12G'!L2&lt;&gt;"",'11-12G'!L2, "")</f>
        <v/>
      </c>
      <c r="M2" s="5"/>
      <c r="N2" s="78">
        <f t="shared" ref="N2:N33" si="0">IF(COUNT(H2:L2)=3,IF(M2&lt;&gt;"",(SUM(H2:J2)-6),SUM(H2:J2)),IF(M2&lt;&gt;"",(SUM(H2:L2)-MAX(H2:L2)-MIN(H2:L2)-6),(SUM(H2:L2)-MAX(H2:L2)-MIN(H2:L2))))</f>
        <v>0</v>
      </c>
      <c r="O2" s="78"/>
      <c r="Q2" s="36"/>
      <c r="R2" s="36"/>
      <c r="S2" s="36"/>
    </row>
    <row r="3" spans="1:19" ht="15.75" thickBot="1" x14ac:dyDescent="0.3">
      <c r="A3" s="115"/>
      <c r="B3" s="124"/>
      <c r="C3" s="115"/>
      <c r="D3" s="10">
        <v>2</v>
      </c>
      <c r="G3" s="10" t="s">
        <v>289</v>
      </c>
      <c r="H3" s="89" t="str">
        <f>IF('11-12G'!H3&lt;&gt;"",'11-12G'!H3, "")</f>
        <v/>
      </c>
      <c r="I3" s="89" t="str">
        <f>IF('11-12G'!I3&lt;&gt;"",'11-12G'!I3, "")</f>
        <v/>
      </c>
      <c r="J3" s="89" t="str">
        <f>IF('11-12G'!J3&lt;&gt;"",'11-12G'!J3, "")</f>
        <v/>
      </c>
      <c r="K3" s="89" t="str">
        <f>IF('11-12G'!K3&lt;&gt;"",'11-12G'!K3, "")</f>
        <v/>
      </c>
      <c r="L3" s="89" t="str">
        <f>IF('11-12G'!L3&lt;&gt;"",'11-12G'!L3, "")</f>
        <v/>
      </c>
      <c r="M3" s="5"/>
      <c r="N3" s="78">
        <f t="shared" si="0"/>
        <v>0</v>
      </c>
      <c r="O3" s="78"/>
      <c r="Q3" s="35"/>
      <c r="R3" s="35"/>
      <c r="S3" s="35"/>
    </row>
    <row r="4" spans="1:19" ht="15.75" thickBot="1" x14ac:dyDescent="0.3">
      <c r="A4" s="115"/>
      <c r="B4" s="124"/>
      <c r="C4" s="115"/>
      <c r="D4" s="10">
        <v>3</v>
      </c>
      <c r="G4" s="10" t="s">
        <v>289</v>
      </c>
      <c r="H4" s="89" t="str">
        <f>IF('11-12G'!H4&lt;&gt;"",'11-12G'!H4, "")</f>
        <v/>
      </c>
      <c r="I4" s="89" t="str">
        <f>IF('11-12G'!I4&lt;&gt;"",'11-12G'!I4, "")</f>
        <v/>
      </c>
      <c r="J4" s="89" t="str">
        <f>IF('11-12G'!J4&lt;&gt;"",'11-12G'!J4, "")</f>
        <v/>
      </c>
      <c r="K4" s="89" t="str">
        <f>IF('11-12G'!K4&lt;&gt;"",'11-12G'!K4, "")</f>
        <v/>
      </c>
      <c r="L4" s="89" t="str">
        <f>IF('11-12G'!L4&lt;&gt;"",'11-12G'!L4, "")</f>
        <v/>
      </c>
      <c r="M4" s="5"/>
      <c r="N4" s="78">
        <f t="shared" si="0"/>
        <v>0</v>
      </c>
      <c r="O4" s="79"/>
      <c r="Q4" s="35"/>
      <c r="R4" s="35"/>
      <c r="S4" s="35"/>
    </row>
    <row r="5" spans="1:19" ht="15.75" thickBot="1" x14ac:dyDescent="0.3">
      <c r="A5" s="115"/>
      <c r="B5" s="124"/>
      <c r="C5" s="115"/>
      <c r="D5" s="10">
        <v>4</v>
      </c>
      <c r="G5" s="10" t="s">
        <v>289</v>
      </c>
      <c r="H5" s="89" t="str">
        <f>IF('11-12G'!H5&lt;&gt;"",'11-12G'!H5, "")</f>
        <v/>
      </c>
      <c r="I5" s="89" t="str">
        <f>IF('11-12G'!I5&lt;&gt;"",'11-12G'!I5, "")</f>
        <v/>
      </c>
      <c r="J5" s="89" t="str">
        <f>IF('11-12G'!J5&lt;&gt;"",'11-12G'!J5, "")</f>
        <v/>
      </c>
      <c r="K5" s="89" t="str">
        <f>IF('11-12G'!K5&lt;&gt;"",'11-12G'!K5, "")</f>
        <v/>
      </c>
      <c r="L5" s="89" t="str">
        <f>IF('11-12G'!L5&lt;&gt;"",'11-12G'!L5, "")</f>
        <v/>
      </c>
      <c r="M5" s="5"/>
      <c r="N5" s="78">
        <f t="shared" si="0"/>
        <v>0</v>
      </c>
      <c r="O5" s="79">
        <f>SUM(N2:N5)/12</f>
        <v>0</v>
      </c>
      <c r="Q5" s="35">
        <f>IF(O5&lt;&gt;"",O5+A2/10000,0)</f>
        <v>1E-4</v>
      </c>
      <c r="R5" s="35" t="str">
        <f>B2</f>
        <v/>
      </c>
      <c r="S5" s="35" t="str">
        <f>C2</f>
        <v/>
      </c>
    </row>
    <row r="6" spans="1:19" x14ac:dyDescent="0.25">
      <c r="A6" s="112">
        <v>2</v>
      </c>
      <c r="B6" s="122" t="str">
        <f>IF('11-12G'!B6&lt;&gt;"",'11-12G'!B6, "")</f>
        <v/>
      </c>
      <c r="C6" s="112" t="str">
        <f>IF('11-12G'!C6&lt;&gt;"",'11-12G'!C6, "")</f>
        <v/>
      </c>
      <c r="D6" s="18">
        <v>1</v>
      </c>
      <c r="G6" s="10" t="s">
        <v>289</v>
      </c>
      <c r="H6" s="91" t="str">
        <f>IF('11-12G'!H6&lt;&gt;"",'11-12G'!H6, "")</f>
        <v/>
      </c>
      <c r="I6" s="91" t="str">
        <f>IF('11-12G'!I6&lt;&gt;"",'11-12G'!I6, "")</f>
        <v/>
      </c>
      <c r="J6" s="91" t="str">
        <f>IF('11-12G'!J6&lt;&gt;"",'11-12G'!J6, "")</f>
        <v/>
      </c>
      <c r="K6" s="91" t="str">
        <f>IF('11-12G'!K6&lt;&gt;"",'11-12G'!K6, "")</f>
        <v/>
      </c>
      <c r="L6" s="91" t="str">
        <f>IF('11-12G'!L6&lt;&gt;"",'11-12G'!L6, "")</f>
        <v/>
      </c>
      <c r="M6" s="19"/>
      <c r="N6" s="80">
        <f t="shared" si="0"/>
        <v>0</v>
      </c>
      <c r="O6" s="80"/>
      <c r="Q6" s="36"/>
      <c r="R6" s="36"/>
      <c r="S6" s="36"/>
    </row>
    <row r="7" spans="1:19" ht="15.75" thickBot="1" x14ac:dyDescent="0.3">
      <c r="A7" s="112"/>
      <c r="B7" s="122"/>
      <c r="C7" s="112"/>
      <c r="D7" s="18">
        <v>2</v>
      </c>
      <c r="G7" s="10" t="s">
        <v>289</v>
      </c>
      <c r="H7" s="91" t="str">
        <f>IF('11-12G'!H7&lt;&gt;"",'11-12G'!H7, "")</f>
        <v/>
      </c>
      <c r="I7" s="91" t="str">
        <f>IF('11-12G'!I7&lt;&gt;"",'11-12G'!I7, "")</f>
        <v/>
      </c>
      <c r="J7" s="91" t="str">
        <f>IF('11-12G'!J7&lt;&gt;"",'11-12G'!J7, "")</f>
        <v/>
      </c>
      <c r="K7" s="91" t="str">
        <f>IF('11-12G'!K7&lt;&gt;"",'11-12G'!K7, "")</f>
        <v/>
      </c>
      <c r="L7" s="91" t="str">
        <f>IF('11-12G'!L7&lt;&gt;"",'11-12G'!L7, "")</f>
        <v/>
      </c>
      <c r="M7" s="19"/>
      <c r="N7" s="80">
        <f t="shared" si="0"/>
        <v>0</v>
      </c>
      <c r="O7" s="80"/>
      <c r="Q7" s="35"/>
      <c r="R7" s="35"/>
      <c r="S7" s="35"/>
    </row>
    <row r="8" spans="1:19" ht="15.75" thickBot="1" x14ac:dyDescent="0.3">
      <c r="A8" s="112"/>
      <c r="B8" s="122"/>
      <c r="C8" s="112"/>
      <c r="D8" s="18">
        <v>3</v>
      </c>
      <c r="G8" s="10" t="s">
        <v>289</v>
      </c>
      <c r="H8" s="91" t="str">
        <f>IF('11-12G'!H8&lt;&gt;"",'11-12G'!H8, "")</f>
        <v/>
      </c>
      <c r="I8" s="91" t="str">
        <f>IF('11-12G'!I8&lt;&gt;"",'11-12G'!I8, "")</f>
        <v/>
      </c>
      <c r="J8" s="91" t="str">
        <f>IF('11-12G'!J8&lt;&gt;"",'11-12G'!J8, "")</f>
        <v/>
      </c>
      <c r="K8" s="91" t="str">
        <f>IF('11-12G'!K8&lt;&gt;"",'11-12G'!K8, "")</f>
        <v/>
      </c>
      <c r="L8" s="91" t="str">
        <f>IF('11-12G'!L8&lt;&gt;"",'11-12G'!L8, "")</f>
        <v/>
      </c>
      <c r="M8" s="19"/>
      <c r="N8" s="80">
        <f t="shared" si="0"/>
        <v>0</v>
      </c>
      <c r="O8" s="81"/>
      <c r="Q8" s="35"/>
      <c r="R8" s="35"/>
      <c r="S8" s="35"/>
    </row>
    <row r="9" spans="1:19" ht="15.75" thickBot="1" x14ac:dyDescent="0.3">
      <c r="A9" s="112"/>
      <c r="B9" s="122"/>
      <c r="C9" s="112"/>
      <c r="D9" s="18">
        <v>4</v>
      </c>
      <c r="G9" s="10" t="s">
        <v>289</v>
      </c>
      <c r="H9" s="91" t="str">
        <f>IF('11-12G'!H9&lt;&gt;"",'11-12G'!H9, "")</f>
        <v/>
      </c>
      <c r="I9" s="91" t="str">
        <f>IF('11-12G'!I9&lt;&gt;"",'11-12G'!I9, "")</f>
        <v/>
      </c>
      <c r="J9" s="91" t="str">
        <f>IF('11-12G'!J9&lt;&gt;"",'11-12G'!J9, "")</f>
        <v/>
      </c>
      <c r="K9" s="91" t="str">
        <f>IF('11-12G'!K9&lt;&gt;"",'11-12G'!K9, "")</f>
        <v/>
      </c>
      <c r="L9" s="91" t="str">
        <f>IF('11-12G'!L9&lt;&gt;"",'11-12G'!L9, "")</f>
        <v/>
      </c>
      <c r="M9" s="19"/>
      <c r="N9" s="80">
        <f t="shared" si="0"/>
        <v>0</v>
      </c>
      <c r="O9" s="81">
        <f>SUM(N6:N9)/12</f>
        <v>0</v>
      </c>
      <c r="Q9" s="35">
        <f t="shared" ref="Q9" si="1">IF(O9&lt;&gt;"",O9+A6/10000,0)</f>
        <v>2.0000000000000001E-4</v>
      </c>
      <c r="R9" s="35" t="str">
        <f t="shared" ref="R9:S9" si="2">B6</f>
        <v/>
      </c>
      <c r="S9" s="35" t="str">
        <f t="shared" si="2"/>
        <v/>
      </c>
    </row>
    <row r="10" spans="1:19" x14ac:dyDescent="0.25">
      <c r="A10" s="115">
        <v>3</v>
      </c>
      <c r="B10" s="124" t="str">
        <f>IF('11-12G'!B10&lt;&gt;"",'11-12G'!B10, "")</f>
        <v/>
      </c>
      <c r="C10" s="115" t="str">
        <f>IF('11-12G'!C10&lt;&gt;"",'11-12G'!C10, "")</f>
        <v/>
      </c>
      <c r="D10" s="10">
        <v>1</v>
      </c>
      <c r="G10" s="10" t="s">
        <v>289</v>
      </c>
      <c r="H10" s="89" t="str">
        <f>IF('11-12G'!H10&lt;&gt;"",'11-12G'!H10, "")</f>
        <v/>
      </c>
      <c r="I10" s="89" t="str">
        <f>IF('11-12G'!I10&lt;&gt;"",'11-12G'!I10, "")</f>
        <v/>
      </c>
      <c r="J10" s="89" t="str">
        <f>IF('11-12G'!J10&lt;&gt;"",'11-12G'!J10, "")</f>
        <v/>
      </c>
      <c r="K10" s="89" t="str">
        <f>IF('11-12G'!K10&lt;&gt;"",'11-12G'!K10, "")</f>
        <v/>
      </c>
      <c r="L10" s="89" t="str">
        <f>IF('11-12G'!L10&lt;&gt;"",'11-12G'!L10, "")</f>
        <v/>
      </c>
      <c r="M10" s="5"/>
      <c r="N10" s="78">
        <f t="shared" si="0"/>
        <v>0</v>
      </c>
      <c r="O10" s="78"/>
      <c r="Q10" s="36"/>
      <c r="R10" s="36"/>
      <c r="S10" s="36"/>
    </row>
    <row r="11" spans="1:19" ht="15.75" thickBot="1" x14ac:dyDescent="0.3">
      <c r="A11" s="115"/>
      <c r="B11" s="124"/>
      <c r="C11" s="115"/>
      <c r="D11" s="10">
        <v>2</v>
      </c>
      <c r="G11" s="10" t="s">
        <v>289</v>
      </c>
      <c r="H11" s="89" t="str">
        <f>IF('11-12G'!H11&lt;&gt;"",'11-12G'!H11, "")</f>
        <v/>
      </c>
      <c r="I11" s="89" t="str">
        <f>IF('11-12G'!I11&lt;&gt;"",'11-12G'!I11, "")</f>
        <v/>
      </c>
      <c r="J11" s="89" t="str">
        <f>IF('11-12G'!J11&lt;&gt;"",'11-12G'!J11, "")</f>
        <v/>
      </c>
      <c r="K11" s="89" t="str">
        <f>IF('11-12G'!K11&lt;&gt;"",'11-12G'!K11, "")</f>
        <v/>
      </c>
      <c r="L11" s="89" t="str">
        <f>IF('11-12G'!L11&lt;&gt;"",'11-12G'!L11, "")</f>
        <v/>
      </c>
      <c r="M11" s="5"/>
      <c r="N11" s="78">
        <f t="shared" si="0"/>
        <v>0</v>
      </c>
      <c r="O11" s="78"/>
      <c r="Q11" s="35"/>
      <c r="R11" s="35"/>
      <c r="S11" s="35"/>
    </row>
    <row r="12" spans="1:19" ht="15.75" thickBot="1" x14ac:dyDescent="0.3">
      <c r="A12" s="115"/>
      <c r="B12" s="124"/>
      <c r="C12" s="115"/>
      <c r="D12" s="10">
        <v>3</v>
      </c>
      <c r="G12" s="10" t="s">
        <v>289</v>
      </c>
      <c r="H12" s="89" t="str">
        <f>IF('11-12G'!H12&lt;&gt;"",'11-12G'!H12, "")</f>
        <v/>
      </c>
      <c r="I12" s="89" t="str">
        <f>IF('11-12G'!I12&lt;&gt;"",'11-12G'!I12, "")</f>
        <v/>
      </c>
      <c r="J12" s="89" t="str">
        <f>IF('11-12G'!J12&lt;&gt;"",'11-12G'!J12, "")</f>
        <v/>
      </c>
      <c r="K12" s="89" t="str">
        <f>IF('11-12G'!K12&lt;&gt;"",'11-12G'!K12, "")</f>
        <v/>
      </c>
      <c r="L12" s="89" t="str">
        <f>IF('11-12G'!L12&lt;&gt;"",'11-12G'!L12, "")</f>
        <v/>
      </c>
      <c r="M12" s="5"/>
      <c r="N12" s="78">
        <f t="shared" si="0"/>
        <v>0</v>
      </c>
      <c r="O12" s="79"/>
      <c r="Q12" s="35"/>
      <c r="R12" s="35"/>
      <c r="S12" s="35"/>
    </row>
    <row r="13" spans="1:19" ht="15.75" thickBot="1" x14ac:dyDescent="0.3">
      <c r="A13" s="115"/>
      <c r="B13" s="124"/>
      <c r="C13" s="115"/>
      <c r="D13" s="10">
        <v>4</v>
      </c>
      <c r="G13" s="10" t="s">
        <v>289</v>
      </c>
      <c r="H13" s="89" t="str">
        <f>IF('11-12G'!H13&lt;&gt;"",'11-12G'!H13, "")</f>
        <v/>
      </c>
      <c r="I13" s="89" t="str">
        <f>IF('11-12G'!I13&lt;&gt;"",'11-12G'!I13, "")</f>
        <v/>
      </c>
      <c r="J13" s="89" t="str">
        <f>IF('11-12G'!J13&lt;&gt;"",'11-12G'!J13, "")</f>
        <v/>
      </c>
      <c r="K13" s="89" t="str">
        <f>IF('11-12G'!K13&lt;&gt;"",'11-12G'!K13, "")</f>
        <v/>
      </c>
      <c r="L13" s="89" t="str">
        <f>IF('11-12G'!L13&lt;&gt;"",'11-12G'!L13, "")</f>
        <v/>
      </c>
      <c r="M13" s="5"/>
      <c r="N13" s="78">
        <f t="shared" si="0"/>
        <v>0</v>
      </c>
      <c r="O13" s="79">
        <f>SUM(N10:N13)/12</f>
        <v>0</v>
      </c>
      <c r="Q13" s="35">
        <f t="shared" ref="Q13" si="3">IF(O13&lt;&gt;"",O13+A10/10000,0)</f>
        <v>2.9999999999999997E-4</v>
      </c>
      <c r="R13" s="35" t="str">
        <f t="shared" ref="R13:S13" si="4">B10</f>
        <v/>
      </c>
      <c r="S13" s="35" t="str">
        <f t="shared" si="4"/>
        <v/>
      </c>
    </row>
    <row r="14" spans="1:19" x14ac:dyDescent="0.25">
      <c r="A14" s="112">
        <v>4</v>
      </c>
      <c r="B14" s="122" t="str">
        <f>IF('11-12G'!B14&lt;&gt;"",'11-12G'!B14, "")</f>
        <v/>
      </c>
      <c r="C14" s="112" t="str">
        <f>IF('11-12G'!C14&lt;&gt;"",'11-12G'!C14, "")</f>
        <v/>
      </c>
      <c r="D14" s="18">
        <v>1</v>
      </c>
      <c r="G14" s="10" t="s">
        <v>289</v>
      </c>
      <c r="H14" s="91" t="str">
        <f>IF('11-12G'!H14&lt;&gt;"",'11-12G'!H14, "")</f>
        <v/>
      </c>
      <c r="I14" s="91" t="str">
        <f>IF('11-12G'!I14&lt;&gt;"",'11-12G'!I14, "")</f>
        <v/>
      </c>
      <c r="J14" s="91" t="str">
        <f>IF('11-12G'!J14&lt;&gt;"",'11-12G'!J14, "")</f>
        <v/>
      </c>
      <c r="K14" s="91" t="str">
        <f>IF('11-12G'!K14&lt;&gt;"",'11-12G'!K14, "")</f>
        <v/>
      </c>
      <c r="L14" s="91" t="str">
        <f>IF('11-12G'!L14&lt;&gt;"",'11-12G'!L14, "")</f>
        <v/>
      </c>
      <c r="M14" s="19"/>
      <c r="N14" s="80">
        <f t="shared" si="0"/>
        <v>0</v>
      </c>
      <c r="O14" s="80"/>
      <c r="Q14" s="36"/>
      <c r="R14" s="36"/>
      <c r="S14" s="36"/>
    </row>
    <row r="15" spans="1:19" ht="15.75" thickBot="1" x14ac:dyDescent="0.3">
      <c r="A15" s="112"/>
      <c r="B15" s="122"/>
      <c r="C15" s="112"/>
      <c r="D15" s="18">
        <v>2</v>
      </c>
      <c r="G15" s="10" t="s">
        <v>289</v>
      </c>
      <c r="H15" s="91" t="str">
        <f>IF('11-12G'!H15&lt;&gt;"",'11-12G'!H15, "")</f>
        <v/>
      </c>
      <c r="I15" s="91" t="str">
        <f>IF('11-12G'!I15&lt;&gt;"",'11-12G'!I15, "")</f>
        <v/>
      </c>
      <c r="J15" s="91" t="str">
        <f>IF('11-12G'!J15&lt;&gt;"",'11-12G'!J15, "")</f>
        <v/>
      </c>
      <c r="K15" s="91" t="str">
        <f>IF('11-12G'!K15&lt;&gt;"",'11-12G'!K15, "")</f>
        <v/>
      </c>
      <c r="L15" s="91" t="str">
        <f>IF('11-12G'!L15&lt;&gt;"",'11-12G'!L15, "")</f>
        <v/>
      </c>
      <c r="M15" s="19"/>
      <c r="N15" s="80">
        <f t="shared" si="0"/>
        <v>0</v>
      </c>
      <c r="O15" s="80"/>
      <c r="Q15" s="35"/>
      <c r="R15" s="35"/>
      <c r="S15" s="35"/>
    </row>
    <row r="16" spans="1:19" ht="15.75" thickBot="1" x14ac:dyDescent="0.3">
      <c r="A16" s="112"/>
      <c r="B16" s="122"/>
      <c r="C16" s="112"/>
      <c r="D16" s="18">
        <v>3</v>
      </c>
      <c r="G16" s="10" t="s">
        <v>289</v>
      </c>
      <c r="H16" s="91" t="str">
        <f>IF('11-12G'!H16&lt;&gt;"",'11-12G'!H16, "")</f>
        <v/>
      </c>
      <c r="I16" s="91" t="str">
        <f>IF('11-12G'!I16&lt;&gt;"",'11-12G'!I16, "")</f>
        <v/>
      </c>
      <c r="J16" s="91" t="str">
        <f>IF('11-12G'!J16&lt;&gt;"",'11-12G'!J16, "")</f>
        <v/>
      </c>
      <c r="K16" s="91" t="str">
        <f>IF('11-12G'!K16&lt;&gt;"",'11-12G'!K16, "")</f>
        <v/>
      </c>
      <c r="L16" s="91" t="str">
        <f>IF('11-12G'!L16&lt;&gt;"",'11-12G'!L16, "")</f>
        <v/>
      </c>
      <c r="M16" s="19"/>
      <c r="N16" s="80">
        <f t="shared" si="0"/>
        <v>0</v>
      </c>
      <c r="O16" s="81"/>
      <c r="Q16" s="35"/>
      <c r="R16" s="35"/>
      <c r="S16" s="35"/>
    </row>
    <row r="17" spans="1:19" ht="15.75" thickBot="1" x14ac:dyDescent="0.3">
      <c r="A17" s="112"/>
      <c r="B17" s="122"/>
      <c r="C17" s="112"/>
      <c r="D17" s="18">
        <v>4</v>
      </c>
      <c r="G17" s="10" t="s">
        <v>289</v>
      </c>
      <c r="H17" s="91" t="str">
        <f>IF('11-12G'!H17&lt;&gt;"",'11-12G'!H17, "")</f>
        <v/>
      </c>
      <c r="I17" s="91" t="str">
        <f>IF('11-12G'!I17&lt;&gt;"",'11-12G'!I17, "")</f>
        <v/>
      </c>
      <c r="J17" s="91" t="str">
        <f>IF('11-12G'!J17&lt;&gt;"",'11-12G'!J17, "")</f>
        <v/>
      </c>
      <c r="K17" s="91" t="str">
        <f>IF('11-12G'!K17&lt;&gt;"",'11-12G'!K17, "")</f>
        <v/>
      </c>
      <c r="L17" s="91" t="str">
        <f>IF('11-12G'!L17&lt;&gt;"",'11-12G'!L17, "")</f>
        <v/>
      </c>
      <c r="M17" s="19"/>
      <c r="N17" s="80">
        <f t="shared" si="0"/>
        <v>0</v>
      </c>
      <c r="O17" s="81">
        <f>SUM(N14:N17)/12</f>
        <v>0</v>
      </c>
      <c r="Q17" s="35">
        <f t="shared" ref="Q17" si="5">IF(O17&lt;&gt;"",O17+A14/10000,0)</f>
        <v>4.0000000000000002E-4</v>
      </c>
      <c r="R17" s="35" t="str">
        <f t="shared" ref="R17:S17" si="6">B14</f>
        <v/>
      </c>
      <c r="S17" s="35" t="str">
        <f t="shared" si="6"/>
        <v/>
      </c>
    </row>
    <row r="18" spans="1:19" x14ac:dyDescent="0.25">
      <c r="A18" s="115">
        <v>5</v>
      </c>
      <c r="B18" s="124" t="str">
        <f>IF('11-12G'!B18&lt;&gt;"",'11-12G'!B18, "")</f>
        <v/>
      </c>
      <c r="C18" s="115" t="str">
        <f>IF('11-12G'!C18&lt;&gt;"",'11-12G'!C18, "")</f>
        <v/>
      </c>
      <c r="D18" s="10">
        <v>1</v>
      </c>
      <c r="G18" s="10" t="s">
        <v>289</v>
      </c>
      <c r="H18" s="89" t="str">
        <f>IF('11-12G'!H18&lt;&gt;"",'11-12G'!H18, "")</f>
        <v/>
      </c>
      <c r="I18" s="89" t="str">
        <f>IF('11-12G'!I18&lt;&gt;"",'11-12G'!I18, "")</f>
        <v/>
      </c>
      <c r="J18" s="89" t="str">
        <f>IF('11-12G'!J18&lt;&gt;"",'11-12G'!J18, "")</f>
        <v/>
      </c>
      <c r="K18" s="89" t="str">
        <f>IF('11-12G'!K18&lt;&gt;"",'11-12G'!K18, "")</f>
        <v/>
      </c>
      <c r="L18" s="89" t="str">
        <f>IF('11-12G'!L18&lt;&gt;"",'11-12G'!L18, "")</f>
        <v/>
      </c>
      <c r="M18" s="5"/>
      <c r="N18" s="78">
        <f t="shared" si="0"/>
        <v>0</v>
      </c>
      <c r="O18" s="78"/>
      <c r="Q18" s="36"/>
      <c r="R18" s="36"/>
      <c r="S18" s="36"/>
    </row>
    <row r="19" spans="1:19" ht="15.75" thickBot="1" x14ac:dyDescent="0.3">
      <c r="A19" s="115"/>
      <c r="B19" s="124"/>
      <c r="C19" s="115"/>
      <c r="D19" s="10">
        <v>2</v>
      </c>
      <c r="G19" s="10" t="s">
        <v>289</v>
      </c>
      <c r="H19" s="89" t="str">
        <f>IF('11-12G'!H19&lt;&gt;"",'11-12G'!H19, "")</f>
        <v/>
      </c>
      <c r="I19" s="89" t="str">
        <f>IF('11-12G'!I19&lt;&gt;"",'11-12G'!I19, "")</f>
        <v/>
      </c>
      <c r="J19" s="89" t="str">
        <f>IF('11-12G'!J19&lt;&gt;"",'11-12G'!J19, "")</f>
        <v/>
      </c>
      <c r="K19" s="89" t="str">
        <f>IF('11-12G'!K19&lt;&gt;"",'11-12G'!K19, "")</f>
        <v/>
      </c>
      <c r="L19" s="89" t="str">
        <f>IF('11-12G'!L19&lt;&gt;"",'11-12G'!L19, "")</f>
        <v/>
      </c>
      <c r="M19" s="5"/>
      <c r="N19" s="78">
        <f t="shared" si="0"/>
        <v>0</v>
      </c>
      <c r="O19" s="78"/>
      <c r="Q19" s="35"/>
      <c r="R19" s="35"/>
      <c r="S19" s="35"/>
    </row>
    <row r="20" spans="1:19" ht="15.75" thickBot="1" x14ac:dyDescent="0.3">
      <c r="A20" s="115"/>
      <c r="B20" s="124"/>
      <c r="C20" s="115"/>
      <c r="D20" s="10">
        <v>3</v>
      </c>
      <c r="G20" s="10" t="s">
        <v>289</v>
      </c>
      <c r="H20" s="89" t="str">
        <f>IF('11-12G'!H20&lt;&gt;"",'11-12G'!H20, "")</f>
        <v/>
      </c>
      <c r="I20" s="89" t="str">
        <f>IF('11-12G'!I20&lt;&gt;"",'11-12G'!I20, "")</f>
        <v/>
      </c>
      <c r="J20" s="89" t="str">
        <f>IF('11-12G'!J20&lt;&gt;"",'11-12G'!J20, "")</f>
        <v/>
      </c>
      <c r="K20" s="89" t="str">
        <f>IF('11-12G'!K20&lt;&gt;"",'11-12G'!K20, "")</f>
        <v/>
      </c>
      <c r="L20" s="89" t="str">
        <f>IF('11-12G'!L20&lt;&gt;"",'11-12G'!L20, "")</f>
        <v/>
      </c>
      <c r="M20" s="5"/>
      <c r="N20" s="78">
        <f t="shared" si="0"/>
        <v>0</v>
      </c>
      <c r="O20" s="79"/>
      <c r="Q20" s="35"/>
      <c r="R20" s="35"/>
      <c r="S20" s="35"/>
    </row>
    <row r="21" spans="1:19" ht="15.75" thickBot="1" x14ac:dyDescent="0.3">
      <c r="A21" s="115"/>
      <c r="B21" s="124"/>
      <c r="C21" s="115"/>
      <c r="D21" s="10">
        <v>4</v>
      </c>
      <c r="G21" s="10" t="s">
        <v>289</v>
      </c>
      <c r="H21" s="89" t="str">
        <f>IF('11-12G'!H21&lt;&gt;"",'11-12G'!H21, "")</f>
        <v/>
      </c>
      <c r="I21" s="89" t="str">
        <f>IF('11-12G'!I21&lt;&gt;"",'11-12G'!I21, "")</f>
        <v/>
      </c>
      <c r="J21" s="89" t="str">
        <f>IF('11-12G'!J21&lt;&gt;"",'11-12G'!J21, "")</f>
        <v/>
      </c>
      <c r="K21" s="89" t="str">
        <f>IF('11-12G'!K21&lt;&gt;"",'11-12G'!K21, "")</f>
        <v/>
      </c>
      <c r="L21" s="89" t="str">
        <f>IF('11-12G'!L21&lt;&gt;"",'11-12G'!L21, "")</f>
        <v/>
      </c>
      <c r="M21" s="5"/>
      <c r="N21" s="78">
        <f t="shared" si="0"/>
        <v>0</v>
      </c>
      <c r="O21" s="79">
        <f>SUM(N18:N21)/12</f>
        <v>0</v>
      </c>
      <c r="Q21" s="35">
        <f t="shared" ref="Q21" si="7">IF(O21&lt;&gt;"",O21+A18/10000,0)</f>
        <v>5.0000000000000001E-4</v>
      </c>
      <c r="R21" s="35" t="str">
        <f t="shared" ref="R21:S21" si="8">B18</f>
        <v/>
      </c>
      <c r="S21" s="35" t="str">
        <f t="shared" si="8"/>
        <v/>
      </c>
    </row>
    <row r="22" spans="1:19" x14ac:dyDescent="0.25">
      <c r="A22" s="112">
        <v>6</v>
      </c>
      <c r="B22" s="122" t="str">
        <f>IF('11-12G'!B22&lt;&gt;"",'11-12G'!B22, "")</f>
        <v/>
      </c>
      <c r="C22" s="112" t="str">
        <f>IF('11-12G'!C22&lt;&gt;"",'11-12G'!C22, "")</f>
        <v/>
      </c>
      <c r="D22" s="18">
        <v>1</v>
      </c>
      <c r="G22" s="10" t="s">
        <v>289</v>
      </c>
      <c r="H22" s="91" t="str">
        <f>IF('11-12G'!H22&lt;&gt;"",'11-12G'!H22, "")</f>
        <v/>
      </c>
      <c r="I22" s="91" t="str">
        <f>IF('11-12G'!I22&lt;&gt;"",'11-12G'!I22, "")</f>
        <v/>
      </c>
      <c r="J22" s="91" t="str">
        <f>IF('11-12G'!J22&lt;&gt;"",'11-12G'!J22, "")</f>
        <v/>
      </c>
      <c r="K22" s="91" t="str">
        <f>IF('11-12G'!K22&lt;&gt;"",'11-12G'!K22, "")</f>
        <v/>
      </c>
      <c r="L22" s="91" t="str">
        <f>IF('11-12G'!L22&lt;&gt;"",'11-12G'!L22, "")</f>
        <v/>
      </c>
      <c r="M22" s="19"/>
      <c r="N22" s="80">
        <f t="shared" si="0"/>
        <v>0</v>
      </c>
      <c r="O22" s="80"/>
      <c r="Q22" s="36"/>
      <c r="R22" s="36"/>
      <c r="S22" s="36"/>
    </row>
    <row r="23" spans="1:19" ht="15.75" thickBot="1" x14ac:dyDescent="0.3">
      <c r="A23" s="112"/>
      <c r="B23" s="122"/>
      <c r="C23" s="112"/>
      <c r="D23" s="18">
        <v>2</v>
      </c>
      <c r="G23" s="10" t="s">
        <v>289</v>
      </c>
      <c r="H23" s="91" t="str">
        <f>IF('11-12G'!H23&lt;&gt;"",'11-12G'!H23, "")</f>
        <v/>
      </c>
      <c r="I23" s="91" t="str">
        <f>IF('11-12G'!I23&lt;&gt;"",'11-12G'!I23, "")</f>
        <v/>
      </c>
      <c r="J23" s="91" t="str">
        <f>IF('11-12G'!J23&lt;&gt;"",'11-12G'!J23, "")</f>
        <v/>
      </c>
      <c r="K23" s="91" t="str">
        <f>IF('11-12G'!K23&lt;&gt;"",'11-12G'!K23, "")</f>
        <v/>
      </c>
      <c r="L23" s="91" t="str">
        <f>IF('11-12G'!L23&lt;&gt;"",'11-12G'!L23, "")</f>
        <v/>
      </c>
      <c r="M23" s="19"/>
      <c r="N23" s="80">
        <f t="shared" si="0"/>
        <v>0</v>
      </c>
      <c r="O23" s="80"/>
      <c r="Q23" s="35"/>
      <c r="R23" s="35"/>
      <c r="S23" s="35"/>
    </row>
    <row r="24" spans="1:19" ht="15.75" thickBot="1" x14ac:dyDescent="0.3">
      <c r="A24" s="112"/>
      <c r="B24" s="122"/>
      <c r="C24" s="112"/>
      <c r="D24" s="18">
        <v>3</v>
      </c>
      <c r="G24" s="10" t="s">
        <v>289</v>
      </c>
      <c r="H24" s="91" t="str">
        <f>IF('11-12G'!H24&lt;&gt;"",'11-12G'!H24, "")</f>
        <v/>
      </c>
      <c r="I24" s="91" t="str">
        <f>IF('11-12G'!I24&lt;&gt;"",'11-12G'!I24, "")</f>
        <v/>
      </c>
      <c r="J24" s="91" t="str">
        <f>IF('11-12G'!J24&lt;&gt;"",'11-12G'!J24, "")</f>
        <v/>
      </c>
      <c r="K24" s="91" t="str">
        <f>IF('11-12G'!K24&lt;&gt;"",'11-12G'!K24, "")</f>
        <v/>
      </c>
      <c r="L24" s="91" t="str">
        <f>IF('11-12G'!L24&lt;&gt;"",'11-12G'!L24, "")</f>
        <v/>
      </c>
      <c r="M24" s="19"/>
      <c r="N24" s="80">
        <f t="shared" si="0"/>
        <v>0</v>
      </c>
      <c r="O24" s="81"/>
      <c r="Q24" s="35"/>
      <c r="R24" s="35"/>
      <c r="S24" s="35"/>
    </row>
    <row r="25" spans="1:19" ht="15.75" thickBot="1" x14ac:dyDescent="0.3">
      <c r="A25" s="112"/>
      <c r="B25" s="122"/>
      <c r="C25" s="112"/>
      <c r="D25" s="18">
        <v>4</v>
      </c>
      <c r="G25" s="10" t="s">
        <v>289</v>
      </c>
      <c r="H25" s="91" t="str">
        <f>IF('11-12G'!H25&lt;&gt;"",'11-12G'!H25, "")</f>
        <v/>
      </c>
      <c r="I25" s="91" t="str">
        <f>IF('11-12G'!I25&lt;&gt;"",'11-12G'!I25, "")</f>
        <v/>
      </c>
      <c r="J25" s="91" t="str">
        <f>IF('11-12G'!J25&lt;&gt;"",'11-12G'!J25, "")</f>
        <v/>
      </c>
      <c r="K25" s="91" t="str">
        <f>IF('11-12G'!K25&lt;&gt;"",'11-12G'!K25, "")</f>
        <v/>
      </c>
      <c r="L25" s="91" t="str">
        <f>IF('11-12G'!L25&lt;&gt;"",'11-12G'!L25, "")</f>
        <v/>
      </c>
      <c r="M25" s="19"/>
      <c r="N25" s="80">
        <f t="shared" si="0"/>
        <v>0</v>
      </c>
      <c r="O25" s="81">
        <f>SUM(N22:N25)/12</f>
        <v>0</v>
      </c>
      <c r="Q25" s="35">
        <f t="shared" ref="Q25" si="9">IF(O25&lt;&gt;"",O25+A22/10000,0)</f>
        <v>5.9999999999999995E-4</v>
      </c>
      <c r="R25" s="35" t="str">
        <f t="shared" ref="R25:S25" si="10">B22</f>
        <v/>
      </c>
      <c r="S25" s="35" t="str">
        <f t="shared" si="10"/>
        <v/>
      </c>
    </row>
    <row r="26" spans="1:19" x14ac:dyDescent="0.25">
      <c r="A26" s="115">
        <v>7</v>
      </c>
      <c r="B26" s="124" t="str">
        <f>IF('11-12G'!B26&lt;&gt;"",'11-12G'!B26, "")</f>
        <v/>
      </c>
      <c r="C26" s="115" t="str">
        <f>IF('11-12G'!C26&lt;&gt;"",'11-12G'!C26, "")</f>
        <v/>
      </c>
      <c r="D26" s="10">
        <v>1</v>
      </c>
      <c r="G26" s="10" t="s">
        <v>289</v>
      </c>
      <c r="H26" s="89" t="str">
        <f>IF('11-12G'!H26&lt;&gt;"",'11-12G'!H26, "")</f>
        <v/>
      </c>
      <c r="I26" s="89" t="str">
        <f>IF('11-12G'!I26&lt;&gt;"",'11-12G'!I26, "")</f>
        <v/>
      </c>
      <c r="J26" s="89" t="str">
        <f>IF('11-12G'!J26&lt;&gt;"",'11-12G'!J26, "")</f>
        <v/>
      </c>
      <c r="K26" s="89" t="str">
        <f>IF('11-12G'!K26&lt;&gt;"",'11-12G'!K26, "")</f>
        <v/>
      </c>
      <c r="L26" s="89" t="str">
        <f>IF('11-12G'!L26&lt;&gt;"",'11-12G'!L26, "")</f>
        <v/>
      </c>
      <c r="M26" s="5"/>
      <c r="N26" s="78">
        <f t="shared" si="0"/>
        <v>0</v>
      </c>
      <c r="O26" s="78"/>
      <c r="Q26" s="36"/>
      <c r="R26" s="36"/>
      <c r="S26" s="36"/>
    </row>
    <row r="27" spans="1:19" ht="15.75" thickBot="1" x14ac:dyDescent="0.3">
      <c r="A27" s="115"/>
      <c r="B27" s="124"/>
      <c r="C27" s="115"/>
      <c r="D27" s="10">
        <v>2</v>
      </c>
      <c r="G27" s="10" t="s">
        <v>289</v>
      </c>
      <c r="H27" s="89" t="str">
        <f>IF('11-12G'!H27&lt;&gt;"",'11-12G'!H27, "")</f>
        <v/>
      </c>
      <c r="I27" s="89" t="str">
        <f>IF('11-12G'!I27&lt;&gt;"",'11-12G'!I27, "")</f>
        <v/>
      </c>
      <c r="J27" s="89" t="str">
        <f>IF('11-12G'!J27&lt;&gt;"",'11-12G'!J27, "")</f>
        <v/>
      </c>
      <c r="K27" s="89" t="str">
        <f>IF('11-12G'!K27&lt;&gt;"",'11-12G'!K27, "")</f>
        <v/>
      </c>
      <c r="L27" s="89" t="str">
        <f>IF('11-12G'!L27&lt;&gt;"",'11-12G'!L27, "")</f>
        <v/>
      </c>
      <c r="M27" s="5"/>
      <c r="N27" s="78">
        <f t="shared" si="0"/>
        <v>0</v>
      </c>
      <c r="O27" s="78"/>
      <c r="Q27" s="35"/>
      <c r="R27" s="35"/>
      <c r="S27" s="35"/>
    </row>
    <row r="28" spans="1:19" ht="15.75" thickBot="1" x14ac:dyDescent="0.3">
      <c r="A28" s="115"/>
      <c r="B28" s="124"/>
      <c r="C28" s="115"/>
      <c r="D28" s="10">
        <v>3</v>
      </c>
      <c r="G28" s="10" t="s">
        <v>289</v>
      </c>
      <c r="H28" s="89" t="str">
        <f>IF('11-12G'!H28&lt;&gt;"",'11-12G'!H28, "")</f>
        <v/>
      </c>
      <c r="I28" s="89" t="str">
        <f>IF('11-12G'!I28&lt;&gt;"",'11-12G'!I28, "")</f>
        <v/>
      </c>
      <c r="J28" s="89" t="str">
        <f>IF('11-12G'!J28&lt;&gt;"",'11-12G'!J28, "")</f>
        <v/>
      </c>
      <c r="K28" s="89" t="str">
        <f>IF('11-12G'!K28&lt;&gt;"",'11-12G'!K28, "")</f>
        <v/>
      </c>
      <c r="L28" s="89" t="str">
        <f>IF('11-12G'!L28&lt;&gt;"",'11-12G'!L28, "")</f>
        <v/>
      </c>
      <c r="M28" s="5"/>
      <c r="N28" s="78">
        <f t="shared" si="0"/>
        <v>0</v>
      </c>
      <c r="O28" s="79"/>
      <c r="Q28" s="35"/>
      <c r="R28" s="35"/>
      <c r="S28" s="35"/>
    </row>
    <row r="29" spans="1:19" ht="15.75" thickBot="1" x14ac:dyDescent="0.3">
      <c r="A29" s="115"/>
      <c r="B29" s="124"/>
      <c r="C29" s="115"/>
      <c r="D29" s="10">
        <v>4</v>
      </c>
      <c r="G29" s="10" t="s">
        <v>289</v>
      </c>
      <c r="H29" s="89" t="str">
        <f>IF('11-12G'!H29&lt;&gt;"",'11-12G'!H29, "")</f>
        <v/>
      </c>
      <c r="I29" s="89" t="str">
        <f>IF('11-12G'!I29&lt;&gt;"",'11-12G'!I29, "")</f>
        <v/>
      </c>
      <c r="J29" s="89" t="str">
        <f>IF('11-12G'!J29&lt;&gt;"",'11-12G'!J29, "")</f>
        <v/>
      </c>
      <c r="K29" s="89" t="str">
        <f>IF('11-12G'!K29&lt;&gt;"",'11-12G'!K29, "")</f>
        <v/>
      </c>
      <c r="L29" s="89" t="str">
        <f>IF('11-12G'!L29&lt;&gt;"",'11-12G'!L29, "")</f>
        <v/>
      </c>
      <c r="M29" s="5"/>
      <c r="N29" s="78">
        <f t="shared" si="0"/>
        <v>0</v>
      </c>
      <c r="O29" s="79">
        <f>SUM(N26:N29)/12</f>
        <v>0</v>
      </c>
      <c r="Q29" s="35">
        <f t="shared" ref="Q29" si="11">IF(O29&lt;&gt;"",O29+A26/10000,0)</f>
        <v>6.9999999999999999E-4</v>
      </c>
      <c r="R29" s="35" t="str">
        <f t="shared" ref="R29:S29" si="12">B26</f>
        <v/>
      </c>
      <c r="S29" s="35" t="str">
        <f t="shared" si="12"/>
        <v/>
      </c>
    </row>
    <row r="30" spans="1:19" x14ac:dyDescent="0.25">
      <c r="A30" s="112">
        <v>8</v>
      </c>
      <c r="B30" s="122" t="str">
        <f>IF('11-12G'!B30&lt;&gt;"",'11-12G'!B30, "")</f>
        <v/>
      </c>
      <c r="C30" s="112" t="str">
        <f>IF('11-12G'!C30&lt;&gt;"",'11-12G'!C30, "")</f>
        <v/>
      </c>
      <c r="D30" s="18">
        <v>1</v>
      </c>
      <c r="G30" s="10" t="s">
        <v>289</v>
      </c>
      <c r="H30" s="91" t="str">
        <f>IF('11-12G'!H30&lt;&gt;"",'11-12G'!H30, "")</f>
        <v/>
      </c>
      <c r="I30" s="91" t="str">
        <f>IF('11-12G'!I30&lt;&gt;"",'11-12G'!I30, "")</f>
        <v/>
      </c>
      <c r="J30" s="91" t="str">
        <f>IF('11-12G'!J30&lt;&gt;"",'11-12G'!J30, "")</f>
        <v/>
      </c>
      <c r="K30" s="91" t="str">
        <f>IF('11-12G'!K30&lt;&gt;"",'11-12G'!K30, "")</f>
        <v/>
      </c>
      <c r="L30" s="91" t="str">
        <f>IF('11-12G'!L30&lt;&gt;"",'11-12G'!L30, "")</f>
        <v/>
      </c>
      <c r="M30" s="19"/>
      <c r="N30" s="80">
        <f t="shared" si="0"/>
        <v>0</v>
      </c>
      <c r="O30" s="80"/>
      <c r="Q30" s="36"/>
      <c r="R30" s="36"/>
      <c r="S30" s="36"/>
    </row>
    <row r="31" spans="1:19" ht="15.75" thickBot="1" x14ac:dyDescent="0.3">
      <c r="A31" s="112"/>
      <c r="B31" s="122"/>
      <c r="C31" s="112"/>
      <c r="D31" s="18">
        <v>2</v>
      </c>
      <c r="G31" s="10" t="s">
        <v>289</v>
      </c>
      <c r="H31" s="91" t="str">
        <f>IF('11-12G'!H31&lt;&gt;"",'11-12G'!H31, "")</f>
        <v/>
      </c>
      <c r="I31" s="91" t="str">
        <f>IF('11-12G'!I31&lt;&gt;"",'11-12G'!I31, "")</f>
        <v/>
      </c>
      <c r="J31" s="91" t="str">
        <f>IF('11-12G'!J31&lt;&gt;"",'11-12G'!J31, "")</f>
        <v/>
      </c>
      <c r="K31" s="91" t="str">
        <f>IF('11-12G'!K31&lt;&gt;"",'11-12G'!K31, "")</f>
        <v/>
      </c>
      <c r="L31" s="91" t="str">
        <f>IF('11-12G'!L31&lt;&gt;"",'11-12G'!L31, "")</f>
        <v/>
      </c>
      <c r="M31" s="19"/>
      <c r="N31" s="80">
        <f t="shared" si="0"/>
        <v>0</v>
      </c>
      <c r="O31" s="80"/>
      <c r="Q31" s="35"/>
      <c r="R31" s="35"/>
      <c r="S31" s="35"/>
    </row>
    <row r="32" spans="1:19" ht="15.75" thickBot="1" x14ac:dyDescent="0.3">
      <c r="A32" s="112"/>
      <c r="B32" s="122"/>
      <c r="C32" s="112"/>
      <c r="D32" s="18">
        <v>3</v>
      </c>
      <c r="G32" s="10" t="s">
        <v>289</v>
      </c>
      <c r="H32" s="91" t="str">
        <f>IF('11-12G'!H32&lt;&gt;"",'11-12G'!H32, "")</f>
        <v/>
      </c>
      <c r="I32" s="91" t="str">
        <f>IF('11-12G'!I32&lt;&gt;"",'11-12G'!I32, "")</f>
        <v/>
      </c>
      <c r="J32" s="91" t="str">
        <f>IF('11-12G'!J32&lt;&gt;"",'11-12G'!J32, "")</f>
        <v/>
      </c>
      <c r="K32" s="91" t="str">
        <f>IF('11-12G'!K32&lt;&gt;"",'11-12G'!K32, "")</f>
        <v/>
      </c>
      <c r="L32" s="91" t="str">
        <f>IF('11-12G'!L32&lt;&gt;"",'11-12G'!L32, "")</f>
        <v/>
      </c>
      <c r="M32" s="19"/>
      <c r="N32" s="80">
        <f t="shared" si="0"/>
        <v>0</v>
      </c>
      <c r="O32" s="81"/>
      <c r="Q32" s="35"/>
      <c r="R32" s="35"/>
      <c r="S32" s="35"/>
    </row>
    <row r="33" spans="1:19" ht="15.75" thickBot="1" x14ac:dyDescent="0.3">
      <c r="A33" s="112"/>
      <c r="B33" s="122"/>
      <c r="C33" s="112"/>
      <c r="D33" s="18">
        <v>4</v>
      </c>
      <c r="G33" s="10" t="s">
        <v>289</v>
      </c>
      <c r="H33" s="91" t="str">
        <f>IF('11-12G'!H33&lt;&gt;"",'11-12G'!H33, "")</f>
        <v/>
      </c>
      <c r="I33" s="91" t="str">
        <f>IF('11-12G'!I33&lt;&gt;"",'11-12G'!I33, "")</f>
        <v/>
      </c>
      <c r="J33" s="91" t="str">
        <f>IF('11-12G'!J33&lt;&gt;"",'11-12G'!J33, "")</f>
        <v/>
      </c>
      <c r="K33" s="91" t="str">
        <f>IF('11-12G'!K33&lt;&gt;"",'11-12G'!K33, "")</f>
        <v/>
      </c>
      <c r="L33" s="91" t="str">
        <f>IF('11-12G'!L33&lt;&gt;"",'11-12G'!L33, "")</f>
        <v/>
      </c>
      <c r="M33" s="19"/>
      <c r="N33" s="80">
        <f t="shared" si="0"/>
        <v>0</v>
      </c>
      <c r="O33" s="81">
        <f>SUM(N30:N33)/12</f>
        <v>0</v>
      </c>
      <c r="Q33" s="35">
        <f t="shared" ref="Q33" si="13">IF(O33&lt;&gt;"",O33+A30/10000,0)</f>
        <v>8.0000000000000004E-4</v>
      </c>
      <c r="R33" s="35" t="str">
        <f t="shared" ref="R33:S33" si="14">B30</f>
        <v/>
      </c>
      <c r="S33" s="35" t="str">
        <f t="shared" si="14"/>
        <v/>
      </c>
    </row>
    <row r="34" spans="1:19" x14ac:dyDescent="0.25">
      <c r="A34" s="115">
        <v>9</v>
      </c>
      <c r="B34" s="124" t="str">
        <f>IF('11-12G'!B34&lt;&gt;"",'11-12G'!B34, "")</f>
        <v/>
      </c>
      <c r="C34" s="115" t="str">
        <f>IF('11-12G'!C34&lt;&gt;"",'11-12G'!C34, "")</f>
        <v/>
      </c>
      <c r="D34" s="10">
        <v>1</v>
      </c>
      <c r="G34" s="10" t="s">
        <v>289</v>
      </c>
      <c r="H34" s="89" t="str">
        <f>IF('11-12G'!H34&lt;&gt;"",'11-12G'!H34, "")</f>
        <v/>
      </c>
      <c r="I34" s="89" t="str">
        <f>IF('11-12G'!I34&lt;&gt;"",'11-12G'!I34, "")</f>
        <v/>
      </c>
      <c r="J34" s="89" t="str">
        <f>IF('11-12G'!J34&lt;&gt;"",'11-12G'!J34, "")</f>
        <v/>
      </c>
      <c r="K34" s="89" t="str">
        <f>IF('11-12G'!K34&lt;&gt;"",'11-12G'!K34, "")</f>
        <v/>
      </c>
      <c r="L34" s="89" t="str">
        <f>IF('11-12G'!L34&lt;&gt;"",'11-12G'!L34, "")</f>
        <v/>
      </c>
      <c r="M34" s="5"/>
      <c r="N34" s="78">
        <f t="shared" ref="N34:N97" si="15">IF(COUNT(H34:L34)=3,IF(M34&lt;&gt;"",(SUM(H34:J34)-6),SUM(H34:J34)),IF(M34&lt;&gt;"",(SUM(H34:L34)-MAX(H34:L34)-MIN(H34:L34)-6),(SUM(H34:L34)-MAX(H34:L34)-MIN(H34:L34))))</f>
        <v>0</v>
      </c>
      <c r="O34" s="78"/>
      <c r="Q34" s="36"/>
      <c r="R34" s="36"/>
      <c r="S34" s="36"/>
    </row>
    <row r="35" spans="1:19" ht="15.75" thickBot="1" x14ac:dyDescent="0.3">
      <c r="A35" s="115"/>
      <c r="B35" s="124"/>
      <c r="C35" s="115"/>
      <c r="D35" s="10">
        <v>2</v>
      </c>
      <c r="G35" s="10" t="s">
        <v>289</v>
      </c>
      <c r="H35" s="89" t="str">
        <f>IF('11-12G'!H35&lt;&gt;"",'11-12G'!H35, "")</f>
        <v/>
      </c>
      <c r="I35" s="89" t="str">
        <f>IF('11-12G'!I35&lt;&gt;"",'11-12G'!I35, "")</f>
        <v/>
      </c>
      <c r="J35" s="89" t="str">
        <f>IF('11-12G'!J35&lt;&gt;"",'11-12G'!J35, "")</f>
        <v/>
      </c>
      <c r="K35" s="89" t="str">
        <f>IF('11-12G'!K35&lt;&gt;"",'11-12G'!K35, "")</f>
        <v/>
      </c>
      <c r="L35" s="89" t="str">
        <f>IF('11-12G'!L35&lt;&gt;"",'11-12G'!L35, "")</f>
        <v/>
      </c>
      <c r="M35" s="5"/>
      <c r="N35" s="78">
        <f t="shared" si="15"/>
        <v>0</v>
      </c>
      <c r="O35" s="78"/>
      <c r="Q35" s="35"/>
      <c r="R35" s="35"/>
      <c r="S35" s="35"/>
    </row>
    <row r="36" spans="1:19" ht="15.75" thickBot="1" x14ac:dyDescent="0.3">
      <c r="A36" s="115"/>
      <c r="B36" s="124"/>
      <c r="C36" s="115"/>
      <c r="D36" s="10">
        <v>3</v>
      </c>
      <c r="G36" s="10" t="s">
        <v>289</v>
      </c>
      <c r="H36" s="89" t="str">
        <f>IF('11-12G'!H36&lt;&gt;"",'11-12G'!H36, "")</f>
        <v/>
      </c>
      <c r="I36" s="89" t="str">
        <f>IF('11-12G'!I36&lt;&gt;"",'11-12G'!I36, "")</f>
        <v/>
      </c>
      <c r="J36" s="89" t="str">
        <f>IF('11-12G'!J36&lt;&gt;"",'11-12G'!J36, "")</f>
        <v/>
      </c>
      <c r="K36" s="89" t="str">
        <f>IF('11-12G'!K36&lt;&gt;"",'11-12G'!K36, "")</f>
        <v/>
      </c>
      <c r="L36" s="89" t="str">
        <f>IF('11-12G'!L36&lt;&gt;"",'11-12G'!L36, "")</f>
        <v/>
      </c>
      <c r="M36" s="5"/>
      <c r="N36" s="78">
        <f t="shared" si="15"/>
        <v>0</v>
      </c>
      <c r="O36" s="79"/>
      <c r="Q36" s="35"/>
      <c r="R36" s="35"/>
      <c r="S36" s="35"/>
    </row>
    <row r="37" spans="1:19" ht="15.75" thickBot="1" x14ac:dyDescent="0.3">
      <c r="A37" s="115"/>
      <c r="B37" s="124"/>
      <c r="C37" s="115"/>
      <c r="D37" s="10">
        <v>4</v>
      </c>
      <c r="G37" s="10" t="s">
        <v>289</v>
      </c>
      <c r="H37" s="89" t="str">
        <f>IF('11-12G'!H37&lt;&gt;"",'11-12G'!H37, "")</f>
        <v/>
      </c>
      <c r="I37" s="89" t="str">
        <f>IF('11-12G'!I37&lt;&gt;"",'11-12G'!I37, "")</f>
        <v/>
      </c>
      <c r="J37" s="89" t="str">
        <f>IF('11-12G'!J37&lt;&gt;"",'11-12G'!J37, "")</f>
        <v/>
      </c>
      <c r="K37" s="89" t="str">
        <f>IF('11-12G'!K37&lt;&gt;"",'11-12G'!K37, "")</f>
        <v/>
      </c>
      <c r="L37" s="89" t="str">
        <f>IF('11-12G'!L37&lt;&gt;"",'11-12G'!L37, "")</f>
        <v/>
      </c>
      <c r="M37" s="5"/>
      <c r="N37" s="78">
        <f t="shared" si="15"/>
        <v>0</v>
      </c>
      <c r="O37" s="79">
        <f>SUM(N34:N37)/12</f>
        <v>0</v>
      </c>
      <c r="Q37" s="35">
        <f t="shared" ref="Q37" si="16">IF(O37&lt;&gt;"",O37+A34/10000,0)</f>
        <v>8.9999999999999998E-4</v>
      </c>
      <c r="R37" s="35" t="str">
        <f t="shared" ref="R37:S37" si="17">B34</f>
        <v/>
      </c>
      <c r="S37" s="35" t="str">
        <f t="shared" si="17"/>
        <v/>
      </c>
    </row>
    <row r="38" spans="1:19" x14ac:dyDescent="0.25">
      <c r="A38" s="112">
        <v>10</v>
      </c>
      <c r="B38" s="122" t="str">
        <f>IF('11-12G'!B38&lt;&gt;"",'11-12G'!B38, "")</f>
        <v/>
      </c>
      <c r="C38" s="112" t="str">
        <f>IF('11-12G'!C38&lt;&gt;"",'11-12G'!C38, "")</f>
        <v/>
      </c>
      <c r="D38" s="18">
        <v>1</v>
      </c>
      <c r="G38" s="10" t="s">
        <v>289</v>
      </c>
      <c r="H38" s="91" t="str">
        <f>IF('11-12G'!H38&lt;&gt;"",'11-12G'!H38, "")</f>
        <v/>
      </c>
      <c r="I38" s="91" t="str">
        <f>IF('11-12G'!I38&lt;&gt;"",'11-12G'!I38, "")</f>
        <v/>
      </c>
      <c r="J38" s="91" t="str">
        <f>IF('11-12G'!J38&lt;&gt;"",'11-12G'!J38, "")</f>
        <v/>
      </c>
      <c r="K38" s="91" t="str">
        <f>IF('11-12G'!K38&lt;&gt;"",'11-12G'!K38, "")</f>
        <v/>
      </c>
      <c r="L38" s="91" t="str">
        <f>IF('11-12G'!L38&lt;&gt;"",'11-12G'!L38, "")</f>
        <v/>
      </c>
      <c r="M38" s="19"/>
      <c r="N38" s="80">
        <f t="shared" si="15"/>
        <v>0</v>
      </c>
      <c r="O38" s="80"/>
      <c r="Q38" s="36"/>
      <c r="R38" s="36"/>
      <c r="S38" s="36"/>
    </row>
    <row r="39" spans="1:19" ht="15.75" thickBot="1" x14ac:dyDescent="0.3">
      <c r="A39" s="112"/>
      <c r="B39" s="122"/>
      <c r="C39" s="112"/>
      <c r="D39" s="18">
        <v>2</v>
      </c>
      <c r="G39" s="10" t="s">
        <v>289</v>
      </c>
      <c r="H39" s="91" t="str">
        <f>IF('11-12G'!H39&lt;&gt;"",'11-12G'!H39, "")</f>
        <v/>
      </c>
      <c r="I39" s="91" t="str">
        <f>IF('11-12G'!I39&lt;&gt;"",'11-12G'!I39, "")</f>
        <v/>
      </c>
      <c r="J39" s="91" t="str">
        <f>IF('11-12G'!J39&lt;&gt;"",'11-12G'!J39, "")</f>
        <v/>
      </c>
      <c r="K39" s="91" t="str">
        <f>IF('11-12G'!K39&lt;&gt;"",'11-12G'!K39, "")</f>
        <v/>
      </c>
      <c r="L39" s="91" t="str">
        <f>IF('11-12G'!L39&lt;&gt;"",'11-12G'!L39, "")</f>
        <v/>
      </c>
      <c r="M39" s="19"/>
      <c r="N39" s="80">
        <f t="shared" si="15"/>
        <v>0</v>
      </c>
      <c r="O39" s="80"/>
      <c r="Q39" s="35"/>
      <c r="R39" s="35"/>
      <c r="S39" s="35"/>
    </row>
    <row r="40" spans="1:19" ht="15.75" thickBot="1" x14ac:dyDescent="0.3">
      <c r="A40" s="112"/>
      <c r="B40" s="122"/>
      <c r="C40" s="112"/>
      <c r="D40" s="18">
        <v>3</v>
      </c>
      <c r="G40" s="10" t="s">
        <v>289</v>
      </c>
      <c r="H40" s="91" t="str">
        <f>IF('11-12G'!H40&lt;&gt;"",'11-12G'!H40, "")</f>
        <v/>
      </c>
      <c r="I40" s="91" t="str">
        <f>IF('11-12G'!I40&lt;&gt;"",'11-12G'!I40, "")</f>
        <v/>
      </c>
      <c r="J40" s="91" t="str">
        <f>IF('11-12G'!J40&lt;&gt;"",'11-12G'!J40, "")</f>
        <v/>
      </c>
      <c r="K40" s="91" t="str">
        <f>IF('11-12G'!K40&lt;&gt;"",'11-12G'!K40, "")</f>
        <v/>
      </c>
      <c r="L40" s="91" t="str">
        <f>IF('11-12G'!L40&lt;&gt;"",'11-12G'!L40, "")</f>
        <v/>
      </c>
      <c r="M40" s="19"/>
      <c r="N40" s="80">
        <f t="shared" si="15"/>
        <v>0</v>
      </c>
      <c r="O40" s="81"/>
      <c r="Q40" s="35"/>
      <c r="R40" s="35"/>
      <c r="S40" s="35"/>
    </row>
    <row r="41" spans="1:19" ht="15.75" thickBot="1" x14ac:dyDescent="0.3">
      <c r="A41" s="112"/>
      <c r="B41" s="122"/>
      <c r="C41" s="112"/>
      <c r="D41" s="18">
        <v>4</v>
      </c>
      <c r="G41" s="10" t="s">
        <v>289</v>
      </c>
      <c r="H41" s="91" t="str">
        <f>IF('11-12G'!H41&lt;&gt;"",'11-12G'!H41, "")</f>
        <v/>
      </c>
      <c r="I41" s="91" t="str">
        <f>IF('11-12G'!I41&lt;&gt;"",'11-12G'!I41, "")</f>
        <v/>
      </c>
      <c r="J41" s="91" t="str">
        <f>IF('11-12G'!J41&lt;&gt;"",'11-12G'!J41, "")</f>
        <v/>
      </c>
      <c r="K41" s="91" t="str">
        <f>IF('11-12G'!K41&lt;&gt;"",'11-12G'!K41, "")</f>
        <v/>
      </c>
      <c r="L41" s="91" t="str">
        <f>IF('11-12G'!L41&lt;&gt;"",'11-12G'!L41, "")</f>
        <v/>
      </c>
      <c r="M41" s="19"/>
      <c r="N41" s="80">
        <f t="shared" si="15"/>
        <v>0</v>
      </c>
      <c r="O41" s="81">
        <f>SUM(N38:N41)/12</f>
        <v>0</v>
      </c>
      <c r="Q41" s="35">
        <f t="shared" ref="Q41" si="18">IF(O41&lt;&gt;"",O41+A38/10000,0)</f>
        <v>1E-3</v>
      </c>
      <c r="R41" s="35" t="str">
        <f t="shared" ref="R41:S41" si="19">B38</f>
        <v/>
      </c>
      <c r="S41" s="35" t="str">
        <f t="shared" si="19"/>
        <v/>
      </c>
    </row>
    <row r="42" spans="1:19" x14ac:dyDescent="0.25">
      <c r="A42" s="115">
        <v>11</v>
      </c>
      <c r="B42" s="124" t="str">
        <f>IF('11-12G'!B42&lt;&gt;"",'11-12G'!B42, "")</f>
        <v/>
      </c>
      <c r="C42" s="115" t="str">
        <f>IF('11-12G'!C42&lt;&gt;"",'11-12G'!C42, "")</f>
        <v/>
      </c>
      <c r="D42" s="10">
        <v>1</v>
      </c>
      <c r="G42" s="10" t="s">
        <v>289</v>
      </c>
      <c r="H42" s="89" t="str">
        <f>IF('11-12G'!H42&lt;&gt;"",'11-12G'!H42, "")</f>
        <v/>
      </c>
      <c r="I42" s="89" t="str">
        <f>IF('11-12G'!I42&lt;&gt;"",'11-12G'!I42, "")</f>
        <v/>
      </c>
      <c r="J42" s="89" t="str">
        <f>IF('11-12G'!J42&lt;&gt;"",'11-12G'!J42, "")</f>
        <v/>
      </c>
      <c r="K42" s="89" t="str">
        <f>IF('11-12G'!K42&lt;&gt;"",'11-12G'!K42, "")</f>
        <v/>
      </c>
      <c r="L42" s="89" t="str">
        <f>IF('11-12G'!L42&lt;&gt;"",'11-12G'!L42, "")</f>
        <v/>
      </c>
      <c r="M42" s="5"/>
      <c r="N42" s="78">
        <f t="shared" si="15"/>
        <v>0</v>
      </c>
      <c r="O42" s="78"/>
      <c r="Q42" s="36"/>
      <c r="R42" s="36"/>
      <c r="S42" s="36"/>
    </row>
    <row r="43" spans="1:19" ht="15.75" thickBot="1" x14ac:dyDescent="0.3">
      <c r="A43" s="115"/>
      <c r="B43" s="124"/>
      <c r="C43" s="115"/>
      <c r="D43" s="10">
        <v>2</v>
      </c>
      <c r="G43" s="10" t="s">
        <v>289</v>
      </c>
      <c r="H43" s="89" t="str">
        <f>IF('11-12G'!H43&lt;&gt;"",'11-12G'!H43, "")</f>
        <v/>
      </c>
      <c r="I43" s="89" t="str">
        <f>IF('11-12G'!I43&lt;&gt;"",'11-12G'!I43, "")</f>
        <v/>
      </c>
      <c r="J43" s="89" t="str">
        <f>IF('11-12G'!J43&lt;&gt;"",'11-12G'!J43, "")</f>
        <v/>
      </c>
      <c r="K43" s="89" t="str">
        <f>IF('11-12G'!K43&lt;&gt;"",'11-12G'!K43, "")</f>
        <v/>
      </c>
      <c r="L43" s="89" t="str">
        <f>IF('11-12G'!L43&lt;&gt;"",'11-12G'!L43, "")</f>
        <v/>
      </c>
      <c r="M43" s="5"/>
      <c r="N43" s="78">
        <f t="shared" si="15"/>
        <v>0</v>
      </c>
      <c r="O43" s="78"/>
      <c r="Q43" s="35"/>
      <c r="R43" s="35"/>
      <c r="S43" s="35"/>
    </row>
    <row r="44" spans="1:19" ht="15.75" thickBot="1" x14ac:dyDescent="0.3">
      <c r="A44" s="115"/>
      <c r="B44" s="124"/>
      <c r="C44" s="115"/>
      <c r="D44" s="10">
        <v>3</v>
      </c>
      <c r="G44" s="10" t="s">
        <v>289</v>
      </c>
      <c r="H44" s="89" t="str">
        <f>IF('11-12G'!H44&lt;&gt;"",'11-12G'!H44, "")</f>
        <v/>
      </c>
      <c r="I44" s="89" t="str">
        <f>IF('11-12G'!I44&lt;&gt;"",'11-12G'!I44, "")</f>
        <v/>
      </c>
      <c r="J44" s="89" t="str">
        <f>IF('11-12G'!J44&lt;&gt;"",'11-12G'!J44, "")</f>
        <v/>
      </c>
      <c r="K44" s="89" t="str">
        <f>IF('11-12G'!K44&lt;&gt;"",'11-12G'!K44, "")</f>
        <v/>
      </c>
      <c r="L44" s="89" t="str">
        <f>IF('11-12G'!L44&lt;&gt;"",'11-12G'!L44, "")</f>
        <v/>
      </c>
      <c r="M44" s="5"/>
      <c r="N44" s="78">
        <f t="shared" si="15"/>
        <v>0</v>
      </c>
      <c r="O44" s="79"/>
      <c r="Q44" s="35"/>
      <c r="R44" s="35"/>
      <c r="S44" s="35"/>
    </row>
    <row r="45" spans="1:19" ht="15.75" thickBot="1" x14ac:dyDescent="0.3">
      <c r="A45" s="115"/>
      <c r="B45" s="124"/>
      <c r="C45" s="115"/>
      <c r="D45" s="10">
        <v>4</v>
      </c>
      <c r="G45" s="10" t="s">
        <v>289</v>
      </c>
      <c r="H45" s="89" t="str">
        <f>IF('11-12G'!H45&lt;&gt;"",'11-12G'!H45, "")</f>
        <v/>
      </c>
      <c r="I45" s="89" t="str">
        <f>IF('11-12G'!I45&lt;&gt;"",'11-12G'!I45, "")</f>
        <v/>
      </c>
      <c r="J45" s="89" t="str">
        <f>IF('11-12G'!J45&lt;&gt;"",'11-12G'!J45, "")</f>
        <v/>
      </c>
      <c r="K45" s="89" t="str">
        <f>IF('11-12G'!K45&lt;&gt;"",'11-12G'!K45, "")</f>
        <v/>
      </c>
      <c r="L45" s="89" t="str">
        <f>IF('11-12G'!L45&lt;&gt;"",'11-12G'!L45, "")</f>
        <v/>
      </c>
      <c r="M45" s="5"/>
      <c r="N45" s="78">
        <f t="shared" si="15"/>
        <v>0</v>
      </c>
      <c r="O45" s="79">
        <f>SUM(N42:N45)/12</f>
        <v>0</v>
      </c>
      <c r="Q45" s="35">
        <f t="shared" ref="Q45" si="20">IF(O45&lt;&gt;"",O45+A42/10000,0)</f>
        <v>1.1000000000000001E-3</v>
      </c>
      <c r="R45" s="35" t="str">
        <f t="shared" ref="R45:S45" si="21">B42</f>
        <v/>
      </c>
      <c r="S45" s="35" t="str">
        <f t="shared" si="21"/>
        <v/>
      </c>
    </row>
    <row r="46" spans="1:19" x14ac:dyDescent="0.25">
      <c r="A46" s="112">
        <v>12</v>
      </c>
      <c r="B46" s="122" t="str">
        <f>IF('11-12G'!B46&lt;&gt;"",'11-12G'!B46, "")</f>
        <v/>
      </c>
      <c r="C46" s="112" t="str">
        <f>IF('11-12G'!C46&lt;&gt;"",'11-12G'!C46, "")</f>
        <v/>
      </c>
      <c r="D46" s="18">
        <v>1</v>
      </c>
      <c r="G46" s="10" t="s">
        <v>289</v>
      </c>
      <c r="H46" s="91" t="str">
        <f>IF('11-12G'!H46&lt;&gt;"",'11-12G'!H46, "")</f>
        <v/>
      </c>
      <c r="I46" s="91" t="str">
        <f>IF('11-12G'!I46&lt;&gt;"",'11-12G'!I46, "")</f>
        <v/>
      </c>
      <c r="J46" s="91" t="str">
        <f>IF('11-12G'!J46&lt;&gt;"",'11-12G'!J46, "")</f>
        <v/>
      </c>
      <c r="K46" s="91" t="str">
        <f>IF('11-12G'!K46&lt;&gt;"",'11-12G'!K46, "")</f>
        <v/>
      </c>
      <c r="L46" s="91" t="str">
        <f>IF('11-12G'!L46&lt;&gt;"",'11-12G'!L46, "")</f>
        <v/>
      </c>
      <c r="M46" s="19"/>
      <c r="N46" s="80">
        <f t="shared" si="15"/>
        <v>0</v>
      </c>
      <c r="O46" s="80"/>
      <c r="Q46" s="36"/>
      <c r="R46" s="36"/>
      <c r="S46" s="36"/>
    </row>
    <row r="47" spans="1:19" ht="15.75" thickBot="1" x14ac:dyDescent="0.3">
      <c r="A47" s="112"/>
      <c r="B47" s="122"/>
      <c r="C47" s="112"/>
      <c r="D47" s="18">
        <v>2</v>
      </c>
      <c r="G47" s="10" t="s">
        <v>289</v>
      </c>
      <c r="H47" s="91" t="str">
        <f>IF('11-12G'!H47&lt;&gt;"",'11-12G'!H47, "")</f>
        <v/>
      </c>
      <c r="I47" s="91" t="str">
        <f>IF('11-12G'!I47&lt;&gt;"",'11-12G'!I47, "")</f>
        <v/>
      </c>
      <c r="J47" s="91" t="str">
        <f>IF('11-12G'!J47&lt;&gt;"",'11-12G'!J47, "")</f>
        <v/>
      </c>
      <c r="K47" s="91" t="str">
        <f>IF('11-12G'!K47&lt;&gt;"",'11-12G'!K47, "")</f>
        <v/>
      </c>
      <c r="L47" s="91" t="str">
        <f>IF('11-12G'!L47&lt;&gt;"",'11-12G'!L47, "")</f>
        <v/>
      </c>
      <c r="M47" s="19"/>
      <c r="N47" s="80">
        <f t="shared" si="15"/>
        <v>0</v>
      </c>
      <c r="O47" s="80"/>
      <c r="Q47" s="35"/>
      <c r="R47" s="35"/>
      <c r="S47" s="35"/>
    </row>
    <row r="48" spans="1:19" ht="15.75" thickBot="1" x14ac:dyDescent="0.3">
      <c r="A48" s="112"/>
      <c r="B48" s="122"/>
      <c r="C48" s="112"/>
      <c r="D48" s="18">
        <v>3</v>
      </c>
      <c r="G48" s="10" t="s">
        <v>289</v>
      </c>
      <c r="H48" s="91" t="str">
        <f>IF('11-12G'!H48&lt;&gt;"",'11-12G'!H48, "")</f>
        <v/>
      </c>
      <c r="I48" s="91" t="str">
        <f>IF('11-12G'!I48&lt;&gt;"",'11-12G'!I48, "")</f>
        <v/>
      </c>
      <c r="J48" s="91" t="str">
        <f>IF('11-12G'!J48&lt;&gt;"",'11-12G'!J48, "")</f>
        <v/>
      </c>
      <c r="K48" s="91" t="str">
        <f>IF('11-12G'!K48&lt;&gt;"",'11-12G'!K48, "")</f>
        <v/>
      </c>
      <c r="L48" s="91" t="str">
        <f>IF('11-12G'!L48&lt;&gt;"",'11-12G'!L48, "")</f>
        <v/>
      </c>
      <c r="M48" s="19"/>
      <c r="N48" s="80">
        <f t="shared" si="15"/>
        <v>0</v>
      </c>
      <c r="O48" s="81"/>
      <c r="Q48" s="35"/>
      <c r="R48" s="35"/>
      <c r="S48" s="35"/>
    </row>
    <row r="49" spans="1:19" ht="15.75" thickBot="1" x14ac:dyDescent="0.3">
      <c r="A49" s="112"/>
      <c r="B49" s="122"/>
      <c r="C49" s="112"/>
      <c r="D49" s="18">
        <v>4</v>
      </c>
      <c r="G49" s="10" t="s">
        <v>289</v>
      </c>
      <c r="H49" s="91" t="str">
        <f>IF('11-12G'!H49&lt;&gt;"",'11-12G'!H49, "")</f>
        <v/>
      </c>
      <c r="I49" s="91" t="str">
        <f>IF('11-12G'!I49&lt;&gt;"",'11-12G'!I49, "")</f>
        <v/>
      </c>
      <c r="J49" s="91" t="str">
        <f>IF('11-12G'!J49&lt;&gt;"",'11-12G'!J49, "")</f>
        <v/>
      </c>
      <c r="K49" s="91" t="str">
        <f>IF('11-12G'!K49&lt;&gt;"",'11-12G'!K49, "")</f>
        <v/>
      </c>
      <c r="L49" s="91" t="str">
        <f>IF('11-12G'!L49&lt;&gt;"",'11-12G'!L49, "")</f>
        <v/>
      </c>
      <c r="M49" s="19"/>
      <c r="N49" s="80">
        <f t="shared" si="15"/>
        <v>0</v>
      </c>
      <c r="O49" s="81">
        <f>SUM(N46:N49)/12</f>
        <v>0</v>
      </c>
      <c r="Q49" s="35">
        <f t="shared" ref="Q49" si="22">IF(O49&lt;&gt;"",O49+A46/10000,0)</f>
        <v>1.1999999999999999E-3</v>
      </c>
      <c r="R49" s="35" t="str">
        <f t="shared" ref="R49:S49" si="23">B46</f>
        <v/>
      </c>
      <c r="S49" s="35" t="str">
        <f t="shared" si="23"/>
        <v/>
      </c>
    </row>
    <row r="50" spans="1:19" x14ac:dyDescent="0.25">
      <c r="A50" s="115">
        <v>13</v>
      </c>
      <c r="B50" s="124" t="str">
        <f>IF('11-12G'!B50&lt;&gt;"",'11-12G'!B50, "")</f>
        <v/>
      </c>
      <c r="C50" s="115" t="str">
        <f>IF('11-12G'!C50&lt;&gt;"",'11-12G'!C50, "")</f>
        <v/>
      </c>
      <c r="D50" s="10">
        <v>1</v>
      </c>
      <c r="G50" s="10" t="s">
        <v>289</v>
      </c>
      <c r="H50" s="89" t="str">
        <f>IF('11-12G'!H50&lt;&gt;"",'11-12G'!H50, "")</f>
        <v/>
      </c>
      <c r="I50" s="89" t="str">
        <f>IF('11-12G'!I50&lt;&gt;"",'11-12G'!I50, "")</f>
        <v/>
      </c>
      <c r="J50" s="89" t="str">
        <f>IF('11-12G'!J50&lt;&gt;"",'11-12G'!J50, "")</f>
        <v/>
      </c>
      <c r="K50" s="89" t="str">
        <f>IF('11-12G'!K50&lt;&gt;"",'11-12G'!K50, "")</f>
        <v/>
      </c>
      <c r="L50" s="89" t="str">
        <f>IF('11-12G'!L50&lt;&gt;"",'11-12G'!L50, "")</f>
        <v/>
      </c>
      <c r="M50" s="5"/>
      <c r="N50" s="78">
        <f t="shared" si="15"/>
        <v>0</v>
      </c>
      <c r="O50" s="78"/>
      <c r="Q50" s="36"/>
      <c r="R50" s="36"/>
      <c r="S50" s="36"/>
    </row>
    <row r="51" spans="1:19" ht="15.75" thickBot="1" x14ac:dyDescent="0.3">
      <c r="A51" s="115"/>
      <c r="B51" s="124"/>
      <c r="C51" s="115"/>
      <c r="D51" s="10">
        <v>2</v>
      </c>
      <c r="G51" s="10" t="s">
        <v>289</v>
      </c>
      <c r="H51" s="89" t="str">
        <f>IF('11-12G'!H51&lt;&gt;"",'11-12G'!H51, "")</f>
        <v/>
      </c>
      <c r="I51" s="89" t="str">
        <f>IF('11-12G'!I51&lt;&gt;"",'11-12G'!I51, "")</f>
        <v/>
      </c>
      <c r="J51" s="89" t="str">
        <f>IF('11-12G'!J51&lt;&gt;"",'11-12G'!J51, "")</f>
        <v/>
      </c>
      <c r="K51" s="89" t="str">
        <f>IF('11-12G'!K51&lt;&gt;"",'11-12G'!K51, "")</f>
        <v/>
      </c>
      <c r="L51" s="89" t="str">
        <f>IF('11-12G'!L51&lt;&gt;"",'11-12G'!L51, "")</f>
        <v/>
      </c>
      <c r="M51" s="5"/>
      <c r="N51" s="78">
        <f t="shared" si="15"/>
        <v>0</v>
      </c>
      <c r="O51" s="78"/>
      <c r="Q51" s="35"/>
      <c r="R51" s="35"/>
      <c r="S51" s="35"/>
    </row>
    <row r="52" spans="1:19" ht="15.75" thickBot="1" x14ac:dyDescent="0.3">
      <c r="A52" s="115"/>
      <c r="B52" s="124"/>
      <c r="C52" s="115"/>
      <c r="D52" s="10">
        <v>3</v>
      </c>
      <c r="G52" s="10" t="s">
        <v>289</v>
      </c>
      <c r="H52" s="89" t="str">
        <f>IF('11-12G'!H52&lt;&gt;"",'11-12G'!H52, "")</f>
        <v/>
      </c>
      <c r="I52" s="89" t="str">
        <f>IF('11-12G'!I52&lt;&gt;"",'11-12G'!I52, "")</f>
        <v/>
      </c>
      <c r="J52" s="89" t="str">
        <f>IF('11-12G'!J52&lt;&gt;"",'11-12G'!J52, "")</f>
        <v/>
      </c>
      <c r="K52" s="89" t="str">
        <f>IF('11-12G'!K52&lt;&gt;"",'11-12G'!K52, "")</f>
        <v/>
      </c>
      <c r="L52" s="89" t="str">
        <f>IF('11-12G'!L52&lt;&gt;"",'11-12G'!L52, "")</f>
        <v/>
      </c>
      <c r="M52" s="5"/>
      <c r="N52" s="78">
        <f t="shared" si="15"/>
        <v>0</v>
      </c>
      <c r="O52" s="79"/>
      <c r="Q52" s="35"/>
      <c r="R52" s="35"/>
      <c r="S52" s="35"/>
    </row>
    <row r="53" spans="1:19" ht="15.75" thickBot="1" x14ac:dyDescent="0.3">
      <c r="A53" s="115"/>
      <c r="B53" s="124"/>
      <c r="C53" s="115"/>
      <c r="D53" s="10">
        <v>4</v>
      </c>
      <c r="G53" s="10" t="s">
        <v>289</v>
      </c>
      <c r="H53" s="89" t="str">
        <f>IF('11-12G'!H53&lt;&gt;"",'11-12G'!H53, "")</f>
        <v/>
      </c>
      <c r="I53" s="89" t="str">
        <f>IF('11-12G'!I53&lt;&gt;"",'11-12G'!I53, "")</f>
        <v/>
      </c>
      <c r="J53" s="89" t="str">
        <f>IF('11-12G'!J53&lt;&gt;"",'11-12G'!J53, "")</f>
        <v/>
      </c>
      <c r="K53" s="89" t="str">
        <f>IF('11-12G'!K53&lt;&gt;"",'11-12G'!K53, "")</f>
        <v/>
      </c>
      <c r="L53" s="89" t="str">
        <f>IF('11-12G'!L53&lt;&gt;"",'11-12G'!L53, "")</f>
        <v/>
      </c>
      <c r="M53" s="5"/>
      <c r="N53" s="78">
        <f t="shared" si="15"/>
        <v>0</v>
      </c>
      <c r="O53" s="79">
        <f>SUM(N50:N53)/12</f>
        <v>0</v>
      </c>
      <c r="Q53" s="35">
        <f t="shared" ref="Q53" si="24">IF(O53&lt;&gt;"",O53+A50/10000,0)</f>
        <v>1.2999999999999999E-3</v>
      </c>
      <c r="R53" s="35" t="str">
        <f t="shared" ref="R53:S53" si="25">B50</f>
        <v/>
      </c>
      <c r="S53" s="35" t="str">
        <f t="shared" si="25"/>
        <v/>
      </c>
    </row>
    <row r="54" spans="1:19" x14ac:dyDescent="0.25">
      <c r="A54" s="112">
        <v>14</v>
      </c>
      <c r="B54" s="122" t="str">
        <f>IF('11-12G'!B54&lt;&gt;"",'11-12G'!B54, "")</f>
        <v/>
      </c>
      <c r="C54" s="112" t="str">
        <f>IF('11-12G'!C54&lt;&gt;"",'11-12G'!C54, "")</f>
        <v/>
      </c>
      <c r="D54" s="18">
        <v>1</v>
      </c>
      <c r="G54" s="10" t="s">
        <v>289</v>
      </c>
      <c r="H54" s="91" t="str">
        <f>IF('11-12G'!H54&lt;&gt;"",'11-12G'!H54, "")</f>
        <v/>
      </c>
      <c r="I54" s="91" t="str">
        <f>IF('11-12G'!I54&lt;&gt;"",'11-12G'!I54, "")</f>
        <v/>
      </c>
      <c r="J54" s="91" t="str">
        <f>IF('11-12G'!J54&lt;&gt;"",'11-12G'!J54, "")</f>
        <v/>
      </c>
      <c r="K54" s="91" t="str">
        <f>IF('11-12G'!K54&lt;&gt;"",'11-12G'!K54, "")</f>
        <v/>
      </c>
      <c r="L54" s="91" t="str">
        <f>IF('11-12G'!L54&lt;&gt;"",'11-12G'!L54, "")</f>
        <v/>
      </c>
      <c r="M54" s="19"/>
      <c r="N54" s="80">
        <f t="shared" si="15"/>
        <v>0</v>
      </c>
      <c r="O54" s="80"/>
      <c r="Q54" s="36"/>
      <c r="R54" s="36"/>
      <c r="S54" s="36"/>
    </row>
    <row r="55" spans="1:19" ht="15.75" thickBot="1" x14ac:dyDescent="0.3">
      <c r="A55" s="112"/>
      <c r="B55" s="122"/>
      <c r="C55" s="112"/>
      <c r="D55" s="18">
        <v>2</v>
      </c>
      <c r="G55" s="10" t="s">
        <v>289</v>
      </c>
      <c r="H55" s="91" t="str">
        <f>IF('11-12G'!H55&lt;&gt;"",'11-12G'!H55, "")</f>
        <v/>
      </c>
      <c r="I55" s="91" t="str">
        <f>IF('11-12G'!I55&lt;&gt;"",'11-12G'!I55, "")</f>
        <v/>
      </c>
      <c r="J55" s="91" t="str">
        <f>IF('11-12G'!J55&lt;&gt;"",'11-12G'!J55, "")</f>
        <v/>
      </c>
      <c r="K55" s="91" t="str">
        <f>IF('11-12G'!K55&lt;&gt;"",'11-12G'!K55, "")</f>
        <v/>
      </c>
      <c r="L55" s="91" t="str">
        <f>IF('11-12G'!L55&lt;&gt;"",'11-12G'!L55, "")</f>
        <v/>
      </c>
      <c r="M55" s="19"/>
      <c r="N55" s="80">
        <f t="shared" si="15"/>
        <v>0</v>
      </c>
      <c r="O55" s="80"/>
      <c r="Q55" s="35"/>
      <c r="R55" s="35"/>
      <c r="S55" s="35"/>
    </row>
    <row r="56" spans="1:19" ht="15.75" thickBot="1" x14ac:dyDescent="0.3">
      <c r="A56" s="112"/>
      <c r="B56" s="122"/>
      <c r="C56" s="112"/>
      <c r="D56" s="18">
        <v>3</v>
      </c>
      <c r="G56" s="10" t="s">
        <v>289</v>
      </c>
      <c r="H56" s="91" t="str">
        <f>IF('11-12G'!H56&lt;&gt;"",'11-12G'!H56, "")</f>
        <v/>
      </c>
      <c r="I56" s="91" t="str">
        <f>IF('11-12G'!I56&lt;&gt;"",'11-12G'!I56, "")</f>
        <v/>
      </c>
      <c r="J56" s="91" t="str">
        <f>IF('11-12G'!J56&lt;&gt;"",'11-12G'!J56, "")</f>
        <v/>
      </c>
      <c r="K56" s="91" t="str">
        <f>IF('11-12G'!K56&lt;&gt;"",'11-12G'!K56, "")</f>
        <v/>
      </c>
      <c r="L56" s="91" t="str">
        <f>IF('11-12G'!L56&lt;&gt;"",'11-12G'!L56, "")</f>
        <v/>
      </c>
      <c r="M56" s="19"/>
      <c r="N56" s="80">
        <f t="shared" si="15"/>
        <v>0</v>
      </c>
      <c r="O56" s="81"/>
      <c r="Q56" s="35"/>
      <c r="R56" s="35"/>
      <c r="S56" s="35"/>
    </row>
    <row r="57" spans="1:19" ht="15.75" thickBot="1" x14ac:dyDescent="0.3">
      <c r="A57" s="112"/>
      <c r="B57" s="122"/>
      <c r="C57" s="112"/>
      <c r="D57" s="18">
        <v>4</v>
      </c>
      <c r="G57" s="10" t="s">
        <v>289</v>
      </c>
      <c r="H57" s="91" t="str">
        <f>IF('11-12G'!H57&lt;&gt;"",'11-12G'!H57, "")</f>
        <v/>
      </c>
      <c r="I57" s="91" t="str">
        <f>IF('11-12G'!I57&lt;&gt;"",'11-12G'!I57, "")</f>
        <v/>
      </c>
      <c r="J57" s="91" t="str">
        <f>IF('11-12G'!J57&lt;&gt;"",'11-12G'!J57, "")</f>
        <v/>
      </c>
      <c r="K57" s="91" t="str">
        <f>IF('11-12G'!K57&lt;&gt;"",'11-12G'!K57, "")</f>
        <v/>
      </c>
      <c r="L57" s="91" t="str">
        <f>IF('11-12G'!L57&lt;&gt;"",'11-12G'!L57, "")</f>
        <v/>
      </c>
      <c r="M57" s="19"/>
      <c r="N57" s="80">
        <f t="shared" si="15"/>
        <v>0</v>
      </c>
      <c r="O57" s="81">
        <f>SUM(N54:N57)/12</f>
        <v>0</v>
      </c>
      <c r="Q57" s="35">
        <f t="shared" ref="Q57" si="26">IF(O57&lt;&gt;"",O57+A54/10000,0)</f>
        <v>1.4E-3</v>
      </c>
      <c r="R57" s="35" t="str">
        <f t="shared" ref="R57:S57" si="27">B54</f>
        <v/>
      </c>
      <c r="S57" s="35" t="str">
        <f t="shared" si="27"/>
        <v/>
      </c>
    </row>
    <row r="58" spans="1:19" x14ac:dyDescent="0.25">
      <c r="A58" s="115">
        <v>15</v>
      </c>
      <c r="B58" s="124" t="str">
        <f>IF('11-12G'!B58&lt;&gt;"",'11-12G'!B58, "")</f>
        <v/>
      </c>
      <c r="C58" s="115" t="str">
        <f>IF('11-12G'!C58&lt;&gt;"",'11-12G'!C58, "")</f>
        <v/>
      </c>
      <c r="D58" s="10">
        <v>1</v>
      </c>
      <c r="G58" s="10" t="s">
        <v>289</v>
      </c>
      <c r="H58" s="89" t="str">
        <f>IF('11-12G'!H58&lt;&gt;"",'11-12G'!H58, "")</f>
        <v/>
      </c>
      <c r="I58" s="89" t="str">
        <f>IF('11-12G'!I58&lt;&gt;"",'11-12G'!I58, "")</f>
        <v/>
      </c>
      <c r="J58" s="89" t="str">
        <f>IF('11-12G'!J58&lt;&gt;"",'11-12G'!J58, "")</f>
        <v/>
      </c>
      <c r="K58" s="89" t="str">
        <f>IF('11-12G'!K58&lt;&gt;"",'11-12G'!K58, "")</f>
        <v/>
      </c>
      <c r="L58" s="89" t="str">
        <f>IF('11-12G'!L58&lt;&gt;"",'11-12G'!L58, "")</f>
        <v/>
      </c>
      <c r="M58" s="5"/>
      <c r="N58" s="78">
        <f t="shared" si="15"/>
        <v>0</v>
      </c>
      <c r="O58" s="78"/>
      <c r="Q58" s="36"/>
      <c r="R58" s="36"/>
      <c r="S58" s="36"/>
    </row>
    <row r="59" spans="1:19" ht="15.75" thickBot="1" x14ac:dyDescent="0.3">
      <c r="A59" s="115"/>
      <c r="B59" s="124"/>
      <c r="C59" s="115"/>
      <c r="D59" s="10">
        <v>2</v>
      </c>
      <c r="G59" s="10" t="s">
        <v>289</v>
      </c>
      <c r="H59" s="89" t="str">
        <f>IF('11-12G'!H59&lt;&gt;"",'11-12G'!H59, "")</f>
        <v/>
      </c>
      <c r="I59" s="89" t="str">
        <f>IF('11-12G'!I59&lt;&gt;"",'11-12G'!I59, "")</f>
        <v/>
      </c>
      <c r="J59" s="89" t="str">
        <f>IF('11-12G'!J59&lt;&gt;"",'11-12G'!J59, "")</f>
        <v/>
      </c>
      <c r="K59" s="89" t="str">
        <f>IF('11-12G'!K59&lt;&gt;"",'11-12G'!K59, "")</f>
        <v/>
      </c>
      <c r="L59" s="89" t="str">
        <f>IF('11-12G'!L59&lt;&gt;"",'11-12G'!L59, "")</f>
        <v/>
      </c>
      <c r="M59" s="5"/>
      <c r="N59" s="78">
        <f t="shared" si="15"/>
        <v>0</v>
      </c>
      <c r="O59" s="78"/>
      <c r="Q59" s="35"/>
      <c r="R59" s="35"/>
      <c r="S59" s="35"/>
    </row>
    <row r="60" spans="1:19" ht="15.75" thickBot="1" x14ac:dyDescent="0.3">
      <c r="A60" s="115"/>
      <c r="B60" s="124"/>
      <c r="C60" s="115"/>
      <c r="D60" s="10">
        <v>3</v>
      </c>
      <c r="G60" s="10" t="s">
        <v>289</v>
      </c>
      <c r="H60" s="89" t="str">
        <f>IF('11-12G'!H60&lt;&gt;"",'11-12G'!H60, "")</f>
        <v/>
      </c>
      <c r="I60" s="89" t="str">
        <f>IF('11-12G'!I60&lt;&gt;"",'11-12G'!I60, "")</f>
        <v/>
      </c>
      <c r="J60" s="89" t="str">
        <f>IF('11-12G'!J60&lt;&gt;"",'11-12G'!J60, "")</f>
        <v/>
      </c>
      <c r="K60" s="89" t="str">
        <f>IF('11-12G'!K60&lt;&gt;"",'11-12G'!K60, "")</f>
        <v/>
      </c>
      <c r="L60" s="89" t="str">
        <f>IF('11-12G'!L60&lt;&gt;"",'11-12G'!L60, "")</f>
        <v/>
      </c>
      <c r="M60" s="5"/>
      <c r="N60" s="78">
        <f t="shared" si="15"/>
        <v>0</v>
      </c>
      <c r="O60" s="79"/>
      <c r="Q60" s="35"/>
      <c r="R60" s="35"/>
      <c r="S60" s="35"/>
    </row>
    <row r="61" spans="1:19" ht="15.75" thickBot="1" x14ac:dyDescent="0.3">
      <c r="A61" s="115"/>
      <c r="B61" s="124"/>
      <c r="C61" s="115"/>
      <c r="D61" s="10">
        <v>4</v>
      </c>
      <c r="G61" s="10" t="s">
        <v>289</v>
      </c>
      <c r="H61" s="89" t="str">
        <f>IF('11-12G'!H61&lt;&gt;"",'11-12G'!H61, "")</f>
        <v/>
      </c>
      <c r="I61" s="89" t="str">
        <f>IF('11-12G'!I61&lt;&gt;"",'11-12G'!I61, "")</f>
        <v/>
      </c>
      <c r="J61" s="89" t="str">
        <f>IF('11-12G'!J61&lt;&gt;"",'11-12G'!J61, "")</f>
        <v/>
      </c>
      <c r="K61" s="89" t="str">
        <f>IF('11-12G'!K61&lt;&gt;"",'11-12G'!K61, "")</f>
        <v/>
      </c>
      <c r="L61" s="89" t="str">
        <f>IF('11-12G'!L61&lt;&gt;"",'11-12G'!L61, "")</f>
        <v/>
      </c>
      <c r="M61" s="5"/>
      <c r="N61" s="78">
        <f t="shared" si="15"/>
        <v>0</v>
      </c>
      <c r="O61" s="79">
        <f>SUM(N58:N61)/12</f>
        <v>0</v>
      </c>
      <c r="Q61" s="35">
        <f t="shared" ref="Q61" si="28">IF(O61&lt;&gt;"",O61+A58/10000,0)</f>
        <v>1.5E-3</v>
      </c>
      <c r="R61" s="35" t="str">
        <f t="shared" ref="R61:S61" si="29">B58</f>
        <v/>
      </c>
      <c r="S61" s="35" t="str">
        <f t="shared" si="29"/>
        <v/>
      </c>
    </row>
    <row r="62" spans="1:19" x14ac:dyDescent="0.25">
      <c r="A62" s="112">
        <v>16</v>
      </c>
      <c r="B62" s="122" t="str">
        <f>IF('11-12G'!B62&lt;&gt;"",'11-12G'!B62, "")</f>
        <v/>
      </c>
      <c r="C62" s="112" t="str">
        <f>IF('11-12G'!C62&lt;&gt;"",'11-12G'!C62, "")</f>
        <v/>
      </c>
      <c r="D62" s="18">
        <v>1</v>
      </c>
      <c r="G62" s="10" t="s">
        <v>289</v>
      </c>
      <c r="H62" s="91" t="str">
        <f>IF('11-12G'!H62&lt;&gt;"",'11-12G'!H62, "")</f>
        <v/>
      </c>
      <c r="I62" s="91" t="str">
        <f>IF('11-12G'!I62&lt;&gt;"",'11-12G'!I62, "")</f>
        <v/>
      </c>
      <c r="J62" s="91" t="str">
        <f>IF('11-12G'!J62&lt;&gt;"",'11-12G'!J62, "")</f>
        <v/>
      </c>
      <c r="K62" s="91" t="str">
        <f>IF('11-12G'!K62&lt;&gt;"",'11-12G'!K62, "")</f>
        <v/>
      </c>
      <c r="L62" s="91" t="str">
        <f>IF('11-12G'!L62&lt;&gt;"",'11-12G'!L62, "")</f>
        <v/>
      </c>
      <c r="M62" s="19"/>
      <c r="N62" s="80">
        <f t="shared" si="15"/>
        <v>0</v>
      </c>
      <c r="O62" s="80"/>
      <c r="Q62" s="36"/>
      <c r="R62" s="36"/>
      <c r="S62" s="36"/>
    </row>
    <row r="63" spans="1:19" ht="15.75" thickBot="1" x14ac:dyDescent="0.3">
      <c r="A63" s="112"/>
      <c r="B63" s="122"/>
      <c r="C63" s="112"/>
      <c r="D63" s="18">
        <v>2</v>
      </c>
      <c r="G63" s="10" t="s">
        <v>289</v>
      </c>
      <c r="H63" s="91" t="str">
        <f>IF('11-12G'!H63&lt;&gt;"",'11-12G'!H63, "")</f>
        <v/>
      </c>
      <c r="I63" s="91" t="str">
        <f>IF('11-12G'!I63&lt;&gt;"",'11-12G'!I63, "")</f>
        <v/>
      </c>
      <c r="J63" s="91" t="str">
        <f>IF('11-12G'!J63&lt;&gt;"",'11-12G'!J63, "")</f>
        <v/>
      </c>
      <c r="K63" s="91" t="str">
        <f>IF('11-12G'!K63&lt;&gt;"",'11-12G'!K63, "")</f>
        <v/>
      </c>
      <c r="L63" s="91" t="str">
        <f>IF('11-12G'!L63&lt;&gt;"",'11-12G'!L63, "")</f>
        <v/>
      </c>
      <c r="M63" s="19"/>
      <c r="N63" s="80">
        <f t="shared" si="15"/>
        <v>0</v>
      </c>
      <c r="O63" s="80"/>
      <c r="Q63" s="35"/>
      <c r="R63" s="35"/>
      <c r="S63" s="35"/>
    </row>
    <row r="64" spans="1:19" ht="15.75" thickBot="1" x14ac:dyDescent="0.3">
      <c r="A64" s="112"/>
      <c r="B64" s="122"/>
      <c r="C64" s="112"/>
      <c r="D64" s="18">
        <v>3</v>
      </c>
      <c r="G64" s="10" t="s">
        <v>289</v>
      </c>
      <c r="H64" s="91" t="str">
        <f>IF('11-12G'!H64&lt;&gt;"",'11-12G'!H64, "")</f>
        <v/>
      </c>
      <c r="I64" s="91" t="str">
        <f>IF('11-12G'!I64&lt;&gt;"",'11-12G'!I64, "")</f>
        <v/>
      </c>
      <c r="J64" s="91" t="str">
        <f>IF('11-12G'!J64&lt;&gt;"",'11-12G'!J64, "")</f>
        <v/>
      </c>
      <c r="K64" s="91" t="str">
        <f>IF('11-12G'!K64&lt;&gt;"",'11-12G'!K64, "")</f>
        <v/>
      </c>
      <c r="L64" s="91" t="str">
        <f>IF('11-12G'!L64&lt;&gt;"",'11-12G'!L64, "")</f>
        <v/>
      </c>
      <c r="M64" s="19"/>
      <c r="N64" s="80">
        <f t="shared" si="15"/>
        <v>0</v>
      </c>
      <c r="O64" s="81"/>
      <c r="Q64" s="35"/>
      <c r="R64" s="35"/>
      <c r="S64" s="35"/>
    </row>
    <row r="65" spans="1:19" ht="15.75" thickBot="1" x14ac:dyDescent="0.3">
      <c r="A65" s="112"/>
      <c r="B65" s="122"/>
      <c r="C65" s="112"/>
      <c r="D65" s="18">
        <v>4</v>
      </c>
      <c r="G65" s="10" t="s">
        <v>289</v>
      </c>
      <c r="H65" s="91" t="str">
        <f>IF('11-12G'!H65&lt;&gt;"",'11-12G'!H65, "")</f>
        <v/>
      </c>
      <c r="I65" s="91" t="str">
        <f>IF('11-12G'!I65&lt;&gt;"",'11-12G'!I65, "")</f>
        <v/>
      </c>
      <c r="J65" s="91" t="str">
        <f>IF('11-12G'!J65&lt;&gt;"",'11-12G'!J65, "")</f>
        <v/>
      </c>
      <c r="K65" s="91" t="str">
        <f>IF('11-12G'!K65&lt;&gt;"",'11-12G'!K65, "")</f>
        <v/>
      </c>
      <c r="L65" s="91" t="str">
        <f>IF('11-12G'!L65&lt;&gt;"",'11-12G'!L65, "")</f>
        <v/>
      </c>
      <c r="M65" s="19"/>
      <c r="N65" s="80">
        <f t="shared" si="15"/>
        <v>0</v>
      </c>
      <c r="O65" s="81">
        <f>SUM(N62:N65)/12</f>
        <v>0</v>
      </c>
      <c r="Q65" s="35">
        <f t="shared" ref="Q65" si="30">IF(O65&lt;&gt;"",O65+A62/10000,0)</f>
        <v>1.6000000000000001E-3</v>
      </c>
      <c r="R65" s="35" t="str">
        <f t="shared" ref="R65:S65" si="31">B62</f>
        <v/>
      </c>
      <c r="S65" s="35" t="str">
        <f t="shared" si="31"/>
        <v/>
      </c>
    </row>
    <row r="66" spans="1:19" x14ac:dyDescent="0.25">
      <c r="A66" s="115">
        <v>17</v>
      </c>
      <c r="B66" s="124" t="str">
        <f>IF('11-12G'!B66&lt;&gt;"",'11-12G'!B66, "")</f>
        <v/>
      </c>
      <c r="C66" s="115" t="str">
        <f>IF('11-12G'!C66&lt;&gt;"",'11-12G'!C66, "")</f>
        <v/>
      </c>
      <c r="D66" s="10">
        <v>1</v>
      </c>
      <c r="G66" s="10" t="s">
        <v>289</v>
      </c>
      <c r="H66" s="89" t="str">
        <f>IF('11-12G'!H66&lt;&gt;"",'11-12G'!H66, "")</f>
        <v/>
      </c>
      <c r="I66" s="89" t="str">
        <f>IF('11-12G'!I66&lt;&gt;"",'11-12G'!I66, "")</f>
        <v/>
      </c>
      <c r="J66" s="89" t="str">
        <f>IF('11-12G'!J66&lt;&gt;"",'11-12G'!J66, "")</f>
        <v/>
      </c>
      <c r="K66" s="89" t="str">
        <f>IF('11-12G'!K66&lt;&gt;"",'11-12G'!K66, "")</f>
        <v/>
      </c>
      <c r="L66" s="89" t="str">
        <f>IF('11-12G'!L66&lt;&gt;"",'11-12G'!L66, "")</f>
        <v/>
      </c>
      <c r="M66" s="5"/>
      <c r="N66" s="78">
        <f t="shared" si="15"/>
        <v>0</v>
      </c>
      <c r="O66" s="78"/>
      <c r="Q66" s="36"/>
      <c r="R66" s="36"/>
      <c r="S66" s="36"/>
    </row>
    <row r="67" spans="1:19" ht="15.75" thickBot="1" x14ac:dyDescent="0.3">
      <c r="A67" s="115"/>
      <c r="B67" s="124"/>
      <c r="C67" s="115"/>
      <c r="D67" s="10">
        <v>2</v>
      </c>
      <c r="G67" s="10" t="s">
        <v>289</v>
      </c>
      <c r="H67" s="89" t="str">
        <f>IF('11-12G'!H67&lt;&gt;"",'11-12G'!H67, "")</f>
        <v/>
      </c>
      <c r="I67" s="89" t="str">
        <f>IF('11-12G'!I67&lt;&gt;"",'11-12G'!I67, "")</f>
        <v/>
      </c>
      <c r="J67" s="89" t="str">
        <f>IF('11-12G'!J67&lt;&gt;"",'11-12G'!J67, "")</f>
        <v/>
      </c>
      <c r="K67" s="89" t="str">
        <f>IF('11-12G'!K67&lt;&gt;"",'11-12G'!K67, "")</f>
        <v/>
      </c>
      <c r="L67" s="89" t="str">
        <f>IF('11-12G'!L67&lt;&gt;"",'11-12G'!L67, "")</f>
        <v/>
      </c>
      <c r="M67" s="5"/>
      <c r="N67" s="78">
        <f t="shared" si="15"/>
        <v>0</v>
      </c>
      <c r="O67" s="78"/>
      <c r="Q67" s="35"/>
      <c r="R67" s="35"/>
      <c r="S67" s="35"/>
    </row>
    <row r="68" spans="1:19" ht="15.75" thickBot="1" x14ac:dyDescent="0.3">
      <c r="A68" s="115"/>
      <c r="B68" s="124"/>
      <c r="C68" s="115"/>
      <c r="D68" s="10">
        <v>3</v>
      </c>
      <c r="G68" s="10" t="s">
        <v>289</v>
      </c>
      <c r="H68" s="89" t="str">
        <f>IF('11-12G'!H68&lt;&gt;"",'11-12G'!H68, "")</f>
        <v/>
      </c>
      <c r="I68" s="89" t="str">
        <f>IF('11-12G'!I68&lt;&gt;"",'11-12G'!I68, "")</f>
        <v/>
      </c>
      <c r="J68" s="89" t="str">
        <f>IF('11-12G'!J68&lt;&gt;"",'11-12G'!J68, "")</f>
        <v/>
      </c>
      <c r="K68" s="89" t="str">
        <f>IF('11-12G'!K68&lt;&gt;"",'11-12G'!K68, "")</f>
        <v/>
      </c>
      <c r="L68" s="89" t="str">
        <f>IF('11-12G'!L68&lt;&gt;"",'11-12G'!L68, "")</f>
        <v/>
      </c>
      <c r="M68" s="5"/>
      <c r="N68" s="78">
        <f t="shared" si="15"/>
        <v>0</v>
      </c>
      <c r="O68" s="79"/>
      <c r="Q68" s="35"/>
      <c r="R68" s="35"/>
      <c r="S68" s="35"/>
    </row>
    <row r="69" spans="1:19" ht="15.75" thickBot="1" x14ac:dyDescent="0.3">
      <c r="A69" s="115"/>
      <c r="B69" s="124"/>
      <c r="C69" s="115"/>
      <c r="D69" s="10">
        <v>4</v>
      </c>
      <c r="G69" s="10" t="s">
        <v>289</v>
      </c>
      <c r="H69" s="89" t="str">
        <f>IF('11-12G'!H69&lt;&gt;"",'11-12G'!H69, "")</f>
        <v/>
      </c>
      <c r="I69" s="89" t="str">
        <f>IF('11-12G'!I69&lt;&gt;"",'11-12G'!I69, "")</f>
        <v/>
      </c>
      <c r="J69" s="89" t="str">
        <f>IF('11-12G'!J69&lt;&gt;"",'11-12G'!J69, "")</f>
        <v/>
      </c>
      <c r="K69" s="89" t="str">
        <f>IF('11-12G'!K69&lt;&gt;"",'11-12G'!K69, "")</f>
        <v/>
      </c>
      <c r="L69" s="89" t="str">
        <f>IF('11-12G'!L69&lt;&gt;"",'11-12G'!L69, "")</f>
        <v/>
      </c>
      <c r="M69" s="5"/>
      <c r="N69" s="78">
        <f t="shared" si="15"/>
        <v>0</v>
      </c>
      <c r="O69" s="79">
        <f>SUM(N66:N69)/12</f>
        <v>0</v>
      </c>
      <c r="Q69" s="35">
        <f t="shared" ref="Q69" si="32">IF(O69&lt;&gt;"",O69+A66/10000,0)</f>
        <v>1.6999999999999999E-3</v>
      </c>
      <c r="R69" s="35" t="str">
        <f t="shared" ref="R69:S69" si="33">B66</f>
        <v/>
      </c>
      <c r="S69" s="35" t="str">
        <f t="shared" si="33"/>
        <v/>
      </c>
    </row>
    <row r="70" spans="1:19" x14ac:dyDescent="0.25">
      <c r="A70" s="112">
        <v>18</v>
      </c>
      <c r="B70" s="122" t="str">
        <f>IF('11-12G'!B70&lt;&gt;"",'11-12G'!B70, "")</f>
        <v/>
      </c>
      <c r="C70" s="112" t="str">
        <f>IF('11-12G'!C70&lt;&gt;"",'11-12G'!C70, "")</f>
        <v/>
      </c>
      <c r="D70" s="18">
        <v>1</v>
      </c>
      <c r="G70" s="10" t="s">
        <v>289</v>
      </c>
      <c r="H70" s="91" t="str">
        <f>IF('11-12G'!H70&lt;&gt;"",'11-12G'!H70, "")</f>
        <v/>
      </c>
      <c r="I70" s="91" t="str">
        <f>IF('11-12G'!I70&lt;&gt;"",'11-12G'!I70, "")</f>
        <v/>
      </c>
      <c r="J70" s="91" t="str">
        <f>IF('11-12G'!J70&lt;&gt;"",'11-12G'!J70, "")</f>
        <v/>
      </c>
      <c r="K70" s="91" t="str">
        <f>IF('11-12G'!K70&lt;&gt;"",'11-12G'!K70, "")</f>
        <v/>
      </c>
      <c r="L70" s="91" t="str">
        <f>IF('11-12G'!L70&lt;&gt;"",'11-12G'!L70, "")</f>
        <v/>
      </c>
      <c r="M70" s="19"/>
      <c r="N70" s="80">
        <f t="shared" si="15"/>
        <v>0</v>
      </c>
      <c r="O70" s="80"/>
      <c r="Q70" s="36"/>
      <c r="R70" s="36"/>
      <c r="S70" s="36"/>
    </row>
    <row r="71" spans="1:19" ht="15.75" thickBot="1" x14ac:dyDescent="0.3">
      <c r="A71" s="112"/>
      <c r="B71" s="122"/>
      <c r="C71" s="112"/>
      <c r="D71" s="18">
        <v>2</v>
      </c>
      <c r="G71" s="10" t="s">
        <v>289</v>
      </c>
      <c r="H71" s="91" t="str">
        <f>IF('11-12G'!H71&lt;&gt;"",'11-12G'!H71, "")</f>
        <v/>
      </c>
      <c r="I71" s="91" t="str">
        <f>IF('11-12G'!I71&lt;&gt;"",'11-12G'!I71, "")</f>
        <v/>
      </c>
      <c r="J71" s="91" t="str">
        <f>IF('11-12G'!J71&lt;&gt;"",'11-12G'!J71, "")</f>
        <v/>
      </c>
      <c r="K71" s="91" t="str">
        <f>IF('11-12G'!K71&lt;&gt;"",'11-12G'!K71, "")</f>
        <v/>
      </c>
      <c r="L71" s="91" t="str">
        <f>IF('11-12G'!L71&lt;&gt;"",'11-12G'!L71, "")</f>
        <v/>
      </c>
      <c r="M71" s="19"/>
      <c r="N71" s="80">
        <f t="shared" si="15"/>
        <v>0</v>
      </c>
      <c r="O71" s="80"/>
      <c r="Q71" s="35"/>
      <c r="R71" s="35"/>
      <c r="S71" s="35"/>
    </row>
    <row r="72" spans="1:19" ht="15.75" thickBot="1" x14ac:dyDescent="0.3">
      <c r="A72" s="112"/>
      <c r="B72" s="122"/>
      <c r="C72" s="112"/>
      <c r="D72" s="18">
        <v>3</v>
      </c>
      <c r="G72" s="10" t="s">
        <v>289</v>
      </c>
      <c r="H72" s="91" t="str">
        <f>IF('11-12G'!H72&lt;&gt;"",'11-12G'!H72, "")</f>
        <v/>
      </c>
      <c r="I72" s="91" t="str">
        <f>IF('11-12G'!I72&lt;&gt;"",'11-12G'!I72, "")</f>
        <v/>
      </c>
      <c r="J72" s="91" t="str">
        <f>IF('11-12G'!J72&lt;&gt;"",'11-12G'!J72, "")</f>
        <v/>
      </c>
      <c r="K72" s="91" t="str">
        <f>IF('11-12G'!K72&lt;&gt;"",'11-12G'!K72, "")</f>
        <v/>
      </c>
      <c r="L72" s="91" t="str">
        <f>IF('11-12G'!L72&lt;&gt;"",'11-12G'!L72, "")</f>
        <v/>
      </c>
      <c r="M72" s="19"/>
      <c r="N72" s="80">
        <f t="shared" si="15"/>
        <v>0</v>
      </c>
      <c r="O72" s="81"/>
      <c r="Q72" s="35"/>
      <c r="R72" s="35"/>
      <c r="S72" s="35"/>
    </row>
    <row r="73" spans="1:19" ht="15.75" thickBot="1" x14ac:dyDescent="0.3">
      <c r="A73" s="112"/>
      <c r="B73" s="122"/>
      <c r="C73" s="112"/>
      <c r="D73" s="18">
        <v>4</v>
      </c>
      <c r="G73" s="10" t="s">
        <v>289</v>
      </c>
      <c r="H73" s="91" t="str">
        <f>IF('11-12G'!H73&lt;&gt;"",'11-12G'!H73, "")</f>
        <v/>
      </c>
      <c r="I73" s="91" t="str">
        <f>IF('11-12G'!I73&lt;&gt;"",'11-12G'!I73, "")</f>
        <v/>
      </c>
      <c r="J73" s="91" t="str">
        <f>IF('11-12G'!J73&lt;&gt;"",'11-12G'!J73, "")</f>
        <v/>
      </c>
      <c r="K73" s="91" t="str">
        <f>IF('11-12G'!K73&lt;&gt;"",'11-12G'!K73, "")</f>
        <v/>
      </c>
      <c r="L73" s="91" t="str">
        <f>IF('11-12G'!L73&lt;&gt;"",'11-12G'!L73, "")</f>
        <v/>
      </c>
      <c r="M73" s="19"/>
      <c r="N73" s="80">
        <f t="shared" si="15"/>
        <v>0</v>
      </c>
      <c r="O73" s="81">
        <f>SUM(N70:N73)/12</f>
        <v>0</v>
      </c>
      <c r="Q73" s="35">
        <f t="shared" ref="Q73" si="34">IF(O73&lt;&gt;"",O73+A70/10000,0)</f>
        <v>1.8E-3</v>
      </c>
      <c r="R73" s="35" t="str">
        <f t="shared" ref="R73:S73" si="35">B70</f>
        <v/>
      </c>
      <c r="S73" s="35" t="str">
        <f t="shared" si="35"/>
        <v/>
      </c>
    </row>
    <row r="74" spans="1:19" x14ac:dyDescent="0.25">
      <c r="A74" s="115">
        <v>19</v>
      </c>
      <c r="B74" s="124" t="str">
        <f>IF('11-12G'!B74&lt;&gt;"",'11-12G'!B74, "")</f>
        <v/>
      </c>
      <c r="C74" s="115" t="str">
        <f>IF('11-12G'!C74&lt;&gt;"",'11-12G'!C74, "")</f>
        <v/>
      </c>
      <c r="D74" s="10">
        <v>1</v>
      </c>
      <c r="G74" s="10" t="s">
        <v>289</v>
      </c>
      <c r="H74" s="89" t="str">
        <f>IF('11-12G'!H74&lt;&gt;"",'11-12G'!H74, "")</f>
        <v/>
      </c>
      <c r="I74" s="89" t="str">
        <f>IF('11-12G'!I74&lt;&gt;"",'11-12G'!I74, "")</f>
        <v/>
      </c>
      <c r="J74" s="89" t="str">
        <f>IF('11-12G'!J74&lt;&gt;"",'11-12G'!J74, "")</f>
        <v/>
      </c>
      <c r="K74" s="89" t="str">
        <f>IF('11-12G'!K74&lt;&gt;"",'11-12G'!K74, "")</f>
        <v/>
      </c>
      <c r="L74" s="89" t="str">
        <f>IF('11-12G'!L74&lt;&gt;"",'11-12G'!L74, "")</f>
        <v/>
      </c>
      <c r="M74" s="5"/>
      <c r="N74" s="78">
        <f t="shared" si="15"/>
        <v>0</v>
      </c>
      <c r="O74" s="78"/>
      <c r="Q74" s="36"/>
      <c r="R74" s="36"/>
      <c r="S74" s="36"/>
    </row>
    <row r="75" spans="1:19" ht="15" customHeight="1" thickBot="1" x14ac:dyDescent="0.3">
      <c r="A75" s="115"/>
      <c r="B75" s="124"/>
      <c r="C75" s="115"/>
      <c r="D75" s="10">
        <v>2</v>
      </c>
      <c r="G75" s="10" t="s">
        <v>289</v>
      </c>
      <c r="H75" s="89" t="str">
        <f>IF('11-12G'!H75&lt;&gt;"",'11-12G'!H75, "")</f>
        <v/>
      </c>
      <c r="I75" s="89" t="str">
        <f>IF('11-12G'!I75&lt;&gt;"",'11-12G'!I75, "")</f>
        <v/>
      </c>
      <c r="J75" s="89" t="str">
        <f>IF('11-12G'!J75&lt;&gt;"",'11-12G'!J75, "")</f>
        <v/>
      </c>
      <c r="K75" s="89" t="str">
        <f>IF('11-12G'!K75&lt;&gt;"",'11-12G'!K75, "")</f>
        <v/>
      </c>
      <c r="L75" s="89" t="str">
        <f>IF('11-12G'!L75&lt;&gt;"",'11-12G'!L75, "")</f>
        <v/>
      </c>
      <c r="M75" s="5"/>
      <c r="N75" s="78">
        <f t="shared" si="15"/>
        <v>0</v>
      </c>
      <c r="O75" s="78"/>
      <c r="Q75" s="35"/>
      <c r="R75" s="35"/>
      <c r="S75" s="35"/>
    </row>
    <row r="76" spans="1:19" ht="15.75" thickBot="1" x14ac:dyDescent="0.3">
      <c r="A76" s="115"/>
      <c r="B76" s="124"/>
      <c r="C76" s="115"/>
      <c r="D76" s="10">
        <v>3</v>
      </c>
      <c r="G76" s="10" t="s">
        <v>289</v>
      </c>
      <c r="H76" s="89" t="str">
        <f>IF('11-12G'!H76&lt;&gt;"",'11-12G'!H76, "")</f>
        <v/>
      </c>
      <c r="I76" s="89" t="str">
        <f>IF('11-12G'!I76&lt;&gt;"",'11-12G'!I76, "")</f>
        <v/>
      </c>
      <c r="J76" s="89" t="str">
        <f>IF('11-12G'!J76&lt;&gt;"",'11-12G'!J76, "")</f>
        <v/>
      </c>
      <c r="K76" s="89" t="str">
        <f>IF('11-12G'!K76&lt;&gt;"",'11-12G'!K76, "")</f>
        <v/>
      </c>
      <c r="L76" s="89" t="str">
        <f>IF('11-12G'!L76&lt;&gt;"",'11-12G'!L76, "")</f>
        <v/>
      </c>
      <c r="M76" s="5"/>
      <c r="N76" s="78">
        <f t="shared" si="15"/>
        <v>0</v>
      </c>
      <c r="O76" s="79"/>
      <c r="Q76" s="35"/>
      <c r="R76" s="35"/>
      <c r="S76" s="35"/>
    </row>
    <row r="77" spans="1:19" ht="15.75" thickBot="1" x14ac:dyDescent="0.3">
      <c r="A77" s="115"/>
      <c r="B77" s="124"/>
      <c r="C77" s="115"/>
      <c r="D77" s="10">
        <v>4</v>
      </c>
      <c r="G77" s="10" t="s">
        <v>289</v>
      </c>
      <c r="H77" s="89" t="str">
        <f>IF('11-12G'!H77&lt;&gt;"",'11-12G'!H77, "")</f>
        <v/>
      </c>
      <c r="I77" s="89" t="str">
        <f>IF('11-12G'!I77&lt;&gt;"",'11-12G'!I77, "")</f>
        <v/>
      </c>
      <c r="J77" s="89" t="str">
        <f>IF('11-12G'!J77&lt;&gt;"",'11-12G'!J77, "")</f>
        <v/>
      </c>
      <c r="K77" s="89" t="str">
        <f>IF('11-12G'!K77&lt;&gt;"",'11-12G'!K77, "")</f>
        <v/>
      </c>
      <c r="L77" s="89" t="str">
        <f>IF('11-12G'!L77&lt;&gt;"",'11-12G'!L77, "")</f>
        <v/>
      </c>
      <c r="M77" s="5"/>
      <c r="N77" s="78">
        <f t="shared" si="15"/>
        <v>0</v>
      </c>
      <c r="O77" s="79">
        <f>SUM(N74:N77)/12</f>
        <v>0</v>
      </c>
      <c r="Q77" s="35">
        <f t="shared" ref="Q77" si="36">IF(O77&lt;&gt;"",O77+A74/10000,0)</f>
        <v>1.9E-3</v>
      </c>
      <c r="R77" s="35" t="str">
        <f t="shared" ref="R77:S77" si="37">B74</f>
        <v/>
      </c>
      <c r="S77" s="35" t="str">
        <f t="shared" si="37"/>
        <v/>
      </c>
    </row>
    <row r="78" spans="1:19" x14ac:dyDescent="0.25">
      <c r="A78" s="112">
        <v>20</v>
      </c>
      <c r="B78" s="122" t="str">
        <f>IF('11-12G'!B78&lt;&gt;"",'11-12G'!B78, "")</f>
        <v/>
      </c>
      <c r="C78" s="112" t="str">
        <f>IF('11-12G'!C78&lt;&gt;"",'11-12G'!C78, "")</f>
        <v/>
      </c>
      <c r="D78" s="18">
        <v>1</v>
      </c>
      <c r="G78" s="10" t="s">
        <v>289</v>
      </c>
      <c r="H78" s="91" t="str">
        <f>IF('11-12G'!H78&lt;&gt;"",'11-12G'!H78, "")</f>
        <v/>
      </c>
      <c r="I78" s="91" t="str">
        <f>IF('11-12G'!I78&lt;&gt;"",'11-12G'!I78, "")</f>
        <v/>
      </c>
      <c r="J78" s="91" t="str">
        <f>IF('11-12G'!J78&lt;&gt;"",'11-12G'!J78, "")</f>
        <v/>
      </c>
      <c r="K78" s="91" t="str">
        <f>IF('11-12G'!K78&lt;&gt;"",'11-12G'!K78, "")</f>
        <v/>
      </c>
      <c r="L78" s="91" t="str">
        <f>IF('11-12G'!L78&lt;&gt;"",'11-12G'!L78, "")</f>
        <v/>
      </c>
      <c r="M78" s="19"/>
      <c r="N78" s="80">
        <f t="shared" si="15"/>
        <v>0</v>
      </c>
      <c r="O78" s="80"/>
      <c r="Q78" s="36"/>
      <c r="R78" s="36"/>
      <c r="S78" s="36"/>
    </row>
    <row r="79" spans="1:19" ht="15.75" thickBot="1" x14ac:dyDescent="0.3">
      <c r="A79" s="112"/>
      <c r="B79" s="122"/>
      <c r="C79" s="112"/>
      <c r="D79" s="18">
        <v>2</v>
      </c>
      <c r="G79" s="10" t="s">
        <v>289</v>
      </c>
      <c r="H79" s="91" t="str">
        <f>IF('11-12G'!H79&lt;&gt;"",'11-12G'!H79, "")</f>
        <v/>
      </c>
      <c r="I79" s="91" t="str">
        <f>IF('11-12G'!I79&lt;&gt;"",'11-12G'!I79, "")</f>
        <v/>
      </c>
      <c r="J79" s="91" t="str">
        <f>IF('11-12G'!J79&lt;&gt;"",'11-12G'!J79, "")</f>
        <v/>
      </c>
      <c r="K79" s="91" t="str">
        <f>IF('11-12G'!K79&lt;&gt;"",'11-12G'!K79, "")</f>
        <v/>
      </c>
      <c r="L79" s="91" t="str">
        <f>IF('11-12G'!L79&lt;&gt;"",'11-12G'!L79, "")</f>
        <v/>
      </c>
      <c r="M79" s="19"/>
      <c r="N79" s="80">
        <f t="shared" si="15"/>
        <v>0</v>
      </c>
      <c r="O79" s="80"/>
      <c r="Q79" s="35"/>
      <c r="R79" s="35"/>
      <c r="S79" s="35"/>
    </row>
    <row r="80" spans="1:19" ht="15.75" thickBot="1" x14ac:dyDescent="0.3">
      <c r="A80" s="112"/>
      <c r="B80" s="122"/>
      <c r="C80" s="112"/>
      <c r="D80" s="18">
        <v>3</v>
      </c>
      <c r="G80" s="10" t="s">
        <v>289</v>
      </c>
      <c r="H80" s="91" t="str">
        <f>IF('11-12G'!H80&lt;&gt;"",'11-12G'!H80, "")</f>
        <v/>
      </c>
      <c r="I80" s="91" t="str">
        <f>IF('11-12G'!I80&lt;&gt;"",'11-12G'!I80, "")</f>
        <v/>
      </c>
      <c r="J80" s="91" t="str">
        <f>IF('11-12G'!J80&lt;&gt;"",'11-12G'!J80, "")</f>
        <v/>
      </c>
      <c r="K80" s="91" t="str">
        <f>IF('11-12G'!K80&lt;&gt;"",'11-12G'!K80, "")</f>
        <v/>
      </c>
      <c r="L80" s="91" t="str">
        <f>IF('11-12G'!L80&lt;&gt;"",'11-12G'!L80, "")</f>
        <v/>
      </c>
      <c r="M80" s="19"/>
      <c r="N80" s="80">
        <f t="shared" si="15"/>
        <v>0</v>
      </c>
      <c r="O80" s="81"/>
      <c r="Q80" s="35"/>
      <c r="R80" s="35"/>
      <c r="S80" s="35"/>
    </row>
    <row r="81" spans="1:19" ht="15.75" thickBot="1" x14ac:dyDescent="0.3">
      <c r="A81" s="112"/>
      <c r="B81" s="122"/>
      <c r="C81" s="112"/>
      <c r="D81" s="18">
        <v>4</v>
      </c>
      <c r="G81" s="10" t="s">
        <v>289</v>
      </c>
      <c r="H81" s="91" t="str">
        <f>IF('11-12G'!H81&lt;&gt;"",'11-12G'!H81, "")</f>
        <v/>
      </c>
      <c r="I81" s="91" t="str">
        <f>IF('11-12G'!I81&lt;&gt;"",'11-12G'!I81, "")</f>
        <v/>
      </c>
      <c r="J81" s="91" t="str">
        <f>IF('11-12G'!J81&lt;&gt;"",'11-12G'!J81, "")</f>
        <v/>
      </c>
      <c r="K81" s="91" t="str">
        <f>IF('11-12G'!K81&lt;&gt;"",'11-12G'!K81, "")</f>
        <v/>
      </c>
      <c r="L81" s="91" t="str">
        <f>IF('11-12G'!L81&lt;&gt;"",'11-12G'!L81, "")</f>
        <v/>
      </c>
      <c r="M81" s="19"/>
      <c r="N81" s="80">
        <f t="shared" si="15"/>
        <v>0</v>
      </c>
      <c r="O81" s="81">
        <f>SUM(N78:N81)/12</f>
        <v>0</v>
      </c>
      <c r="Q81" s="35">
        <f t="shared" ref="Q81" si="38">IF(O81&lt;&gt;"",O81+A78/10000,0)</f>
        <v>2E-3</v>
      </c>
      <c r="R81" s="35" t="str">
        <f t="shared" ref="R81:S81" si="39">B78</f>
        <v/>
      </c>
      <c r="S81" s="35" t="str">
        <f t="shared" si="39"/>
        <v/>
      </c>
    </row>
    <row r="82" spans="1:19" x14ac:dyDescent="0.25">
      <c r="A82" s="115">
        <v>21</v>
      </c>
      <c r="B82" s="124" t="str">
        <f>IF('11-12G'!B82&lt;&gt;"",'11-12G'!B82, "")</f>
        <v/>
      </c>
      <c r="C82" s="115" t="str">
        <f>IF('11-12G'!C82&lt;&gt;"",'11-12G'!C82, "")</f>
        <v/>
      </c>
      <c r="D82" s="10">
        <v>1</v>
      </c>
      <c r="G82" s="10" t="s">
        <v>289</v>
      </c>
      <c r="H82" s="89" t="str">
        <f>IF('11-12G'!H82&lt;&gt;"",'11-12G'!H82, "")</f>
        <v/>
      </c>
      <c r="I82" s="89" t="str">
        <f>IF('11-12G'!I82&lt;&gt;"",'11-12G'!I82, "")</f>
        <v/>
      </c>
      <c r="J82" s="89" t="str">
        <f>IF('11-12G'!J82&lt;&gt;"",'11-12G'!J82, "")</f>
        <v/>
      </c>
      <c r="K82" s="89" t="str">
        <f>IF('11-12G'!K82&lt;&gt;"",'11-12G'!K82, "")</f>
        <v/>
      </c>
      <c r="L82" s="89" t="str">
        <f>IF('11-12G'!L82&lt;&gt;"",'11-12G'!L82, "")</f>
        <v/>
      </c>
      <c r="M82" s="5"/>
      <c r="N82" s="78">
        <f t="shared" si="15"/>
        <v>0</v>
      </c>
      <c r="O82" s="78"/>
      <c r="Q82" s="36"/>
      <c r="R82" s="36"/>
      <c r="S82" s="36"/>
    </row>
    <row r="83" spans="1:19" ht="15.75" thickBot="1" x14ac:dyDescent="0.3">
      <c r="A83" s="115"/>
      <c r="B83" s="124"/>
      <c r="C83" s="115"/>
      <c r="D83" s="10">
        <v>2</v>
      </c>
      <c r="G83" s="10" t="s">
        <v>289</v>
      </c>
      <c r="H83" s="89" t="str">
        <f>IF('11-12G'!H83&lt;&gt;"",'11-12G'!H83, "")</f>
        <v/>
      </c>
      <c r="I83" s="89" t="str">
        <f>IF('11-12G'!I83&lt;&gt;"",'11-12G'!I83, "")</f>
        <v/>
      </c>
      <c r="J83" s="89" t="str">
        <f>IF('11-12G'!J83&lt;&gt;"",'11-12G'!J83, "")</f>
        <v/>
      </c>
      <c r="K83" s="89" t="str">
        <f>IF('11-12G'!K83&lt;&gt;"",'11-12G'!K83, "")</f>
        <v/>
      </c>
      <c r="L83" s="89" t="str">
        <f>IF('11-12G'!L83&lt;&gt;"",'11-12G'!L83, "")</f>
        <v/>
      </c>
      <c r="M83" s="5"/>
      <c r="N83" s="78">
        <f t="shared" si="15"/>
        <v>0</v>
      </c>
      <c r="O83" s="78"/>
      <c r="Q83" s="35"/>
      <c r="R83" s="35"/>
      <c r="S83" s="35"/>
    </row>
    <row r="84" spans="1:19" ht="15.75" thickBot="1" x14ac:dyDescent="0.3">
      <c r="A84" s="115"/>
      <c r="B84" s="124"/>
      <c r="C84" s="115"/>
      <c r="D84" s="10">
        <v>3</v>
      </c>
      <c r="G84" s="10" t="s">
        <v>289</v>
      </c>
      <c r="H84" s="89" t="str">
        <f>IF('11-12G'!H84&lt;&gt;"",'11-12G'!H84, "")</f>
        <v/>
      </c>
      <c r="I84" s="89" t="str">
        <f>IF('11-12G'!I84&lt;&gt;"",'11-12G'!I84, "")</f>
        <v/>
      </c>
      <c r="J84" s="89" t="str">
        <f>IF('11-12G'!J84&lt;&gt;"",'11-12G'!J84, "")</f>
        <v/>
      </c>
      <c r="K84" s="89" t="str">
        <f>IF('11-12G'!K84&lt;&gt;"",'11-12G'!K84, "")</f>
        <v/>
      </c>
      <c r="L84" s="89" t="str">
        <f>IF('11-12G'!L84&lt;&gt;"",'11-12G'!L84, "")</f>
        <v/>
      </c>
      <c r="M84" s="5"/>
      <c r="N84" s="78">
        <f t="shared" si="15"/>
        <v>0</v>
      </c>
      <c r="O84" s="79"/>
      <c r="Q84" s="35"/>
      <c r="R84" s="35"/>
      <c r="S84" s="35"/>
    </row>
    <row r="85" spans="1:19" ht="15.75" thickBot="1" x14ac:dyDescent="0.3">
      <c r="A85" s="115"/>
      <c r="B85" s="124"/>
      <c r="C85" s="115"/>
      <c r="D85" s="10">
        <v>4</v>
      </c>
      <c r="G85" s="10" t="s">
        <v>289</v>
      </c>
      <c r="H85" s="89" t="str">
        <f>IF('11-12G'!H85&lt;&gt;"",'11-12G'!H85, "")</f>
        <v/>
      </c>
      <c r="I85" s="89" t="str">
        <f>IF('11-12G'!I85&lt;&gt;"",'11-12G'!I85, "")</f>
        <v/>
      </c>
      <c r="J85" s="89" t="str">
        <f>IF('11-12G'!J85&lt;&gt;"",'11-12G'!J85, "")</f>
        <v/>
      </c>
      <c r="K85" s="89" t="str">
        <f>IF('11-12G'!K85&lt;&gt;"",'11-12G'!K85, "")</f>
        <v/>
      </c>
      <c r="L85" s="89" t="str">
        <f>IF('11-12G'!L85&lt;&gt;"",'11-12G'!L85, "")</f>
        <v/>
      </c>
      <c r="M85" s="5"/>
      <c r="N85" s="78">
        <f t="shared" si="15"/>
        <v>0</v>
      </c>
      <c r="O85" s="79">
        <f>SUM(N82:N85)/12</f>
        <v>0</v>
      </c>
      <c r="Q85" s="35">
        <f t="shared" ref="Q85" si="40">IF(O85&lt;&gt;"",O85+A82/10000,0)</f>
        <v>2.0999999999999999E-3</v>
      </c>
      <c r="R85" s="35" t="str">
        <f t="shared" ref="R85:S85" si="41">B82</f>
        <v/>
      </c>
      <c r="S85" s="35" t="str">
        <f t="shared" si="41"/>
        <v/>
      </c>
    </row>
    <row r="86" spans="1:19" x14ac:dyDescent="0.25">
      <c r="A86" s="112">
        <v>22</v>
      </c>
      <c r="B86" s="122" t="str">
        <f>IF('11-12G'!B86&lt;&gt;"",'11-12G'!B86, "")</f>
        <v/>
      </c>
      <c r="C86" s="112" t="str">
        <f>IF('11-12G'!C86&lt;&gt;"",'11-12G'!C86, "")</f>
        <v/>
      </c>
      <c r="D86" s="18">
        <v>1</v>
      </c>
      <c r="G86" s="10" t="s">
        <v>289</v>
      </c>
      <c r="H86" s="91" t="str">
        <f>IF('11-12G'!H86&lt;&gt;"",'11-12G'!H86, "")</f>
        <v/>
      </c>
      <c r="I86" s="91" t="str">
        <f>IF('11-12G'!I86&lt;&gt;"",'11-12G'!I86, "")</f>
        <v/>
      </c>
      <c r="J86" s="91" t="str">
        <f>IF('11-12G'!J86&lt;&gt;"",'11-12G'!J86, "")</f>
        <v/>
      </c>
      <c r="K86" s="91" t="str">
        <f>IF('11-12G'!K86&lt;&gt;"",'11-12G'!K86, "")</f>
        <v/>
      </c>
      <c r="L86" s="91" t="str">
        <f>IF('11-12G'!L86&lt;&gt;"",'11-12G'!L86, "")</f>
        <v/>
      </c>
      <c r="M86" s="19"/>
      <c r="N86" s="80">
        <f t="shared" si="15"/>
        <v>0</v>
      </c>
      <c r="O86" s="80"/>
      <c r="Q86" s="36"/>
      <c r="R86" s="36"/>
      <c r="S86" s="36"/>
    </row>
    <row r="87" spans="1:19" ht="15.75" thickBot="1" x14ac:dyDescent="0.3">
      <c r="A87" s="112"/>
      <c r="B87" s="122"/>
      <c r="C87" s="112"/>
      <c r="D87" s="18">
        <v>2</v>
      </c>
      <c r="G87" s="10" t="s">
        <v>289</v>
      </c>
      <c r="H87" s="91" t="str">
        <f>IF('11-12G'!H87&lt;&gt;"",'11-12G'!H87, "")</f>
        <v/>
      </c>
      <c r="I87" s="91" t="str">
        <f>IF('11-12G'!I87&lt;&gt;"",'11-12G'!I87, "")</f>
        <v/>
      </c>
      <c r="J87" s="91" t="str">
        <f>IF('11-12G'!J87&lt;&gt;"",'11-12G'!J87, "")</f>
        <v/>
      </c>
      <c r="K87" s="91" t="str">
        <f>IF('11-12G'!K87&lt;&gt;"",'11-12G'!K87, "")</f>
        <v/>
      </c>
      <c r="L87" s="91" t="str">
        <f>IF('11-12G'!L87&lt;&gt;"",'11-12G'!L87, "")</f>
        <v/>
      </c>
      <c r="M87" s="19"/>
      <c r="N87" s="80">
        <f t="shared" si="15"/>
        <v>0</v>
      </c>
      <c r="O87" s="80"/>
      <c r="Q87" s="35"/>
      <c r="R87" s="35"/>
      <c r="S87" s="35"/>
    </row>
    <row r="88" spans="1:19" ht="15.75" thickBot="1" x14ac:dyDescent="0.3">
      <c r="A88" s="112"/>
      <c r="B88" s="122"/>
      <c r="C88" s="112"/>
      <c r="D88" s="18">
        <v>3</v>
      </c>
      <c r="G88" s="10" t="s">
        <v>289</v>
      </c>
      <c r="H88" s="91" t="str">
        <f>IF('11-12G'!H88&lt;&gt;"",'11-12G'!H88, "")</f>
        <v/>
      </c>
      <c r="I88" s="91" t="str">
        <f>IF('11-12G'!I88&lt;&gt;"",'11-12G'!I88, "")</f>
        <v/>
      </c>
      <c r="J88" s="91" t="str">
        <f>IF('11-12G'!J88&lt;&gt;"",'11-12G'!J88, "")</f>
        <v/>
      </c>
      <c r="K88" s="91" t="str">
        <f>IF('11-12G'!K88&lt;&gt;"",'11-12G'!K88, "")</f>
        <v/>
      </c>
      <c r="L88" s="91" t="str">
        <f>IF('11-12G'!L88&lt;&gt;"",'11-12G'!L88, "")</f>
        <v/>
      </c>
      <c r="M88" s="19"/>
      <c r="N88" s="80">
        <f t="shared" si="15"/>
        <v>0</v>
      </c>
      <c r="O88" s="81"/>
      <c r="Q88" s="35"/>
      <c r="R88" s="35"/>
      <c r="S88" s="35"/>
    </row>
    <row r="89" spans="1:19" ht="15.75" thickBot="1" x14ac:dyDescent="0.3">
      <c r="A89" s="112"/>
      <c r="B89" s="122"/>
      <c r="C89" s="112"/>
      <c r="D89" s="18">
        <v>4</v>
      </c>
      <c r="G89" s="10" t="s">
        <v>289</v>
      </c>
      <c r="H89" s="91" t="str">
        <f>IF('11-12G'!H89&lt;&gt;"",'11-12G'!H89, "")</f>
        <v/>
      </c>
      <c r="I89" s="91" t="str">
        <f>IF('11-12G'!I89&lt;&gt;"",'11-12G'!I89, "")</f>
        <v/>
      </c>
      <c r="J89" s="91" t="str">
        <f>IF('11-12G'!J89&lt;&gt;"",'11-12G'!J89, "")</f>
        <v/>
      </c>
      <c r="K89" s="91" t="str">
        <f>IF('11-12G'!K89&lt;&gt;"",'11-12G'!K89, "")</f>
        <v/>
      </c>
      <c r="L89" s="91" t="str">
        <f>IF('11-12G'!L89&lt;&gt;"",'11-12G'!L89, "")</f>
        <v/>
      </c>
      <c r="M89" s="19"/>
      <c r="N89" s="80">
        <f t="shared" si="15"/>
        <v>0</v>
      </c>
      <c r="O89" s="81">
        <f>SUM(N86:N89)/12</f>
        <v>0</v>
      </c>
      <c r="Q89" s="35">
        <f t="shared" ref="Q89" si="42">IF(O89&lt;&gt;"",O89+A86/10000,0)</f>
        <v>2.2000000000000001E-3</v>
      </c>
      <c r="R89" s="35" t="str">
        <f t="shared" ref="R89:S89" si="43">B86</f>
        <v/>
      </c>
      <c r="S89" s="35" t="str">
        <f t="shared" si="43"/>
        <v/>
      </c>
    </row>
    <row r="90" spans="1:19" x14ac:dyDescent="0.25">
      <c r="A90" s="115">
        <v>23</v>
      </c>
      <c r="B90" s="124" t="str">
        <f>IF('11-12G'!B90&lt;&gt;"",'11-12G'!B90, "")</f>
        <v/>
      </c>
      <c r="C90" s="115" t="str">
        <f>IF('11-12G'!C90&lt;&gt;"",'11-12G'!C90, "")</f>
        <v/>
      </c>
      <c r="D90" s="10">
        <v>1</v>
      </c>
      <c r="G90" s="10" t="s">
        <v>289</v>
      </c>
      <c r="H90" s="89" t="str">
        <f>IF('11-12G'!H90&lt;&gt;"",'11-12G'!H90, "")</f>
        <v/>
      </c>
      <c r="I90" s="89" t="str">
        <f>IF('11-12G'!I90&lt;&gt;"",'11-12G'!I90, "")</f>
        <v/>
      </c>
      <c r="J90" s="89" t="str">
        <f>IF('11-12G'!J90&lt;&gt;"",'11-12G'!J90, "")</f>
        <v/>
      </c>
      <c r="K90" s="89" t="str">
        <f>IF('11-12G'!K90&lt;&gt;"",'11-12G'!K90, "")</f>
        <v/>
      </c>
      <c r="L90" s="89" t="str">
        <f>IF('11-12G'!L90&lt;&gt;"",'11-12G'!L90, "")</f>
        <v/>
      </c>
      <c r="M90" s="5"/>
      <c r="N90" s="78">
        <f t="shared" si="15"/>
        <v>0</v>
      </c>
      <c r="O90" s="78"/>
      <c r="Q90" s="36"/>
      <c r="R90" s="36"/>
      <c r="S90" s="36"/>
    </row>
    <row r="91" spans="1:19" ht="15.75" thickBot="1" x14ac:dyDescent="0.3">
      <c r="A91" s="115"/>
      <c r="B91" s="124"/>
      <c r="C91" s="115"/>
      <c r="D91" s="10">
        <v>2</v>
      </c>
      <c r="G91" s="10" t="s">
        <v>289</v>
      </c>
      <c r="H91" s="89" t="str">
        <f>IF('11-12G'!H91&lt;&gt;"",'11-12G'!H91, "")</f>
        <v/>
      </c>
      <c r="I91" s="89" t="str">
        <f>IF('11-12G'!I91&lt;&gt;"",'11-12G'!I91, "")</f>
        <v/>
      </c>
      <c r="J91" s="89" t="str">
        <f>IF('11-12G'!J91&lt;&gt;"",'11-12G'!J91, "")</f>
        <v/>
      </c>
      <c r="K91" s="89" t="str">
        <f>IF('11-12G'!K91&lt;&gt;"",'11-12G'!K91, "")</f>
        <v/>
      </c>
      <c r="L91" s="89" t="str">
        <f>IF('11-12G'!L91&lt;&gt;"",'11-12G'!L91, "")</f>
        <v/>
      </c>
      <c r="M91" s="5"/>
      <c r="N91" s="78">
        <f t="shared" si="15"/>
        <v>0</v>
      </c>
      <c r="O91" s="78"/>
      <c r="Q91" s="35"/>
      <c r="R91" s="35"/>
      <c r="S91" s="35"/>
    </row>
    <row r="92" spans="1:19" ht="15.75" thickBot="1" x14ac:dyDescent="0.3">
      <c r="A92" s="115"/>
      <c r="B92" s="124"/>
      <c r="C92" s="115"/>
      <c r="D92" s="10">
        <v>3</v>
      </c>
      <c r="G92" s="10" t="s">
        <v>289</v>
      </c>
      <c r="H92" s="89" t="str">
        <f>IF('11-12G'!H92&lt;&gt;"",'11-12G'!H92, "")</f>
        <v/>
      </c>
      <c r="I92" s="89" t="str">
        <f>IF('11-12G'!I92&lt;&gt;"",'11-12G'!I92, "")</f>
        <v/>
      </c>
      <c r="J92" s="89" t="str">
        <f>IF('11-12G'!J92&lt;&gt;"",'11-12G'!J92, "")</f>
        <v/>
      </c>
      <c r="K92" s="89" t="str">
        <f>IF('11-12G'!K92&lt;&gt;"",'11-12G'!K92, "")</f>
        <v/>
      </c>
      <c r="L92" s="89" t="str">
        <f>IF('11-12G'!L92&lt;&gt;"",'11-12G'!L92, "")</f>
        <v/>
      </c>
      <c r="M92" s="5"/>
      <c r="N92" s="78">
        <f t="shared" si="15"/>
        <v>0</v>
      </c>
      <c r="O92" s="79"/>
      <c r="Q92" s="35"/>
      <c r="R92" s="35"/>
      <c r="S92" s="35"/>
    </row>
    <row r="93" spans="1:19" ht="15.75" thickBot="1" x14ac:dyDescent="0.3">
      <c r="A93" s="115"/>
      <c r="B93" s="124"/>
      <c r="C93" s="115"/>
      <c r="D93" s="10">
        <v>4</v>
      </c>
      <c r="G93" s="10" t="s">
        <v>289</v>
      </c>
      <c r="H93" s="89" t="str">
        <f>IF('11-12G'!H93&lt;&gt;"",'11-12G'!H93, "")</f>
        <v/>
      </c>
      <c r="I93" s="89" t="str">
        <f>IF('11-12G'!I93&lt;&gt;"",'11-12G'!I93, "")</f>
        <v/>
      </c>
      <c r="J93" s="89" t="str">
        <f>IF('11-12G'!J93&lt;&gt;"",'11-12G'!J93, "")</f>
        <v/>
      </c>
      <c r="K93" s="89" t="str">
        <f>IF('11-12G'!K93&lt;&gt;"",'11-12G'!K93, "")</f>
        <v/>
      </c>
      <c r="L93" s="89" t="str">
        <f>IF('11-12G'!L93&lt;&gt;"",'11-12G'!L93, "")</f>
        <v/>
      </c>
      <c r="M93" s="5"/>
      <c r="N93" s="78">
        <f t="shared" si="15"/>
        <v>0</v>
      </c>
      <c r="O93" s="79">
        <f>SUM(N90:N93)/12</f>
        <v>0</v>
      </c>
      <c r="Q93" s="35">
        <f t="shared" ref="Q93" si="44">IF(O93&lt;&gt;"",O93+A90/10000,0)</f>
        <v>2.3E-3</v>
      </c>
      <c r="R93" s="35" t="str">
        <f t="shared" ref="R93:S93" si="45">B90</f>
        <v/>
      </c>
      <c r="S93" s="35" t="str">
        <f t="shared" si="45"/>
        <v/>
      </c>
    </row>
    <row r="94" spans="1:19" x14ac:dyDescent="0.25">
      <c r="A94" s="112">
        <v>24</v>
      </c>
      <c r="B94" s="122" t="str">
        <f>IF('11-12G'!B94&lt;&gt;"",'11-12G'!B94, "")</f>
        <v/>
      </c>
      <c r="C94" s="112" t="str">
        <f>IF('11-12G'!C94&lt;&gt;"",'11-12G'!C94, "")</f>
        <v/>
      </c>
      <c r="D94" s="18">
        <v>1</v>
      </c>
      <c r="G94" s="10" t="s">
        <v>289</v>
      </c>
      <c r="H94" s="91" t="str">
        <f>IF('11-12G'!H94&lt;&gt;"",'11-12G'!H94, "")</f>
        <v/>
      </c>
      <c r="I94" s="91" t="str">
        <f>IF('11-12G'!I94&lt;&gt;"",'11-12G'!I94, "")</f>
        <v/>
      </c>
      <c r="J94" s="91" t="str">
        <f>IF('11-12G'!J94&lt;&gt;"",'11-12G'!J94, "")</f>
        <v/>
      </c>
      <c r="K94" s="91" t="str">
        <f>IF('11-12G'!K94&lt;&gt;"",'11-12G'!K94, "")</f>
        <v/>
      </c>
      <c r="L94" s="91" t="str">
        <f>IF('11-12G'!L94&lt;&gt;"",'11-12G'!L94, "")</f>
        <v/>
      </c>
      <c r="M94" s="19"/>
      <c r="N94" s="80">
        <f t="shared" si="15"/>
        <v>0</v>
      </c>
      <c r="O94" s="80"/>
      <c r="Q94" s="36"/>
      <c r="R94" s="36"/>
      <c r="S94" s="36"/>
    </row>
    <row r="95" spans="1:19" ht="15.75" thickBot="1" x14ac:dyDescent="0.3">
      <c r="A95" s="112"/>
      <c r="B95" s="122"/>
      <c r="C95" s="112"/>
      <c r="D95" s="18">
        <v>2</v>
      </c>
      <c r="G95" s="10" t="s">
        <v>289</v>
      </c>
      <c r="H95" s="91" t="str">
        <f>IF('11-12G'!H95&lt;&gt;"",'11-12G'!H95, "")</f>
        <v/>
      </c>
      <c r="I95" s="91" t="str">
        <f>IF('11-12G'!I95&lt;&gt;"",'11-12G'!I95, "")</f>
        <v/>
      </c>
      <c r="J95" s="91" t="str">
        <f>IF('11-12G'!J95&lt;&gt;"",'11-12G'!J95, "")</f>
        <v/>
      </c>
      <c r="K95" s="91" t="str">
        <f>IF('11-12G'!K95&lt;&gt;"",'11-12G'!K95, "")</f>
        <v/>
      </c>
      <c r="L95" s="91" t="str">
        <f>IF('11-12G'!L95&lt;&gt;"",'11-12G'!L95, "")</f>
        <v/>
      </c>
      <c r="M95" s="19"/>
      <c r="N95" s="80">
        <f t="shared" si="15"/>
        <v>0</v>
      </c>
      <c r="O95" s="80"/>
      <c r="Q95" s="35"/>
      <c r="R95" s="35"/>
      <c r="S95" s="35"/>
    </row>
    <row r="96" spans="1:19" ht="15.75" thickBot="1" x14ac:dyDescent="0.3">
      <c r="A96" s="112"/>
      <c r="B96" s="122"/>
      <c r="C96" s="112"/>
      <c r="D96" s="18">
        <v>3</v>
      </c>
      <c r="G96" s="10" t="s">
        <v>289</v>
      </c>
      <c r="H96" s="91" t="str">
        <f>IF('11-12G'!H96&lt;&gt;"",'11-12G'!H96, "")</f>
        <v/>
      </c>
      <c r="I96" s="91" t="str">
        <f>IF('11-12G'!I96&lt;&gt;"",'11-12G'!I96, "")</f>
        <v/>
      </c>
      <c r="J96" s="91" t="str">
        <f>IF('11-12G'!J96&lt;&gt;"",'11-12G'!J96, "")</f>
        <v/>
      </c>
      <c r="K96" s="91" t="str">
        <f>IF('11-12G'!K96&lt;&gt;"",'11-12G'!K96, "")</f>
        <v/>
      </c>
      <c r="L96" s="91" t="str">
        <f>IF('11-12G'!L96&lt;&gt;"",'11-12G'!L96, "")</f>
        <v/>
      </c>
      <c r="M96" s="19"/>
      <c r="N96" s="80">
        <f t="shared" si="15"/>
        <v>0</v>
      </c>
      <c r="O96" s="81"/>
      <c r="Q96" s="35"/>
      <c r="R96" s="35"/>
      <c r="S96" s="35"/>
    </row>
    <row r="97" spans="1:19" ht="15.75" thickBot="1" x14ac:dyDescent="0.3">
      <c r="A97" s="112"/>
      <c r="B97" s="122"/>
      <c r="C97" s="112"/>
      <c r="D97" s="18">
        <v>4</v>
      </c>
      <c r="G97" s="10" t="s">
        <v>289</v>
      </c>
      <c r="H97" s="91" t="str">
        <f>IF('11-12G'!H97&lt;&gt;"",'11-12G'!H97, "")</f>
        <v/>
      </c>
      <c r="I97" s="91" t="str">
        <f>IF('11-12G'!I97&lt;&gt;"",'11-12G'!I97, "")</f>
        <v/>
      </c>
      <c r="J97" s="91" t="str">
        <f>IF('11-12G'!J97&lt;&gt;"",'11-12G'!J97, "")</f>
        <v/>
      </c>
      <c r="K97" s="91" t="str">
        <f>IF('11-12G'!K97&lt;&gt;"",'11-12G'!K97, "")</f>
        <v/>
      </c>
      <c r="L97" s="91" t="str">
        <f>IF('11-12G'!L97&lt;&gt;"",'11-12G'!L97, "")</f>
        <v/>
      </c>
      <c r="M97" s="19"/>
      <c r="N97" s="80">
        <f t="shared" si="15"/>
        <v>0</v>
      </c>
      <c r="O97" s="81">
        <f>SUM(N94:N97)/12</f>
        <v>0</v>
      </c>
      <c r="Q97" s="35">
        <f t="shared" ref="Q97" si="46">IF(O97&lt;&gt;"",O97+A94/10000,0)</f>
        <v>2.3999999999999998E-3</v>
      </c>
      <c r="R97" s="35" t="str">
        <f t="shared" ref="R97:S97" si="47">B94</f>
        <v/>
      </c>
      <c r="S97" s="35" t="str">
        <f t="shared" si="47"/>
        <v/>
      </c>
    </row>
    <row r="98" spans="1:19" x14ac:dyDescent="0.25">
      <c r="A98" s="115">
        <v>25</v>
      </c>
      <c r="B98" s="124" t="str">
        <f>IF('11-12G'!B98&lt;&gt;"",'11-12G'!B98, "")</f>
        <v/>
      </c>
      <c r="C98" s="115" t="str">
        <f>IF('11-12G'!C98&lt;&gt;"",'11-12G'!C98, "")</f>
        <v/>
      </c>
      <c r="D98" s="10">
        <v>1</v>
      </c>
      <c r="G98" s="10" t="s">
        <v>289</v>
      </c>
      <c r="H98" s="89" t="str">
        <f>IF('11-12G'!H98&lt;&gt;"",'11-12G'!H98, "")</f>
        <v/>
      </c>
      <c r="I98" s="89" t="str">
        <f>IF('11-12G'!I98&lt;&gt;"",'11-12G'!I98, "")</f>
        <v/>
      </c>
      <c r="J98" s="89" t="str">
        <f>IF('11-12G'!J98&lt;&gt;"",'11-12G'!J98, "")</f>
        <v/>
      </c>
      <c r="K98" s="89" t="str">
        <f>IF('11-12G'!K98&lt;&gt;"",'11-12G'!K98, "")</f>
        <v/>
      </c>
      <c r="L98" s="89" t="str">
        <f>IF('11-12G'!L98&lt;&gt;"",'11-12G'!L98, "")</f>
        <v/>
      </c>
      <c r="M98" s="5"/>
      <c r="N98" s="78">
        <f t="shared" ref="N98:N129" si="48">IF(COUNT(H98:L98)=3,IF(M98&lt;&gt;"",(SUM(H98:J98)-6),SUM(H98:J98)),IF(M98&lt;&gt;"",(SUM(H98:L98)-MAX(H98:L98)-MIN(H98:L98)-6),(SUM(H98:L98)-MAX(H98:L98)-MIN(H98:L98))))</f>
        <v>0</v>
      </c>
      <c r="O98" s="78"/>
    </row>
    <row r="99" spans="1:19" ht="15.75" thickBot="1" x14ac:dyDescent="0.3">
      <c r="A99" s="115"/>
      <c r="B99" s="124"/>
      <c r="C99" s="115"/>
      <c r="D99" s="10">
        <v>2</v>
      </c>
      <c r="G99" s="10" t="s">
        <v>289</v>
      </c>
      <c r="H99" s="89" t="str">
        <f>IF('11-12G'!H99&lt;&gt;"",'11-12G'!H99, "")</f>
        <v/>
      </c>
      <c r="I99" s="89" t="str">
        <f>IF('11-12G'!I99&lt;&gt;"",'11-12G'!I99, "")</f>
        <v/>
      </c>
      <c r="J99" s="89" t="str">
        <f>IF('11-12G'!J99&lt;&gt;"",'11-12G'!J99, "")</f>
        <v/>
      </c>
      <c r="K99" s="89" t="str">
        <f>IF('11-12G'!K99&lt;&gt;"",'11-12G'!K99, "")</f>
        <v/>
      </c>
      <c r="L99" s="89" t="str">
        <f>IF('11-12G'!L99&lt;&gt;"",'11-12G'!L99, "")</f>
        <v/>
      </c>
      <c r="M99" s="5"/>
      <c r="N99" s="78">
        <f t="shared" si="48"/>
        <v>0</v>
      </c>
      <c r="O99" s="78"/>
      <c r="Q99" s="9"/>
      <c r="R99" s="9"/>
      <c r="S99" s="9"/>
    </row>
    <row r="100" spans="1:19" ht="15.75" thickBot="1" x14ac:dyDescent="0.3">
      <c r="A100" s="115"/>
      <c r="B100" s="124"/>
      <c r="C100" s="115"/>
      <c r="D100" s="10">
        <v>3</v>
      </c>
      <c r="G100" s="10" t="s">
        <v>289</v>
      </c>
      <c r="H100" s="89" t="str">
        <f>IF('11-12G'!H100&lt;&gt;"",'11-12G'!H100, "")</f>
        <v/>
      </c>
      <c r="I100" s="89" t="str">
        <f>IF('11-12G'!I100&lt;&gt;"",'11-12G'!I100, "")</f>
        <v/>
      </c>
      <c r="J100" s="89" t="str">
        <f>IF('11-12G'!J100&lt;&gt;"",'11-12G'!J100, "")</f>
        <v/>
      </c>
      <c r="K100" s="89" t="str">
        <f>IF('11-12G'!K100&lt;&gt;"",'11-12G'!K100, "")</f>
        <v/>
      </c>
      <c r="L100" s="89" t="str">
        <f>IF('11-12G'!L100&lt;&gt;"",'11-12G'!L100, "")</f>
        <v/>
      </c>
      <c r="M100" s="5"/>
      <c r="N100" s="78">
        <f t="shared" si="48"/>
        <v>0</v>
      </c>
      <c r="O100" s="79"/>
      <c r="Q100" s="9"/>
      <c r="R100" s="9"/>
      <c r="S100" s="9"/>
    </row>
    <row r="101" spans="1:19" ht="15.75" thickBot="1" x14ac:dyDescent="0.3">
      <c r="A101" s="115"/>
      <c r="B101" s="124"/>
      <c r="C101" s="115"/>
      <c r="D101" s="10">
        <v>4</v>
      </c>
      <c r="G101" s="10" t="s">
        <v>289</v>
      </c>
      <c r="H101" s="89" t="str">
        <f>IF('11-12G'!H101&lt;&gt;"",'11-12G'!H101, "")</f>
        <v/>
      </c>
      <c r="I101" s="89" t="str">
        <f>IF('11-12G'!I101&lt;&gt;"",'11-12G'!I101, "")</f>
        <v/>
      </c>
      <c r="J101" s="89" t="str">
        <f>IF('11-12G'!J101&lt;&gt;"",'11-12G'!J101, "")</f>
        <v/>
      </c>
      <c r="K101" s="89" t="str">
        <f>IF('11-12G'!K101&lt;&gt;"",'11-12G'!K101, "")</f>
        <v/>
      </c>
      <c r="L101" s="89" t="str">
        <f>IF('11-12G'!L101&lt;&gt;"",'11-12G'!L101, "")</f>
        <v/>
      </c>
      <c r="M101" s="5"/>
      <c r="N101" s="78">
        <f t="shared" si="48"/>
        <v>0</v>
      </c>
      <c r="O101" s="79">
        <f>SUM(N98:N101)/12</f>
        <v>0</v>
      </c>
      <c r="Q101" s="9">
        <f t="shared" ref="Q101" si="49">IF(O101&lt;&gt;"",O101+A98/10000,0)</f>
        <v>2.5000000000000001E-3</v>
      </c>
      <c r="R101" s="9" t="str">
        <f t="shared" ref="R101:S101" si="50">B98</f>
        <v/>
      </c>
      <c r="S101" s="9" t="str">
        <f t="shared" si="50"/>
        <v/>
      </c>
    </row>
    <row r="102" spans="1:19" x14ac:dyDescent="0.25">
      <c r="A102" s="112">
        <v>26</v>
      </c>
      <c r="B102" s="122" t="str">
        <f>IF('11-12G'!B102&lt;&gt;"",'11-12G'!B102, "")</f>
        <v/>
      </c>
      <c r="C102" s="112" t="str">
        <f>IF('11-12G'!C102&lt;&gt;"",'11-12G'!C102, "")</f>
        <v/>
      </c>
      <c r="D102" s="18">
        <v>1</v>
      </c>
      <c r="F102" t="s">
        <v>289</v>
      </c>
      <c r="G102" s="10" t="s">
        <v>289</v>
      </c>
      <c r="H102" s="91" t="str">
        <f>IF('11-12G'!H102&lt;&gt;"",'11-12G'!H102, "")</f>
        <v/>
      </c>
      <c r="I102" s="91" t="str">
        <f>IF('11-12G'!I102&lt;&gt;"",'11-12G'!I102, "")</f>
        <v/>
      </c>
      <c r="J102" s="91" t="str">
        <f>IF('11-12G'!J102&lt;&gt;"",'11-12G'!J102, "")</f>
        <v/>
      </c>
      <c r="K102" s="91" t="str">
        <f>IF('11-12G'!K102&lt;&gt;"",'11-12G'!K102, "")</f>
        <v/>
      </c>
      <c r="L102" s="91" t="str">
        <f>IF('11-12G'!L102&lt;&gt;"",'11-12G'!L102, "")</f>
        <v/>
      </c>
      <c r="M102" s="19"/>
      <c r="N102" s="80">
        <f t="shared" si="48"/>
        <v>0</v>
      </c>
      <c r="O102" s="80"/>
      <c r="Q102" s="36"/>
      <c r="R102" s="36"/>
      <c r="S102" s="36"/>
    </row>
    <row r="103" spans="1:19" ht="15.75" thickBot="1" x14ac:dyDescent="0.3">
      <c r="A103" s="112"/>
      <c r="B103" s="122"/>
      <c r="C103" s="112"/>
      <c r="D103" s="18">
        <v>2</v>
      </c>
      <c r="F103" t="s">
        <v>289</v>
      </c>
      <c r="G103" s="10" t="s">
        <v>289</v>
      </c>
      <c r="H103" s="91" t="str">
        <f>IF('11-12G'!H103&lt;&gt;"",'11-12G'!H103, "")</f>
        <v/>
      </c>
      <c r="I103" s="91" t="str">
        <f>IF('11-12G'!I103&lt;&gt;"",'11-12G'!I103, "")</f>
        <v/>
      </c>
      <c r="J103" s="91" t="str">
        <f>IF('11-12G'!J103&lt;&gt;"",'11-12G'!J103, "")</f>
        <v/>
      </c>
      <c r="K103" s="91" t="str">
        <f>IF('11-12G'!K103&lt;&gt;"",'11-12G'!K103, "")</f>
        <v/>
      </c>
      <c r="L103" s="91" t="str">
        <f>IF('11-12G'!L103&lt;&gt;"",'11-12G'!L103, "")</f>
        <v/>
      </c>
      <c r="M103" s="19"/>
      <c r="N103" s="80">
        <f t="shared" si="48"/>
        <v>0</v>
      </c>
      <c r="O103" s="80"/>
      <c r="Q103" s="35"/>
      <c r="R103" s="35"/>
      <c r="S103" s="35"/>
    </row>
    <row r="104" spans="1:19" ht="15.75" thickBot="1" x14ac:dyDescent="0.3">
      <c r="A104" s="112"/>
      <c r="B104" s="122"/>
      <c r="C104" s="112"/>
      <c r="D104" s="18">
        <v>3</v>
      </c>
      <c r="F104" t="s">
        <v>289</v>
      </c>
      <c r="G104" s="10" t="s">
        <v>289</v>
      </c>
      <c r="H104" s="91" t="str">
        <f>IF('11-12G'!H104&lt;&gt;"",'11-12G'!H104, "")</f>
        <v/>
      </c>
      <c r="I104" s="91" t="str">
        <f>IF('11-12G'!I104&lt;&gt;"",'11-12G'!I104, "")</f>
        <v/>
      </c>
      <c r="J104" s="91" t="str">
        <f>IF('11-12G'!J104&lt;&gt;"",'11-12G'!J104, "")</f>
        <v/>
      </c>
      <c r="K104" s="91" t="str">
        <f>IF('11-12G'!K104&lt;&gt;"",'11-12G'!K104, "")</f>
        <v/>
      </c>
      <c r="L104" s="91" t="str">
        <f>IF('11-12G'!L104&lt;&gt;"",'11-12G'!L104, "")</f>
        <v/>
      </c>
      <c r="M104" s="19"/>
      <c r="N104" s="80">
        <f t="shared" si="48"/>
        <v>0</v>
      </c>
      <c r="O104" s="81"/>
      <c r="Q104" s="35"/>
      <c r="R104" s="35"/>
      <c r="S104" s="35"/>
    </row>
    <row r="105" spans="1:19" ht="15.75" thickBot="1" x14ac:dyDescent="0.3">
      <c r="A105" s="112"/>
      <c r="B105" s="122"/>
      <c r="C105" s="112"/>
      <c r="D105" s="18">
        <v>4</v>
      </c>
      <c r="F105" t="s">
        <v>289</v>
      </c>
      <c r="G105" s="10" t="s">
        <v>289</v>
      </c>
      <c r="H105" s="91" t="str">
        <f>IF('11-12G'!H105&lt;&gt;"",'11-12G'!H105, "")</f>
        <v/>
      </c>
      <c r="I105" s="91" t="str">
        <f>IF('11-12G'!I105&lt;&gt;"",'11-12G'!I105, "")</f>
        <v/>
      </c>
      <c r="J105" s="91" t="str">
        <f>IF('11-12G'!J105&lt;&gt;"",'11-12G'!J105, "")</f>
        <v/>
      </c>
      <c r="K105" s="91" t="str">
        <f>IF('11-12G'!K105&lt;&gt;"",'11-12G'!K105, "")</f>
        <v/>
      </c>
      <c r="L105" s="91" t="str">
        <f>IF('11-12G'!L105&lt;&gt;"",'11-12G'!L105, "")</f>
        <v/>
      </c>
      <c r="M105" s="19"/>
      <c r="N105" s="80">
        <f t="shared" si="48"/>
        <v>0</v>
      </c>
      <c r="O105" s="81">
        <f>SUM(N102:N105)/12</f>
        <v>0</v>
      </c>
      <c r="Q105" s="35">
        <f t="shared" ref="Q105" si="51">IF(O105&lt;&gt;"",O105+A102/10000,0)</f>
        <v>2.5999999999999999E-3</v>
      </c>
      <c r="R105" s="35" t="str">
        <f t="shared" ref="R105:S105" si="52">B102</f>
        <v/>
      </c>
      <c r="S105" s="35" t="str">
        <f t="shared" si="52"/>
        <v/>
      </c>
    </row>
    <row r="106" spans="1:19" x14ac:dyDescent="0.25">
      <c r="A106" s="115">
        <v>27</v>
      </c>
      <c r="B106" s="124" t="str">
        <f>IF('11-12G'!B106&lt;&gt;"",'11-12G'!B106, "")</f>
        <v/>
      </c>
      <c r="C106" s="115" t="str">
        <f>IF('11-12G'!C106&lt;&gt;"",'11-12G'!C106, "")</f>
        <v/>
      </c>
      <c r="D106" s="10">
        <v>1</v>
      </c>
      <c r="F106" t="s">
        <v>289</v>
      </c>
      <c r="G106" s="10" t="s">
        <v>289</v>
      </c>
      <c r="H106" s="89" t="str">
        <f>IF('11-12G'!H106&lt;&gt;"",'11-12G'!H106, "")</f>
        <v/>
      </c>
      <c r="I106" s="89" t="str">
        <f>IF('11-12G'!I106&lt;&gt;"",'11-12G'!I106, "")</f>
        <v/>
      </c>
      <c r="J106" s="89" t="str">
        <f>IF('11-12G'!J106&lt;&gt;"",'11-12G'!J106, "")</f>
        <v/>
      </c>
      <c r="K106" s="89" t="str">
        <f>IF('11-12G'!K106&lt;&gt;"",'11-12G'!K106, "")</f>
        <v/>
      </c>
      <c r="L106" s="89" t="str">
        <f>IF('11-12G'!L106&lt;&gt;"",'11-12G'!L106, "")</f>
        <v/>
      </c>
      <c r="M106" s="5"/>
      <c r="N106" s="78">
        <f t="shared" si="48"/>
        <v>0</v>
      </c>
      <c r="O106" s="78"/>
    </row>
    <row r="107" spans="1:19" ht="15.75" thickBot="1" x14ac:dyDescent="0.3">
      <c r="A107" s="115"/>
      <c r="B107" s="124"/>
      <c r="C107" s="115"/>
      <c r="D107" s="10">
        <v>2</v>
      </c>
      <c r="F107" t="s">
        <v>289</v>
      </c>
      <c r="G107" s="10" t="s">
        <v>289</v>
      </c>
      <c r="H107" s="89" t="str">
        <f>IF('11-12G'!H107&lt;&gt;"",'11-12G'!H107, "")</f>
        <v/>
      </c>
      <c r="I107" s="89" t="str">
        <f>IF('11-12G'!I107&lt;&gt;"",'11-12G'!I107, "")</f>
        <v/>
      </c>
      <c r="J107" s="89" t="str">
        <f>IF('11-12G'!J107&lt;&gt;"",'11-12G'!J107, "")</f>
        <v/>
      </c>
      <c r="K107" s="89" t="str">
        <f>IF('11-12G'!K107&lt;&gt;"",'11-12G'!K107, "")</f>
        <v/>
      </c>
      <c r="L107" s="89" t="str">
        <f>IF('11-12G'!L107&lt;&gt;"",'11-12G'!L107, "")</f>
        <v/>
      </c>
      <c r="M107" s="5"/>
      <c r="N107" s="78">
        <f t="shared" si="48"/>
        <v>0</v>
      </c>
      <c r="O107" s="78"/>
      <c r="Q107" s="9"/>
      <c r="R107" s="9"/>
      <c r="S107" s="9"/>
    </row>
    <row r="108" spans="1:19" ht="15.75" thickBot="1" x14ac:dyDescent="0.3">
      <c r="A108" s="115"/>
      <c r="B108" s="124"/>
      <c r="C108" s="115"/>
      <c r="D108" s="10">
        <v>3</v>
      </c>
      <c r="F108" t="s">
        <v>289</v>
      </c>
      <c r="G108" s="10" t="s">
        <v>289</v>
      </c>
      <c r="H108" s="89" t="str">
        <f>IF('11-12G'!H108&lt;&gt;"",'11-12G'!H108, "")</f>
        <v/>
      </c>
      <c r="I108" s="89" t="str">
        <f>IF('11-12G'!I108&lt;&gt;"",'11-12G'!I108, "")</f>
        <v/>
      </c>
      <c r="J108" s="89" t="str">
        <f>IF('11-12G'!J108&lt;&gt;"",'11-12G'!J108, "")</f>
        <v/>
      </c>
      <c r="K108" s="89" t="str">
        <f>IF('11-12G'!K108&lt;&gt;"",'11-12G'!K108, "")</f>
        <v/>
      </c>
      <c r="L108" s="89" t="str">
        <f>IF('11-12G'!L108&lt;&gt;"",'11-12G'!L108, "")</f>
        <v/>
      </c>
      <c r="M108" s="5"/>
      <c r="N108" s="78">
        <f t="shared" si="48"/>
        <v>0</v>
      </c>
      <c r="O108" s="79"/>
      <c r="Q108" s="9"/>
      <c r="R108" s="9"/>
      <c r="S108" s="9"/>
    </row>
    <row r="109" spans="1:19" ht="15.75" thickBot="1" x14ac:dyDescent="0.3">
      <c r="A109" s="115"/>
      <c r="B109" s="124"/>
      <c r="C109" s="115"/>
      <c r="D109" s="10">
        <v>4</v>
      </c>
      <c r="F109" t="s">
        <v>289</v>
      </c>
      <c r="G109" s="10" t="s">
        <v>289</v>
      </c>
      <c r="H109" s="89" t="str">
        <f>IF('11-12G'!H109&lt;&gt;"",'11-12G'!H109, "")</f>
        <v/>
      </c>
      <c r="I109" s="89" t="str">
        <f>IF('11-12G'!I109&lt;&gt;"",'11-12G'!I109, "")</f>
        <v/>
      </c>
      <c r="J109" s="89" t="str">
        <f>IF('11-12G'!J109&lt;&gt;"",'11-12G'!J109, "")</f>
        <v/>
      </c>
      <c r="K109" s="89" t="str">
        <f>IF('11-12G'!K109&lt;&gt;"",'11-12G'!K109, "")</f>
        <v/>
      </c>
      <c r="L109" s="89" t="str">
        <f>IF('11-12G'!L109&lt;&gt;"",'11-12G'!L109, "")</f>
        <v/>
      </c>
      <c r="M109" s="5"/>
      <c r="N109" s="78">
        <f t="shared" si="48"/>
        <v>0</v>
      </c>
      <c r="O109" s="79">
        <f>SUM(N106:N109)/12</f>
        <v>0</v>
      </c>
      <c r="Q109" s="9">
        <f t="shared" ref="Q109" si="53">IF(O109&lt;&gt;"",O109+A106/10000,0)</f>
        <v>2.7000000000000001E-3</v>
      </c>
      <c r="R109" s="9" t="str">
        <f t="shared" ref="R109:S109" si="54">B106</f>
        <v/>
      </c>
      <c r="S109" s="9" t="str">
        <f t="shared" si="54"/>
        <v/>
      </c>
    </row>
    <row r="110" spans="1:19" x14ac:dyDescent="0.25">
      <c r="A110" s="112">
        <v>28</v>
      </c>
      <c r="B110" s="122" t="str">
        <f>IF('11-12G'!B110&lt;&gt;"",'11-12G'!B110, "")</f>
        <v/>
      </c>
      <c r="C110" s="112" t="str">
        <f>IF('11-12G'!C110&lt;&gt;"",'11-12G'!C110, "")</f>
        <v/>
      </c>
      <c r="D110" s="18">
        <v>1</v>
      </c>
      <c r="F110" t="s">
        <v>289</v>
      </c>
      <c r="G110" s="10" t="s">
        <v>289</v>
      </c>
      <c r="H110" s="91" t="str">
        <f>IF('11-12G'!H110&lt;&gt;"",'11-12G'!H110, "")</f>
        <v/>
      </c>
      <c r="I110" s="91" t="str">
        <f>IF('11-12G'!I110&lt;&gt;"",'11-12G'!I110, "")</f>
        <v/>
      </c>
      <c r="J110" s="91" t="str">
        <f>IF('11-12G'!J110&lt;&gt;"",'11-12G'!J110, "")</f>
        <v/>
      </c>
      <c r="K110" s="91" t="str">
        <f>IF('11-12G'!K110&lt;&gt;"",'11-12G'!K110, "")</f>
        <v/>
      </c>
      <c r="L110" s="91" t="str">
        <f>IF('11-12G'!L110&lt;&gt;"",'11-12G'!L110, "")</f>
        <v/>
      </c>
      <c r="M110" s="19"/>
      <c r="N110" s="80">
        <f t="shared" si="48"/>
        <v>0</v>
      </c>
      <c r="O110" s="80"/>
      <c r="Q110" s="36"/>
      <c r="R110" s="36"/>
      <c r="S110" s="36"/>
    </row>
    <row r="111" spans="1:19" ht="15.75" thickBot="1" x14ac:dyDescent="0.3">
      <c r="A111" s="112"/>
      <c r="B111" s="122"/>
      <c r="C111" s="112"/>
      <c r="D111" s="18">
        <v>2</v>
      </c>
      <c r="F111" t="s">
        <v>289</v>
      </c>
      <c r="G111" s="10" t="s">
        <v>289</v>
      </c>
      <c r="H111" s="91" t="str">
        <f>IF('11-12G'!H111&lt;&gt;"",'11-12G'!H111, "")</f>
        <v/>
      </c>
      <c r="I111" s="91" t="str">
        <f>IF('11-12G'!I111&lt;&gt;"",'11-12G'!I111, "")</f>
        <v/>
      </c>
      <c r="J111" s="91" t="str">
        <f>IF('11-12G'!J111&lt;&gt;"",'11-12G'!J111, "")</f>
        <v/>
      </c>
      <c r="K111" s="91" t="str">
        <f>IF('11-12G'!K111&lt;&gt;"",'11-12G'!K111, "")</f>
        <v/>
      </c>
      <c r="L111" s="91" t="str">
        <f>IF('11-12G'!L111&lt;&gt;"",'11-12G'!L111, "")</f>
        <v/>
      </c>
      <c r="M111" s="19"/>
      <c r="N111" s="80">
        <f t="shared" si="48"/>
        <v>0</v>
      </c>
      <c r="O111" s="80"/>
      <c r="Q111" s="35"/>
      <c r="R111" s="35"/>
      <c r="S111" s="35"/>
    </row>
    <row r="112" spans="1:19" ht="15.75" thickBot="1" x14ac:dyDescent="0.3">
      <c r="A112" s="112"/>
      <c r="B112" s="122"/>
      <c r="C112" s="112"/>
      <c r="D112" s="18">
        <v>3</v>
      </c>
      <c r="F112" t="s">
        <v>289</v>
      </c>
      <c r="G112" s="10" t="s">
        <v>289</v>
      </c>
      <c r="H112" s="91" t="str">
        <f>IF('11-12G'!H112&lt;&gt;"",'11-12G'!H112, "")</f>
        <v/>
      </c>
      <c r="I112" s="91" t="str">
        <f>IF('11-12G'!I112&lt;&gt;"",'11-12G'!I112, "")</f>
        <v/>
      </c>
      <c r="J112" s="91" t="str">
        <f>IF('11-12G'!J112&lt;&gt;"",'11-12G'!J112, "")</f>
        <v/>
      </c>
      <c r="K112" s="91" t="str">
        <f>IF('11-12G'!K112&lt;&gt;"",'11-12G'!K112, "")</f>
        <v/>
      </c>
      <c r="L112" s="91" t="str">
        <f>IF('11-12G'!L112&lt;&gt;"",'11-12G'!L112, "")</f>
        <v/>
      </c>
      <c r="M112" s="19"/>
      <c r="N112" s="80">
        <f t="shared" si="48"/>
        <v>0</v>
      </c>
      <c r="O112" s="81"/>
      <c r="Q112" s="35"/>
      <c r="R112" s="35"/>
      <c r="S112" s="35"/>
    </row>
    <row r="113" spans="1:19" ht="15.75" thickBot="1" x14ac:dyDescent="0.3">
      <c r="A113" s="112"/>
      <c r="B113" s="122"/>
      <c r="C113" s="112"/>
      <c r="D113" s="18">
        <v>4</v>
      </c>
      <c r="F113" t="s">
        <v>289</v>
      </c>
      <c r="G113" s="10" t="s">
        <v>289</v>
      </c>
      <c r="H113" s="91" t="str">
        <f>IF('11-12G'!H113&lt;&gt;"",'11-12G'!H113, "")</f>
        <v/>
      </c>
      <c r="I113" s="91" t="str">
        <f>IF('11-12G'!I113&lt;&gt;"",'11-12G'!I113, "")</f>
        <v/>
      </c>
      <c r="J113" s="91" t="str">
        <f>IF('11-12G'!J113&lt;&gt;"",'11-12G'!J113, "")</f>
        <v/>
      </c>
      <c r="K113" s="91" t="str">
        <f>IF('11-12G'!K113&lt;&gt;"",'11-12G'!K113, "")</f>
        <v/>
      </c>
      <c r="L113" s="91" t="str">
        <f>IF('11-12G'!L113&lt;&gt;"",'11-12G'!L113, "")</f>
        <v/>
      </c>
      <c r="M113" s="19"/>
      <c r="N113" s="80">
        <f t="shared" si="48"/>
        <v>0</v>
      </c>
      <c r="O113" s="81">
        <f>SUM(N110:N113)/12</f>
        <v>0</v>
      </c>
      <c r="Q113" s="35">
        <f t="shared" ref="Q113" si="55">IF(O113&lt;&gt;"",O113+A110/10000,0)</f>
        <v>2.8E-3</v>
      </c>
      <c r="R113" s="35" t="str">
        <f t="shared" ref="R113:S113" si="56">B110</f>
        <v/>
      </c>
      <c r="S113" s="35" t="str">
        <f t="shared" si="56"/>
        <v/>
      </c>
    </row>
    <row r="114" spans="1:19" x14ac:dyDescent="0.25">
      <c r="A114" s="115">
        <v>29</v>
      </c>
      <c r="B114" s="124" t="str">
        <f>IF('11-12G'!B114&lt;&gt;"",'11-12G'!B114, "")</f>
        <v/>
      </c>
      <c r="C114" s="115" t="str">
        <f>IF('11-12G'!C114&lt;&gt;"",'11-12G'!C114, "")</f>
        <v/>
      </c>
      <c r="D114" s="10">
        <v>1</v>
      </c>
      <c r="F114" t="s">
        <v>289</v>
      </c>
      <c r="G114" s="10" t="s">
        <v>289</v>
      </c>
      <c r="H114" s="89" t="str">
        <f>IF('11-12G'!H114&lt;&gt;"",'11-12G'!H114, "")</f>
        <v/>
      </c>
      <c r="I114" s="89" t="str">
        <f>IF('11-12G'!I114&lt;&gt;"",'11-12G'!I114, "")</f>
        <v/>
      </c>
      <c r="J114" s="89" t="str">
        <f>IF('11-12G'!J114&lt;&gt;"",'11-12G'!J114, "")</f>
        <v/>
      </c>
      <c r="K114" s="89" t="str">
        <f>IF('11-12G'!K114&lt;&gt;"",'11-12G'!K114, "")</f>
        <v/>
      </c>
      <c r="L114" s="89" t="str">
        <f>IF('11-12G'!L114&lt;&gt;"",'11-12G'!L114, "")</f>
        <v/>
      </c>
      <c r="M114" s="5"/>
      <c r="N114" s="78">
        <f t="shared" si="48"/>
        <v>0</v>
      </c>
      <c r="O114" s="78"/>
    </row>
    <row r="115" spans="1:19" ht="15.75" thickBot="1" x14ac:dyDescent="0.3">
      <c r="A115" s="115"/>
      <c r="B115" s="124"/>
      <c r="C115" s="115"/>
      <c r="D115" s="10">
        <v>2</v>
      </c>
      <c r="F115" t="s">
        <v>289</v>
      </c>
      <c r="G115" s="10" t="s">
        <v>289</v>
      </c>
      <c r="H115" s="89" t="str">
        <f>IF('11-12G'!H115&lt;&gt;"",'11-12G'!H115, "")</f>
        <v/>
      </c>
      <c r="I115" s="89" t="str">
        <f>IF('11-12G'!I115&lt;&gt;"",'11-12G'!I115, "")</f>
        <v/>
      </c>
      <c r="J115" s="89" t="str">
        <f>IF('11-12G'!J115&lt;&gt;"",'11-12G'!J115, "")</f>
        <v/>
      </c>
      <c r="K115" s="89" t="str">
        <f>IF('11-12G'!K115&lt;&gt;"",'11-12G'!K115, "")</f>
        <v/>
      </c>
      <c r="L115" s="89" t="str">
        <f>IF('11-12G'!L115&lt;&gt;"",'11-12G'!L115, "")</f>
        <v/>
      </c>
      <c r="M115" s="5"/>
      <c r="N115" s="78">
        <f t="shared" si="48"/>
        <v>0</v>
      </c>
      <c r="O115" s="78"/>
      <c r="Q115" s="9"/>
      <c r="R115" s="9"/>
      <c r="S115" s="9"/>
    </row>
    <row r="116" spans="1:19" ht="15.75" thickBot="1" x14ac:dyDescent="0.3">
      <c r="A116" s="115"/>
      <c r="B116" s="124"/>
      <c r="C116" s="115"/>
      <c r="D116" s="10">
        <v>3</v>
      </c>
      <c r="F116" t="s">
        <v>289</v>
      </c>
      <c r="G116" s="10" t="s">
        <v>289</v>
      </c>
      <c r="H116" s="89" t="str">
        <f>IF('11-12G'!H116&lt;&gt;"",'11-12G'!H116, "")</f>
        <v/>
      </c>
      <c r="I116" s="89" t="str">
        <f>IF('11-12G'!I116&lt;&gt;"",'11-12G'!I116, "")</f>
        <v/>
      </c>
      <c r="J116" s="89" t="str">
        <f>IF('11-12G'!J116&lt;&gt;"",'11-12G'!J116, "")</f>
        <v/>
      </c>
      <c r="K116" s="89" t="str">
        <f>IF('11-12G'!K116&lt;&gt;"",'11-12G'!K116, "")</f>
        <v/>
      </c>
      <c r="L116" s="89" t="str">
        <f>IF('11-12G'!L116&lt;&gt;"",'11-12G'!L116, "")</f>
        <v/>
      </c>
      <c r="M116" s="5"/>
      <c r="N116" s="78">
        <f t="shared" si="48"/>
        <v>0</v>
      </c>
      <c r="O116" s="79"/>
      <c r="Q116" s="9"/>
      <c r="R116" s="9"/>
      <c r="S116" s="9"/>
    </row>
    <row r="117" spans="1:19" ht="15.75" thickBot="1" x14ac:dyDescent="0.3">
      <c r="A117" s="115"/>
      <c r="B117" s="124"/>
      <c r="C117" s="115"/>
      <c r="D117" s="10">
        <v>4</v>
      </c>
      <c r="F117" t="s">
        <v>289</v>
      </c>
      <c r="G117" s="10" t="s">
        <v>289</v>
      </c>
      <c r="H117" s="89" t="str">
        <f>IF('11-12G'!H117&lt;&gt;"",'11-12G'!H117, "")</f>
        <v/>
      </c>
      <c r="I117" s="89" t="str">
        <f>IF('11-12G'!I117&lt;&gt;"",'11-12G'!I117, "")</f>
        <v/>
      </c>
      <c r="J117" s="89" t="str">
        <f>IF('11-12G'!J117&lt;&gt;"",'11-12G'!J117, "")</f>
        <v/>
      </c>
      <c r="K117" s="89" t="str">
        <f>IF('11-12G'!K117&lt;&gt;"",'11-12G'!K117, "")</f>
        <v/>
      </c>
      <c r="L117" s="89" t="str">
        <f>IF('11-12G'!L117&lt;&gt;"",'11-12G'!L117, "")</f>
        <v/>
      </c>
      <c r="M117" s="5"/>
      <c r="N117" s="78">
        <f t="shared" si="48"/>
        <v>0</v>
      </c>
      <c r="O117" s="79">
        <f>SUM(N114:N117)/12</f>
        <v>0</v>
      </c>
      <c r="Q117" s="9">
        <f t="shared" ref="Q117" si="57">IF(O117&lt;&gt;"",O117+A114/10000,0)</f>
        <v>2.8999999999999998E-3</v>
      </c>
      <c r="R117" s="9" t="str">
        <f t="shared" ref="R117:S117" si="58">B114</f>
        <v/>
      </c>
      <c r="S117" s="9" t="str">
        <f t="shared" si="58"/>
        <v/>
      </c>
    </row>
    <row r="118" spans="1:19" x14ac:dyDescent="0.25">
      <c r="A118" s="112">
        <v>30</v>
      </c>
      <c r="B118" s="122" t="str">
        <f>IF('11-12G'!B118&lt;&gt;"",'11-12G'!B118, "")</f>
        <v/>
      </c>
      <c r="C118" s="112" t="str">
        <f>IF('11-12G'!C118&lt;&gt;"",'11-12G'!C118, "")</f>
        <v/>
      </c>
      <c r="D118" s="18">
        <v>1</v>
      </c>
      <c r="F118" t="s">
        <v>289</v>
      </c>
      <c r="G118" s="10" t="s">
        <v>289</v>
      </c>
      <c r="H118" s="91" t="str">
        <f>IF('11-12G'!H118&lt;&gt;"",'11-12G'!H118, "")</f>
        <v/>
      </c>
      <c r="I118" s="91" t="str">
        <f>IF('11-12G'!I118&lt;&gt;"",'11-12G'!I118, "")</f>
        <v/>
      </c>
      <c r="J118" s="91" t="str">
        <f>IF('11-12G'!J118&lt;&gt;"",'11-12G'!J118, "")</f>
        <v/>
      </c>
      <c r="K118" s="91" t="str">
        <f>IF('11-12G'!K118&lt;&gt;"",'11-12G'!K118, "")</f>
        <v/>
      </c>
      <c r="L118" s="91" t="str">
        <f>IF('11-12G'!L118&lt;&gt;"",'11-12G'!L118, "")</f>
        <v/>
      </c>
      <c r="M118" s="19"/>
      <c r="N118" s="80">
        <f t="shared" si="48"/>
        <v>0</v>
      </c>
      <c r="O118" s="80"/>
      <c r="Q118" s="36"/>
      <c r="R118" s="36"/>
      <c r="S118" s="36"/>
    </row>
    <row r="119" spans="1:19" ht="15.75" thickBot="1" x14ac:dyDescent="0.3">
      <c r="A119" s="112"/>
      <c r="B119" s="122"/>
      <c r="C119" s="112"/>
      <c r="D119" s="18">
        <v>2</v>
      </c>
      <c r="F119" t="s">
        <v>289</v>
      </c>
      <c r="G119" s="10" t="s">
        <v>289</v>
      </c>
      <c r="H119" s="91" t="str">
        <f>IF('11-12G'!H119&lt;&gt;"",'11-12G'!H119, "")</f>
        <v/>
      </c>
      <c r="I119" s="91" t="str">
        <f>IF('11-12G'!I119&lt;&gt;"",'11-12G'!I119, "")</f>
        <v/>
      </c>
      <c r="J119" s="91" t="str">
        <f>IF('11-12G'!J119&lt;&gt;"",'11-12G'!J119, "")</f>
        <v/>
      </c>
      <c r="K119" s="91" t="str">
        <f>IF('11-12G'!K119&lt;&gt;"",'11-12G'!K119, "")</f>
        <v/>
      </c>
      <c r="L119" s="91" t="str">
        <f>IF('11-12G'!L119&lt;&gt;"",'11-12G'!L119, "")</f>
        <v/>
      </c>
      <c r="M119" s="19"/>
      <c r="N119" s="80">
        <f t="shared" si="48"/>
        <v>0</v>
      </c>
      <c r="O119" s="80"/>
      <c r="Q119" s="35"/>
      <c r="R119" s="35"/>
      <c r="S119" s="35"/>
    </row>
    <row r="120" spans="1:19" ht="15.75" thickBot="1" x14ac:dyDescent="0.3">
      <c r="A120" s="112"/>
      <c r="B120" s="122"/>
      <c r="C120" s="112"/>
      <c r="D120" s="18">
        <v>3</v>
      </c>
      <c r="F120" t="s">
        <v>289</v>
      </c>
      <c r="G120" s="10" t="s">
        <v>289</v>
      </c>
      <c r="H120" s="91" t="str">
        <f>IF('11-12G'!H120&lt;&gt;"",'11-12G'!H120, "")</f>
        <v/>
      </c>
      <c r="I120" s="91" t="str">
        <f>IF('11-12G'!I120&lt;&gt;"",'11-12G'!I120, "")</f>
        <v/>
      </c>
      <c r="J120" s="91" t="str">
        <f>IF('11-12G'!J120&lt;&gt;"",'11-12G'!J120, "")</f>
        <v/>
      </c>
      <c r="K120" s="91" t="str">
        <f>IF('11-12G'!K120&lt;&gt;"",'11-12G'!K120, "")</f>
        <v/>
      </c>
      <c r="L120" s="91" t="str">
        <f>IF('11-12G'!L120&lt;&gt;"",'11-12G'!L120, "")</f>
        <v/>
      </c>
      <c r="M120" s="19"/>
      <c r="N120" s="80">
        <f t="shared" si="48"/>
        <v>0</v>
      </c>
      <c r="O120" s="81"/>
      <c r="Q120" s="35"/>
      <c r="R120" s="35"/>
      <c r="S120" s="35"/>
    </row>
    <row r="121" spans="1:19" ht="15.75" thickBot="1" x14ac:dyDescent="0.3">
      <c r="A121" s="112"/>
      <c r="B121" s="122"/>
      <c r="C121" s="112"/>
      <c r="D121" s="18">
        <v>4</v>
      </c>
      <c r="F121" t="s">
        <v>289</v>
      </c>
      <c r="G121" s="10" t="s">
        <v>289</v>
      </c>
      <c r="H121" s="91" t="str">
        <f>IF('11-12G'!H121&lt;&gt;"",'11-12G'!H121, "")</f>
        <v/>
      </c>
      <c r="I121" s="91" t="str">
        <f>IF('11-12G'!I121&lt;&gt;"",'11-12G'!I121, "")</f>
        <v/>
      </c>
      <c r="J121" s="91" t="str">
        <f>IF('11-12G'!J121&lt;&gt;"",'11-12G'!J121, "")</f>
        <v/>
      </c>
      <c r="K121" s="91" t="str">
        <f>IF('11-12G'!K121&lt;&gt;"",'11-12G'!K121, "")</f>
        <v/>
      </c>
      <c r="L121" s="91" t="str">
        <f>IF('11-12G'!L121&lt;&gt;"",'11-12G'!L121, "")</f>
        <v/>
      </c>
      <c r="M121" s="19"/>
      <c r="N121" s="80">
        <f t="shared" si="48"/>
        <v>0</v>
      </c>
      <c r="O121" s="81">
        <f>SUM(N118:N121)/12</f>
        <v>0</v>
      </c>
      <c r="Q121" s="35">
        <f t="shared" ref="Q121" si="59">IF(O121&lt;&gt;"",O121+A118/10000,0)</f>
        <v>3.0000000000000001E-3</v>
      </c>
      <c r="R121" s="35" t="str">
        <f t="shared" ref="R121:S121" si="60">B118</f>
        <v/>
      </c>
      <c r="S121" s="35" t="str">
        <f t="shared" si="60"/>
        <v/>
      </c>
    </row>
    <row r="122" spans="1:19" x14ac:dyDescent="0.25">
      <c r="A122" s="115">
        <v>31</v>
      </c>
      <c r="B122" s="124" t="str">
        <f>IF('11-12G'!B122&lt;&gt;"",'11-12G'!B122, "")</f>
        <v/>
      </c>
      <c r="C122" s="115" t="str">
        <f>IF('11-12G'!C122&lt;&gt;"",'11-12G'!C122, "")</f>
        <v/>
      </c>
      <c r="D122" s="10">
        <v>1</v>
      </c>
      <c r="F122" t="s">
        <v>289</v>
      </c>
      <c r="G122" s="10" t="s">
        <v>289</v>
      </c>
      <c r="H122" s="89" t="str">
        <f>IF('11-12G'!H122&lt;&gt;"",'11-12G'!H122, "")</f>
        <v/>
      </c>
      <c r="I122" s="89" t="str">
        <f>IF('11-12G'!I122&lt;&gt;"",'11-12G'!I122, "")</f>
        <v/>
      </c>
      <c r="J122" s="89" t="str">
        <f>IF('11-12G'!J122&lt;&gt;"",'11-12G'!J122, "")</f>
        <v/>
      </c>
      <c r="K122" s="89" t="str">
        <f>IF('11-12G'!K122&lt;&gt;"",'11-12G'!K122, "")</f>
        <v/>
      </c>
      <c r="L122" s="89" t="str">
        <f>IF('11-12G'!L122&lt;&gt;"",'11-12G'!L122, "")</f>
        <v/>
      </c>
      <c r="M122" s="5"/>
      <c r="N122" s="78">
        <f t="shared" si="48"/>
        <v>0</v>
      </c>
      <c r="O122" s="78"/>
    </row>
    <row r="123" spans="1:19" ht="15.75" thickBot="1" x14ac:dyDescent="0.3">
      <c r="A123" s="115"/>
      <c r="B123" s="124"/>
      <c r="C123" s="115"/>
      <c r="D123" s="10">
        <v>2</v>
      </c>
      <c r="F123" t="s">
        <v>289</v>
      </c>
      <c r="G123" s="10" t="s">
        <v>289</v>
      </c>
      <c r="H123" s="89" t="str">
        <f>IF('11-12G'!H123&lt;&gt;"",'11-12G'!H123, "")</f>
        <v/>
      </c>
      <c r="I123" s="89" t="str">
        <f>IF('11-12G'!I123&lt;&gt;"",'11-12G'!I123, "")</f>
        <v/>
      </c>
      <c r="J123" s="89" t="str">
        <f>IF('11-12G'!J123&lt;&gt;"",'11-12G'!J123, "")</f>
        <v/>
      </c>
      <c r="K123" s="89" t="str">
        <f>IF('11-12G'!K123&lt;&gt;"",'11-12G'!K123, "")</f>
        <v/>
      </c>
      <c r="L123" s="89" t="str">
        <f>IF('11-12G'!L123&lt;&gt;"",'11-12G'!L123, "")</f>
        <v/>
      </c>
      <c r="M123" s="5"/>
      <c r="N123" s="78">
        <f t="shared" si="48"/>
        <v>0</v>
      </c>
      <c r="O123" s="78"/>
      <c r="Q123" s="9"/>
      <c r="R123" s="9"/>
      <c r="S123" s="9"/>
    </row>
    <row r="124" spans="1:19" ht="15.75" thickBot="1" x14ac:dyDescent="0.3">
      <c r="A124" s="115"/>
      <c r="B124" s="124"/>
      <c r="C124" s="115"/>
      <c r="D124" s="10">
        <v>3</v>
      </c>
      <c r="F124" t="s">
        <v>289</v>
      </c>
      <c r="G124" s="10" t="s">
        <v>289</v>
      </c>
      <c r="H124" s="89" t="str">
        <f>IF('11-12G'!H124&lt;&gt;"",'11-12G'!H124, "")</f>
        <v/>
      </c>
      <c r="I124" s="89" t="str">
        <f>IF('11-12G'!I124&lt;&gt;"",'11-12G'!I124, "")</f>
        <v/>
      </c>
      <c r="J124" s="89" t="str">
        <f>IF('11-12G'!J124&lt;&gt;"",'11-12G'!J124, "")</f>
        <v/>
      </c>
      <c r="K124" s="89" t="str">
        <f>IF('11-12G'!K124&lt;&gt;"",'11-12G'!K124, "")</f>
        <v/>
      </c>
      <c r="L124" s="89" t="str">
        <f>IF('11-12G'!L124&lt;&gt;"",'11-12G'!L124, "")</f>
        <v/>
      </c>
      <c r="M124" s="5"/>
      <c r="N124" s="78">
        <f t="shared" si="48"/>
        <v>0</v>
      </c>
      <c r="O124" s="79"/>
      <c r="Q124" s="9"/>
      <c r="R124" s="9"/>
      <c r="S124" s="9"/>
    </row>
    <row r="125" spans="1:19" ht="15.75" thickBot="1" x14ac:dyDescent="0.3">
      <c r="A125" s="115"/>
      <c r="B125" s="124"/>
      <c r="C125" s="115"/>
      <c r="D125" s="10">
        <v>4</v>
      </c>
      <c r="F125" t="s">
        <v>289</v>
      </c>
      <c r="G125" s="10" t="s">
        <v>289</v>
      </c>
      <c r="H125" s="89" t="str">
        <f>IF('11-12G'!H125&lt;&gt;"",'11-12G'!H125, "")</f>
        <v/>
      </c>
      <c r="I125" s="89" t="str">
        <f>IF('11-12G'!I125&lt;&gt;"",'11-12G'!I125, "")</f>
        <v/>
      </c>
      <c r="J125" s="89" t="str">
        <f>IF('11-12G'!J125&lt;&gt;"",'11-12G'!J125, "")</f>
        <v/>
      </c>
      <c r="K125" s="89" t="str">
        <f>IF('11-12G'!K125&lt;&gt;"",'11-12G'!K125, "")</f>
        <v/>
      </c>
      <c r="L125" s="89" t="str">
        <f>IF('11-12G'!L125&lt;&gt;"",'11-12G'!L125, "")</f>
        <v/>
      </c>
      <c r="M125" s="5"/>
      <c r="N125" s="78">
        <f t="shared" si="48"/>
        <v>0</v>
      </c>
      <c r="O125" s="79">
        <f>SUM(N122:N125)/12</f>
        <v>0</v>
      </c>
      <c r="Q125" s="9">
        <f t="shared" ref="Q125" si="61">IF(O125&lt;&gt;"",O125+A122/10000,0)</f>
        <v>3.0999999999999999E-3</v>
      </c>
      <c r="R125" s="9" t="str">
        <f t="shared" ref="R125:S125" si="62">B122</f>
        <v/>
      </c>
      <c r="S125" s="9" t="str">
        <f t="shared" si="62"/>
        <v/>
      </c>
    </row>
    <row r="126" spans="1:19" x14ac:dyDescent="0.25">
      <c r="A126" s="112">
        <v>32</v>
      </c>
      <c r="B126" s="122" t="str">
        <f>IF('11-12G'!B126&lt;&gt;"",'11-12G'!B126, "")</f>
        <v/>
      </c>
      <c r="C126" s="112" t="str">
        <f>IF('11-12G'!C126&lt;&gt;"",'11-12G'!C126, "")</f>
        <v/>
      </c>
      <c r="D126" s="18">
        <v>1</v>
      </c>
      <c r="F126" t="s">
        <v>289</v>
      </c>
      <c r="G126" s="10" t="s">
        <v>289</v>
      </c>
      <c r="H126" s="91" t="str">
        <f>IF('11-12G'!H126&lt;&gt;"",'11-12G'!H126, "")</f>
        <v/>
      </c>
      <c r="I126" s="91" t="str">
        <f>IF('11-12G'!I126&lt;&gt;"",'11-12G'!I126, "")</f>
        <v/>
      </c>
      <c r="J126" s="91" t="str">
        <f>IF('11-12G'!J126&lt;&gt;"",'11-12G'!J126, "")</f>
        <v/>
      </c>
      <c r="K126" s="91" t="str">
        <f>IF('11-12G'!K126&lt;&gt;"",'11-12G'!K126, "")</f>
        <v/>
      </c>
      <c r="L126" s="91" t="str">
        <f>IF('11-12G'!L126&lt;&gt;"",'11-12G'!L126, "")</f>
        <v/>
      </c>
      <c r="M126" s="19"/>
      <c r="N126" s="80">
        <f t="shared" si="48"/>
        <v>0</v>
      </c>
      <c r="O126" s="80"/>
      <c r="Q126" s="36"/>
      <c r="R126" s="36"/>
      <c r="S126" s="36"/>
    </row>
    <row r="127" spans="1:19" ht="15.75" thickBot="1" x14ac:dyDescent="0.3">
      <c r="A127" s="112"/>
      <c r="B127" s="122"/>
      <c r="C127" s="112"/>
      <c r="D127" s="18">
        <v>2</v>
      </c>
      <c r="F127" t="s">
        <v>289</v>
      </c>
      <c r="G127" s="10" t="s">
        <v>289</v>
      </c>
      <c r="H127" s="91" t="str">
        <f>IF('11-12G'!H127&lt;&gt;"",'11-12G'!H127, "")</f>
        <v/>
      </c>
      <c r="I127" s="91" t="str">
        <f>IF('11-12G'!I127&lt;&gt;"",'11-12G'!I127, "")</f>
        <v/>
      </c>
      <c r="J127" s="91" t="str">
        <f>IF('11-12G'!J127&lt;&gt;"",'11-12G'!J127, "")</f>
        <v/>
      </c>
      <c r="K127" s="91" t="str">
        <f>IF('11-12G'!K127&lt;&gt;"",'11-12G'!K127, "")</f>
        <v/>
      </c>
      <c r="L127" s="91" t="str">
        <f>IF('11-12G'!L127&lt;&gt;"",'11-12G'!L127, "")</f>
        <v/>
      </c>
      <c r="M127" s="19"/>
      <c r="N127" s="80">
        <f t="shared" si="48"/>
        <v>0</v>
      </c>
      <c r="O127" s="80"/>
      <c r="Q127" s="35"/>
      <c r="R127" s="35"/>
      <c r="S127" s="35"/>
    </row>
    <row r="128" spans="1:19" ht="15.75" thickBot="1" x14ac:dyDescent="0.3">
      <c r="A128" s="112"/>
      <c r="B128" s="122"/>
      <c r="C128" s="112"/>
      <c r="D128" s="18">
        <v>3</v>
      </c>
      <c r="F128" t="s">
        <v>289</v>
      </c>
      <c r="G128" s="10" t="s">
        <v>289</v>
      </c>
      <c r="H128" s="91" t="str">
        <f>IF('11-12G'!H128&lt;&gt;"",'11-12G'!H128, "")</f>
        <v/>
      </c>
      <c r="I128" s="91" t="str">
        <f>IF('11-12G'!I128&lt;&gt;"",'11-12G'!I128, "")</f>
        <v/>
      </c>
      <c r="J128" s="91" t="str">
        <f>IF('11-12G'!J128&lt;&gt;"",'11-12G'!J128, "")</f>
        <v/>
      </c>
      <c r="K128" s="91" t="str">
        <f>IF('11-12G'!K128&lt;&gt;"",'11-12G'!K128, "")</f>
        <v/>
      </c>
      <c r="L128" s="91" t="str">
        <f>IF('11-12G'!L128&lt;&gt;"",'11-12G'!L128, "")</f>
        <v/>
      </c>
      <c r="M128" s="19"/>
      <c r="N128" s="80">
        <f t="shared" si="48"/>
        <v>0</v>
      </c>
      <c r="O128" s="81"/>
      <c r="Q128" s="35"/>
      <c r="R128" s="35"/>
      <c r="S128" s="35"/>
    </row>
    <row r="129" spans="1:19" ht="15.75" thickBot="1" x14ac:dyDescent="0.3">
      <c r="A129" s="112"/>
      <c r="B129" s="122"/>
      <c r="C129" s="112"/>
      <c r="D129" s="18">
        <v>4</v>
      </c>
      <c r="F129" t="s">
        <v>289</v>
      </c>
      <c r="G129" s="10" t="s">
        <v>289</v>
      </c>
      <c r="H129" s="91" t="str">
        <f>IF('11-12G'!H129&lt;&gt;"",'11-12G'!H129, "")</f>
        <v/>
      </c>
      <c r="I129" s="91" t="str">
        <f>IF('11-12G'!I129&lt;&gt;"",'11-12G'!I129, "")</f>
        <v/>
      </c>
      <c r="J129" s="91" t="str">
        <f>IF('11-12G'!J129&lt;&gt;"",'11-12G'!J129, "")</f>
        <v/>
      </c>
      <c r="K129" s="91" t="str">
        <f>IF('11-12G'!K129&lt;&gt;"",'11-12G'!K129, "")</f>
        <v/>
      </c>
      <c r="L129" s="91" t="str">
        <f>IF('11-12G'!L129&lt;&gt;"",'11-12G'!L129, "")</f>
        <v/>
      </c>
      <c r="M129" s="19"/>
      <c r="N129" s="80">
        <f t="shared" si="48"/>
        <v>0</v>
      </c>
      <c r="O129" s="81">
        <f>SUM(N126:N129)/12</f>
        <v>0</v>
      </c>
      <c r="Q129" s="35">
        <f t="shared" ref="Q129" si="63">IF(O129&lt;&gt;"",O129+A126/10000,0)</f>
        <v>3.2000000000000002E-3</v>
      </c>
      <c r="R129" s="35" t="str">
        <f t="shared" ref="R129:S129" si="64">B126</f>
        <v/>
      </c>
      <c r="S129" s="35" t="str">
        <f t="shared" si="64"/>
        <v/>
      </c>
    </row>
    <row r="130" spans="1:19" x14ac:dyDescent="0.25">
      <c r="A130" s="115">
        <v>33</v>
      </c>
      <c r="B130" s="124" t="str">
        <f>IF('11-12G'!B130&lt;&gt;"",'11-12G'!B130, "")</f>
        <v/>
      </c>
      <c r="C130" s="115" t="str">
        <f>IF('11-12G'!C130&lt;&gt;"",'11-12G'!C130, "")</f>
        <v/>
      </c>
      <c r="D130" s="10">
        <v>1</v>
      </c>
      <c r="F130" t="s">
        <v>289</v>
      </c>
      <c r="G130" s="10" t="s">
        <v>289</v>
      </c>
      <c r="H130" s="89" t="str">
        <f>IF('11-12G'!H130&lt;&gt;"",'11-12G'!H130, "")</f>
        <v/>
      </c>
      <c r="I130" s="89" t="str">
        <f>IF('11-12G'!I130&lt;&gt;"",'11-12G'!I130, "")</f>
        <v/>
      </c>
      <c r="J130" s="89" t="str">
        <f>IF('11-12G'!J130&lt;&gt;"",'11-12G'!J130, "")</f>
        <v/>
      </c>
      <c r="K130" s="89" t="str">
        <f>IF('11-12G'!K130&lt;&gt;"",'11-12G'!K130, "")</f>
        <v/>
      </c>
      <c r="L130" s="89" t="str">
        <f>IF('11-12G'!L130&lt;&gt;"",'11-12G'!L130, "")</f>
        <v/>
      </c>
      <c r="M130" s="5"/>
      <c r="N130" s="78">
        <f t="shared" ref="N130:N161" si="65">IF(COUNT(H130:L130)=3,IF(M130&lt;&gt;"",(SUM(H130:J130)-6),SUM(H130:J130)),IF(M130&lt;&gt;"",(SUM(H130:L130)-MAX(H130:L130)-MIN(H130:L130)-6),(SUM(H130:L130)-MAX(H130:L130)-MIN(H130:L130))))</f>
        <v>0</v>
      </c>
      <c r="O130" s="78"/>
    </row>
    <row r="131" spans="1:19" ht="15.75" thickBot="1" x14ac:dyDescent="0.3">
      <c r="A131" s="115"/>
      <c r="B131" s="124"/>
      <c r="C131" s="115"/>
      <c r="D131" s="10">
        <v>2</v>
      </c>
      <c r="F131" t="s">
        <v>289</v>
      </c>
      <c r="G131" s="10" t="s">
        <v>289</v>
      </c>
      <c r="H131" s="89" t="str">
        <f>IF('11-12G'!H131&lt;&gt;"",'11-12G'!H131, "")</f>
        <v/>
      </c>
      <c r="I131" s="89" t="str">
        <f>IF('11-12G'!I131&lt;&gt;"",'11-12G'!I131, "")</f>
        <v/>
      </c>
      <c r="J131" s="89" t="str">
        <f>IF('11-12G'!J131&lt;&gt;"",'11-12G'!J131, "")</f>
        <v/>
      </c>
      <c r="K131" s="89" t="str">
        <f>IF('11-12G'!K131&lt;&gt;"",'11-12G'!K131, "")</f>
        <v/>
      </c>
      <c r="L131" s="89" t="str">
        <f>IF('11-12G'!L131&lt;&gt;"",'11-12G'!L131, "")</f>
        <v/>
      </c>
      <c r="M131" s="5"/>
      <c r="N131" s="78">
        <f t="shared" si="65"/>
        <v>0</v>
      </c>
      <c r="O131" s="78"/>
      <c r="Q131" s="9"/>
      <c r="R131" s="9"/>
      <c r="S131" s="9"/>
    </row>
    <row r="132" spans="1:19" ht="15.75" thickBot="1" x14ac:dyDescent="0.3">
      <c r="A132" s="115"/>
      <c r="B132" s="124"/>
      <c r="C132" s="115"/>
      <c r="D132" s="10">
        <v>3</v>
      </c>
      <c r="F132" t="s">
        <v>289</v>
      </c>
      <c r="G132" s="10" t="s">
        <v>289</v>
      </c>
      <c r="H132" s="89" t="str">
        <f>IF('11-12G'!H132&lt;&gt;"",'11-12G'!H132, "")</f>
        <v/>
      </c>
      <c r="I132" s="89" t="str">
        <f>IF('11-12G'!I132&lt;&gt;"",'11-12G'!I132, "")</f>
        <v/>
      </c>
      <c r="J132" s="89" t="str">
        <f>IF('11-12G'!J132&lt;&gt;"",'11-12G'!J132, "")</f>
        <v/>
      </c>
      <c r="K132" s="89" t="str">
        <f>IF('11-12G'!K132&lt;&gt;"",'11-12G'!K132, "")</f>
        <v/>
      </c>
      <c r="L132" s="89" t="str">
        <f>IF('11-12G'!L132&lt;&gt;"",'11-12G'!L132, "")</f>
        <v/>
      </c>
      <c r="M132" s="5"/>
      <c r="N132" s="78">
        <f t="shared" si="65"/>
        <v>0</v>
      </c>
      <c r="O132" s="79"/>
      <c r="Q132" s="9"/>
      <c r="R132" s="9"/>
      <c r="S132" s="9"/>
    </row>
    <row r="133" spans="1:19" ht="15.75" thickBot="1" x14ac:dyDescent="0.3">
      <c r="A133" s="115"/>
      <c r="B133" s="124"/>
      <c r="C133" s="115"/>
      <c r="D133" s="10">
        <v>4</v>
      </c>
      <c r="F133" t="s">
        <v>289</v>
      </c>
      <c r="G133" s="10" t="s">
        <v>289</v>
      </c>
      <c r="H133" s="89" t="str">
        <f>IF('11-12G'!H133&lt;&gt;"",'11-12G'!H133, "")</f>
        <v/>
      </c>
      <c r="I133" s="89" t="str">
        <f>IF('11-12G'!I133&lt;&gt;"",'11-12G'!I133, "")</f>
        <v/>
      </c>
      <c r="J133" s="89" t="str">
        <f>IF('11-12G'!J133&lt;&gt;"",'11-12G'!J133, "")</f>
        <v/>
      </c>
      <c r="K133" s="89" t="str">
        <f>IF('11-12G'!K133&lt;&gt;"",'11-12G'!K133, "")</f>
        <v/>
      </c>
      <c r="L133" s="89" t="str">
        <f>IF('11-12G'!L133&lt;&gt;"",'11-12G'!L133, "")</f>
        <v/>
      </c>
      <c r="M133" s="5"/>
      <c r="N133" s="78">
        <f t="shared" si="65"/>
        <v>0</v>
      </c>
      <c r="O133" s="79">
        <f>SUM(N130:N133)/12</f>
        <v>0</v>
      </c>
      <c r="Q133" s="9">
        <f t="shared" ref="Q133" si="66">IF(O133&lt;&gt;"",O133+A130/10000,0)</f>
        <v>3.3E-3</v>
      </c>
      <c r="R133" s="9" t="str">
        <f t="shared" ref="R133:S133" si="67">B130</f>
        <v/>
      </c>
      <c r="S133" s="9" t="str">
        <f t="shared" si="67"/>
        <v/>
      </c>
    </row>
    <row r="134" spans="1:19" x14ac:dyDescent="0.25">
      <c r="A134" s="112">
        <v>34</v>
      </c>
      <c r="B134" s="122" t="str">
        <f>IF('11-12G'!B134&lt;&gt;"",'11-12G'!B134, "")</f>
        <v/>
      </c>
      <c r="C134" s="112" t="str">
        <f>IF('11-12G'!C134&lt;&gt;"",'11-12G'!C134, "")</f>
        <v/>
      </c>
      <c r="D134" s="18">
        <v>1</v>
      </c>
      <c r="F134" t="s">
        <v>289</v>
      </c>
      <c r="G134" s="10" t="s">
        <v>289</v>
      </c>
      <c r="H134" s="91" t="str">
        <f>IF('11-12G'!H134&lt;&gt;"",'11-12G'!H134, "")</f>
        <v/>
      </c>
      <c r="I134" s="91" t="str">
        <f>IF('11-12G'!I134&lt;&gt;"",'11-12G'!I134, "")</f>
        <v/>
      </c>
      <c r="J134" s="91" t="str">
        <f>IF('11-12G'!J134&lt;&gt;"",'11-12G'!J134, "")</f>
        <v/>
      </c>
      <c r="K134" s="91" t="str">
        <f>IF('11-12G'!K134&lt;&gt;"",'11-12G'!K134, "")</f>
        <v/>
      </c>
      <c r="L134" s="91" t="str">
        <f>IF('11-12G'!L134&lt;&gt;"",'11-12G'!L134, "")</f>
        <v/>
      </c>
      <c r="M134" s="19"/>
      <c r="N134" s="80">
        <f t="shared" si="65"/>
        <v>0</v>
      </c>
      <c r="O134" s="80"/>
      <c r="Q134" s="36"/>
      <c r="R134" s="36"/>
      <c r="S134" s="36"/>
    </row>
    <row r="135" spans="1:19" ht="15.75" thickBot="1" x14ac:dyDescent="0.3">
      <c r="A135" s="112"/>
      <c r="B135" s="122"/>
      <c r="C135" s="112"/>
      <c r="D135" s="18">
        <v>2</v>
      </c>
      <c r="F135" t="s">
        <v>289</v>
      </c>
      <c r="G135" s="10" t="s">
        <v>289</v>
      </c>
      <c r="H135" s="91" t="str">
        <f>IF('11-12G'!H135&lt;&gt;"",'11-12G'!H135, "")</f>
        <v/>
      </c>
      <c r="I135" s="91" t="str">
        <f>IF('11-12G'!I135&lt;&gt;"",'11-12G'!I135, "")</f>
        <v/>
      </c>
      <c r="J135" s="91" t="str">
        <f>IF('11-12G'!J135&lt;&gt;"",'11-12G'!J135, "")</f>
        <v/>
      </c>
      <c r="K135" s="91" t="str">
        <f>IF('11-12G'!K135&lt;&gt;"",'11-12G'!K135, "")</f>
        <v/>
      </c>
      <c r="L135" s="91" t="str">
        <f>IF('11-12G'!L135&lt;&gt;"",'11-12G'!L135, "")</f>
        <v/>
      </c>
      <c r="M135" s="19"/>
      <c r="N135" s="80">
        <f t="shared" si="65"/>
        <v>0</v>
      </c>
      <c r="O135" s="80"/>
      <c r="Q135" s="35"/>
      <c r="R135" s="35"/>
      <c r="S135" s="35"/>
    </row>
    <row r="136" spans="1:19" ht="15.75" thickBot="1" x14ac:dyDescent="0.3">
      <c r="A136" s="112"/>
      <c r="B136" s="122"/>
      <c r="C136" s="112"/>
      <c r="D136" s="18">
        <v>3</v>
      </c>
      <c r="F136" t="s">
        <v>289</v>
      </c>
      <c r="G136" s="10" t="s">
        <v>289</v>
      </c>
      <c r="H136" s="91" t="str">
        <f>IF('11-12G'!H136&lt;&gt;"",'11-12G'!H136, "")</f>
        <v/>
      </c>
      <c r="I136" s="91" t="str">
        <f>IF('11-12G'!I136&lt;&gt;"",'11-12G'!I136, "")</f>
        <v/>
      </c>
      <c r="J136" s="91" t="str">
        <f>IF('11-12G'!J136&lt;&gt;"",'11-12G'!J136, "")</f>
        <v/>
      </c>
      <c r="K136" s="91" t="str">
        <f>IF('11-12G'!K136&lt;&gt;"",'11-12G'!K136, "")</f>
        <v/>
      </c>
      <c r="L136" s="91" t="str">
        <f>IF('11-12G'!L136&lt;&gt;"",'11-12G'!L136, "")</f>
        <v/>
      </c>
      <c r="M136" s="19"/>
      <c r="N136" s="80">
        <f t="shared" si="65"/>
        <v>0</v>
      </c>
      <c r="O136" s="81"/>
      <c r="Q136" s="35"/>
      <c r="R136" s="35"/>
      <c r="S136" s="35"/>
    </row>
    <row r="137" spans="1:19" ht="15.75" thickBot="1" x14ac:dyDescent="0.3">
      <c r="A137" s="112"/>
      <c r="B137" s="122"/>
      <c r="C137" s="112"/>
      <c r="D137" s="18">
        <v>4</v>
      </c>
      <c r="F137" t="s">
        <v>289</v>
      </c>
      <c r="G137" s="10" t="s">
        <v>289</v>
      </c>
      <c r="H137" s="91" t="str">
        <f>IF('11-12G'!H137&lt;&gt;"",'11-12G'!H137, "")</f>
        <v/>
      </c>
      <c r="I137" s="91" t="str">
        <f>IF('11-12G'!I137&lt;&gt;"",'11-12G'!I137, "")</f>
        <v/>
      </c>
      <c r="J137" s="91" t="str">
        <f>IF('11-12G'!J137&lt;&gt;"",'11-12G'!J137, "")</f>
        <v/>
      </c>
      <c r="K137" s="91" t="str">
        <f>IF('11-12G'!K137&lt;&gt;"",'11-12G'!K137, "")</f>
        <v/>
      </c>
      <c r="L137" s="91" t="str">
        <f>IF('11-12G'!L137&lt;&gt;"",'11-12G'!L137, "")</f>
        <v/>
      </c>
      <c r="M137" s="19"/>
      <c r="N137" s="80">
        <f t="shared" si="65"/>
        <v>0</v>
      </c>
      <c r="O137" s="81">
        <f>SUM(N134:N137)/12</f>
        <v>0</v>
      </c>
      <c r="Q137" s="35">
        <f t="shared" ref="Q137" si="68">IF(O137&lt;&gt;"",O137+A134/10000,0)</f>
        <v>3.3999999999999998E-3</v>
      </c>
      <c r="R137" s="35" t="str">
        <f t="shared" ref="R137:S137" si="69">B134</f>
        <v/>
      </c>
      <c r="S137" s="35" t="str">
        <f t="shared" si="69"/>
        <v/>
      </c>
    </row>
    <row r="138" spans="1:19" x14ac:dyDescent="0.25">
      <c r="A138" s="115">
        <v>35</v>
      </c>
      <c r="B138" s="124" t="str">
        <f>IF('11-12G'!B138&lt;&gt;"",'11-12G'!B138, "")</f>
        <v/>
      </c>
      <c r="C138" s="115" t="str">
        <f>IF('11-12G'!C138&lt;&gt;"",'11-12G'!C138, "")</f>
        <v/>
      </c>
      <c r="D138" s="10">
        <v>1</v>
      </c>
      <c r="F138" t="s">
        <v>289</v>
      </c>
      <c r="G138" s="10" t="s">
        <v>289</v>
      </c>
      <c r="H138" s="89" t="str">
        <f>IF('11-12G'!H138&lt;&gt;"",'11-12G'!H138, "")</f>
        <v/>
      </c>
      <c r="I138" s="89" t="str">
        <f>IF('11-12G'!I138&lt;&gt;"",'11-12G'!I138, "")</f>
        <v/>
      </c>
      <c r="J138" s="89" t="str">
        <f>IF('11-12G'!J138&lt;&gt;"",'11-12G'!J138, "")</f>
        <v/>
      </c>
      <c r="K138" s="89" t="str">
        <f>IF('11-12G'!K138&lt;&gt;"",'11-12G'!K138, "")</f>
        <v/>
      </c>
      <c r="L138" s="89" t="str">
        <f>IF('11-12G'!L138&lt;&gt;"",'11-12G'!L138, "")</f>
        <v/>
      </c>
      <c r="M138" s="5"/>
      <c r="N138" s="78">
        <f t="shared" si="65"/>
        <v>0</v>
      </c>
      <c r="O138" s="78"/>
    </row>
    <row r="139" spans="1:19" ht="15.75" thickBot="1" x14ac:dyDescent="0.3">
      <c r="A139" s="115"/>
      <c r="B139" s="124"/>
      <c r="C139" s="115"/>
      <c r="D139" s="10">
        <v>2</v>
      </c>
      <c r="F139" t="s">
        <v>289</v>
      </c>
      <c r="G139" s="10" t="s">
        <v>289</v>
      </c>
      <c r="H139" s="89" t="str">
        <f>IF('11-12G'!H139&lt;&gt;"",'11-12G'!H139, "")</f>
        <v/>
      </c>
      <c r="I139" s="89" t="str">
        <f>IF('11-12G'!I139&lt;&gt;"",'11-12G'!I139, "")</f>
        <v/>
      </c>
      <c r="J139" s="89" t="str">
        <f>IF('11-12G'!J139&lt;&gt;"",'11-12G'!J139, "")</f>
        <v/>
      </c>
      <c r="K139" s="89" t="str">
        <f>IF('11-12G'!K139&lt;&gt;"",'11-12G'!K139, "")</f>
        <v/>
      </c>
      <c r="L139" s="89" t="str">
        <f>IF('11-12G'!L139&lt;&gt;"",'11-12G'!L139, "")</f>
        <v/>
      </c>
      <c r="M139" s="5"/>
      <c r="N139" s="78">
        <f t="shared" si="65"/>
        <v>0</v>
      </c>
      <c r="O139" s="78"/>
      <c r="Q139" s="9"/>
      <c r="R139" s="9"/>
      <c r="S139" s="9"/>
    </row>
    <row r="140" spans="1:19" ht="15.75" thickBot="1" x14ac:dyDescent="0.3">
      <c r="A140" s="115"/>
      <c r="B140" s="124"/>
      <c r="C140" s="115"/>
      <c r="D140" s="10">
        <v>3</v>
      </c>
      <c r="F140" t="s">
        <v>289</v>
      </c>
      <c r="G140" s="10" t="s">
        <v>289</v>
      </c>
      <c r="H140" s="89" t="str">
        <f>IF('11-12G'!H140&lt;&gt;"",'11-12G'!H140, "")</f>
        <v/>
      </c>
      <c r="I140" s="89" t="str">
        <f>IF('11-12G'!I140&lt;&gt;"",'11-12G'!I140, "")</f>
        <v/>
      </c>
      <c r="J140" s="89" t="str">
        <f>IF('11-12G'!J140&lt;&gt;"",'11-12G'!J140, "")</f>
        <v/>
      </c>
      <c r="K140" s="89" t="str">
        <f>IF('11-12G'!K140&lt;&gt;"",'11-12G'!K140, "")</f>
        <v/>
      </c>
      <c r="L140" s="89" t="str">
        <f>IF('11-12G'!L140&lt;&gt;"",'11-12G'!L140, "")</f>
        <v/>
      </c>
      <c r="M140" s="5"/>
      <c r="N140" s="78">
        <f t="shared" si="65"/>
        <v>0</v>
      </c>
      <c r="O140" s="79"/>
      <c r="Q140" s="9"/>
      <c r="R140" s="9"/>
      <c r="S140" s="9"/>
    </row>
    <row r="141" spans="1:19" ht="15.75" thickBot="1" x14ac:dyDescent="0.3">
      <c r="A141" s="115"/>
      <c r="B141" s="124"/>
      <c r="C141" s="115"/>
      <c r="D141" s="10">
        <v>4</v>
      </c>
      <c r="F141" t="s">
        <v>289</v>
      </c>
      <c r="G141" s="10" t="s">
        <v>289</v>
      </c>
      <c r="H141" s="89" t="str">
        <f>IF('11-12G'!H141&lt;&gt;"",'11-12G'!H141, "")</f>
        <v/>
      </c>
      <c r="I141" s="89" t="str">
        <f>IF('11-12G'!I141&lt;&gt;"",'11-12G'!I141, "")</f>
        <v/>
      </c>
      <c r="J141" s="89" t="str">
        <f>IF('11-12G'!J141&lt;&gt;"",'11-12G'!J141, "")</f>
        <v/>
      </c>
      <c r="K141" s="89" t="str">
        <f>IF('11-12G'!K141&lt;&gt;"",'11-12G'!K141, "")</f>
        <v/>
      </c>
      <c r="L141" s="89" t="str">
        <f>IF('11-12G'!L141&lt;&gt;"",'11-12G'!L141, "")</f>
        <v/>
      </c>
      <c r="M141" s="5"/>
      <c r="N141" s="78">
        <f t="shared" si="65"/>
        <v>0</v>
      </c>
      <c r="O141" s="79">
        <f>SUM(N138:N141)/12</f>
        <v>0</v>
      </c>
      <c r="Q141" s="9">
        <f t="shared" ref="Q141" si="70">IF(O141&lt;&gt;"",O141+A138/10000,0)</f>
        <v>3.5000000000000001E-3</v>
      </c>
      <c r="R141" s="9" t="str">
        <f t="shared" ref="R141:S141" si="71">B138</f>
        <v/>
      </c>
      <c r="S141" s="9" t="str">
        <f t="shared" si="71"/>
        <v/>
      </c>
    </row>
    <row r="142" spans="1:19" x14ac:dyDescent="0.25">
      <c r="A142" s="112">
        <v>36</v>
      </c>
      <c r="B142" s="122" t="str">
        <f>IF('11-12G'!B142&lt;&gt;"",'11-12G'!B142, "")</f>
        <v/>
      </c>
      <c r="C142" s="112" t="str">
        <f>IF('11-12G'!C142&lt;&gt;"",'11-12G'!C142, "")</f>
        <v/>
      </c>
      <c r="D142" s="18">
        <v>1</v>
      </c>
      <c r="F142" t="s">
        <v>289</v>
      </c>
      <c r="G142" s="10" t="s">
        <v>289</v>
      </c>
      <c r="H142" s="91" t="str">
        <f>IF('11-12G'!H142&lt;&gt;"",'11-12G'!H142, "")</f>
        <v/>
      </c>
      <c r="I142" s="91" t="str">
        <f>IF('11-12G'!I142&lt;&gt;"",'11-12G'!I142, "")</f>
        <v/>
      </c>
      <c r="J142" s="91" t="str">
        <f>IF('11-12G'!J142&lt;&gt;"",'11-12G'!J142, "")</f>
        <v/>
      </c>
      <c r="K142" s="91" t="str">
        <f>IF('11-12G'!K142&lt;&gt;"",'11-12G'!K142, "")</f>
        <v/>
      </c>
      <c r="L142" s="91" t="str">
        <f>IF('11-12G'!L142&lt;&gt;"",'11-12G'!L142, "")</f>
        <v/>
      </c>
      <c r="M142" s="19"/>
      <c r="N142" s="80">
        <f t="shared" si="65"/>
        <v>0</v>
      </c>
      <c r="O142" s="80"/>
      <c r="Q142" s="36"/>
      <c r="R142" s="36"/>
      <c r="S142" s="36"/>
    </row>
    <row r="143" spans="1:19" ht="15.75" thickBot="1" x14ac:dyDescent="0.3">
      <c r="A143" s="112"/>
      <c r="B143" s="122"/>
      <c r="C143" s="112"/>
      <c r="D143" s="18">
        <v>2</v>
      </c>
      <c r="F143" t="s">
        <v>289</v>
      </c>
      <c r="G143" s="10" t="s">
        <v>289</v>
      </c>
      <c r="H143" s="91" t="str">
        <f>IF('11-12G'!H143&lt;&gt;"",'11-12G'!H143, "")</f>
        <v/>
      </c>
      <c r="I143" s="91" t="str">
        <f>IF('11-12G'!I143&lt;&gt;"",'11-12G'!I143, "")</f>
        <v/>
      </c>
      <c r="J143" s="91" t="str">
        <f>IF('11-12G'!J143&lt;&gt;"",'11-12G'!J143, "")</f>
        <v/>
      </c>
      <c r="K143" s="91" t="str">
        <f>IF('11-12G'!K143&lt;&gt;"",'11-12G'!K143, "")</f>
        <v/>
      </c>
      <c r="L143" s="91" t="str">
        <f>IF('11-12G'!L143&lt;&gt;"",'11-12G'!L143, "")</f>
        <v/>
      </c>
      <c r="M143" s="19"/>
      <c r="N143" s="80">
        <f t="shared" si="65"/>
        <v>0</v>
      </c>
      <c r="O143" s="80"/>
      <c r="Q143" s="35"/>
      <c r="R143" s="35"/>
      <c r="S143" s="35"/>
    </row>
    <row r="144" spans="1:19" ht="15.75" thickBot="1" x14ac:dyDescent="0.3">
      <c r="A144" s="112"/>
      <c r="B144" s="122"/>
      <c r="C144" s="112"/>
      <c r="D144" s="18">
        <v>3</v>
      </c>
      <c r="F144" t="s">
        <v>289</v>
      </c>
      <c r="G144" s="10" t="s">
        <v>289</v>
      </c>
      <c r="H144" s="91" t="str">
        <f>IF('11-12G'!H144&lt;&gt;"",'11-12G'!H144, "")</f>
        <v/>
      </c>
      <c r="I144" s="91" t="str">
        <f>IF('11-12G'!I144&lt;&gt;"",'11-12G'!I144, "")</f>
        <v/>
      </c>
      <c r="J144" s="91" t="str">
        <f>IF('11-12G'!J144&lt;&gt;"",'11-12G'!J144, "")</f>
        <v/>
      </c>
      <c r="K144" s="91" t="str">
        <f>IF('11-12G'!K144&lt;&gt;"",'11-12G'!K144, "")</f>
        <v/>
      </c>
      <c r="L144" s="91" t="str">
        <f>IF('11-12G'!L144&lt;&gt;"",'11-12G'!L144, "")</f>
        <v/>
      </c>
      <c r="M144" s="19"/>
      <c r="N144" s="80">
        <f t="shared" si="65"/>
        <v>0</v>
      </c>
      <c r="O144" s="81"/>
      <c r="Q144" s="35"/>
      <c r="R144" s="35"/>
      <c r="S144" s="35"/>
    </row>
    <row r="145" spans="1:19" ht="15.75" thickBot="1" x14ac:dyDescent="0.3">
      <c r="A145" s="112"/>
      <c r="B145" s="122"/>
      <c r="C145" s="112"/>
      <c r="D145" s="18">
        <v>4</v>
      </c>
      <c r="F145" t="s">
        <v>289</v>
      </c>
      <c r="G145" s="10" t="s">
        <v>289</v>
      </c>
      <c r="H145" s="91" t="str">
        <f>IF('11-12G'!H145&lt;&gt;"",'11-12G'!H145, "")</f>
        <v/>
      </c>
      <c r="I145" s="91" t="str">
        <f>IF('11-12G'!I145&lt;&gt;"",'11-12G'!I145, "")</f>
        <v/>
      </c>
      <c r="J145" s="91" t="str">
        <f>IF('11-12G'!J145&lt;&gt;"",'11-12G'!J145, "")</f>
        <v/>
      </c>
      <c r="K145" s="91" t="str">
        <f>IF('11-12G'!K145&lt;&gt;"",'11-12G'!K145, "")</f>
        <v/>
      </c>
      <c r="L145" s="91" t="str">
        <f>IF('11-12G'!L145&lt;&gt;"",'11-12G'!L145, "")</f>
        <v/>
      </c>
      <c r="M145" s="19"/>
      <c r="N145" s="80">
        <f t="shared" si="65"/>
        <v>0</v>
      </c>
      <c r="O145" s="81">
        <f>SUM(N142:N145)/12</f>
        <v>0</v>
      </c>
      <c r="Q145" s="35">
        <f t="shared" ref="Q145" si="72">IF(O145&lt;&gt;"",O145+A142/10000,0)</f>
        <v>3.5999999999999999E-3</v>
      </c>
      <c r="R145" s="35" t="str">
        <f t="shared" ref="R145:S145" si="73">B142</f>
        <v/>
      </c>
      <c r="S145" s="35" t="str">
        <f t="shared" si="73"/>
        <v/>
      </c>
    </row>
    <row r="146" spans="1:19" x14ac:dyDescent="0.25">
      <c r="A146" s="115">
        <v>37</v>
      </c>
      <c r="B146" s="124" t="str">
        <f>IF('11-12G'!B146&lt;&gt;"",'11-12G'!B146, "")</f>
        <v/>
      </c>
      <c r="C146" s="115" t="str">
        <f>IF('11-12G'!C146&lt;&gt;"",'11-12G'!C146, "")</f>
        <v/>
      </c>
      <c r="D146" s="10">
        <v>1</v>
      </c>
      <c r="F146" t="s">
        <v>289</v>
      </c>
      <c r="G146" s="10" t="s">
        <v>289</v>
      </c>
      <c r="H146" s="89" t="str">
        <f>IF('11-12G'!H146&lt;&gt;"",'11-12G'!H146, "")</f>
        <v/>
      </c>
      <c r="I146" s="89" t="str">
        <f>IF('11-12G'!I146&lt;&gt;"",'11-12G'!I146, "")</f>
        <v/>
      </c>
      <c r="J146" s="89" t="str">
        <f>IF('11-12G'!J146&lt;&gt;"",'11-12G'!J146, "")</f>
        <v/>
      </c>
      <c r="K146" s="89" t="str">
        <f>IF('11-12G'!K146&lt;&gt;"",'11-12G'!K146, "")</f>
        <v/>
      </c>
      <c r="L146" s="89" t="str">
        <f>IF('11-12G'!L146&lt;&gt;"",'11-12G'!L146, "")</f>
        <v/>
      </c>
      <c r="M146" s="5"/>
      <c r="N146" s="78">
        <f t="shared" si="65"/>
        <v>0</v>
      </c>
      <c r="O146" s="78"/>
    </row>
    <row r="147" spans="1:19" ht="15.75" thickBot="1" x14ac:dyDescent="0.3">
      <c r="A147" s="115"/>
      <c r="B147" s="124"/>
      <c r="C147" s="115"/>
      <c r="D147" s="10">
        <v>2</v>
      </c>
      <c r="F147" t="s">
        <v>289</v>
      </c>
      <c r="G147" s="10" t="s">
        <v>289</v>
      </c>
      <c r="H147" s="89" t="str">
        <f>IF('11-12G'!H147&lt;&gt;"",'11-12G'!H147, "")</f>
        <v/>
      </c>
      <c r="I147" s="89" t="str">
        <f>IF('11-12G'!I147&lt;&gt;"",'11-12G'!I147, "")</f>
        <v/>
      </c>
      <c r="J147" s="89" t="str">
        <f>IF('11-12G'!J147&lt;&gt;"",'11-12G'!J147, "")</f>
        <v/>
      </c>
      <c r="K147" s="89" t="str">
        <f>IF('11-12G'!K147&lt;&gt;"",'11-12G'!K147, "")</f>
        <v/>
      </c>
      <c r="L147" s="89" t="str">
        <f>IF('11-12G'!L147&lt;&gt;"",'11-12G'!L147, "")</f>
        <v/>
      </c>
      <c r="M147" s="5"/>
      <c r="N147" s="78">
        <f t="shared" si="65"/>
        <v>0</v>
      </c>
      <c r="O147" s="78"/>
      <c r="Q147" s="9"/>
      <c r="R147" s="9"/>
      <c r="S147" s="9"/>
    </row>
    <row r="148" spans="1:19" ht="15.75" thickBot="1" x14ac:dyDescent="0.3">
      <c r="A148" s="115"/>
      <c r="B148" s="124"/>
      <c r="C148" s="115"/>
      <c r="D148" s="10">
        <v>3</v>
      </c>
      <c r="F148" t="s">
        <v>289</v>
      </c>
      <c r="G148" s="10" t="s">
        <v>289</v>
      </c>
      <c r="H148" s="89" t="str">
        <f>IF('11-12G'!H148&lt;&gt;"",'11-12G'!H148, "")</f>
        <v/>
      </c>
      <c r="I148" s="89" t="str">
        <f>IF('11-12G'!I148&lt;&gt;"",'11-12G'!I148, "")</f>
        <v/>
      </c>
      <c r="J148" s="89" t="str">
        <f>IF('11-12G'!J148&lt;&gt;"",'11-12G'!J148, "")</f>
        <v/>
      </c>
      <c r="K148" s="89" t="str">
        <f>IF('11-12G'!K148&lt;&gt;"",'11-12G'!K148, "")</f>
        <v/>
      </c>
      <c r="L148" s="89" t="str">
        <f>IF('11-12G'!L148&lt;&gt;"",'11-12G'!L148, "")</f>
        <v/>
      </c>
      <c r="M148" s="5"/>
      <c r="N148" s="78">
        <f t="shared" si="65"/>
        <v>0</v>
      </c>
      <c r="O148" s="79"/>
      <c r="Q148" s="9"/>
      <c r="R148" s="9"/>
      <c r="S148" s="9"/>
    </row>
    <row r="149" spans="1:19" ht="15.75" thickBot="1" x14ac:dyDescent="0.3">
      <c r="A149" s="115"/>
      <c r="B149" s="124"/>
      <c r="C149" s="115"/>
      <c r="D149" s="10">
        <v>4</v>
      </c>
      <c r="F149" t="s">
        <v>289</v>
      </c>
      <c r="G149" s="10" t="s">
        <v>289</v>
      </c>
      <c r="H149" s="89" t="str">
        <f>IF('11-12G'!H149&lt;&gt;"",'11-12G'!H149, "")</f>
        <v/>
      </c>
      <c r="I149" s="89" t="str">
        <f>IF('11-12G'!I149&lt;&gt;"",'11-12G'!I149, "")</f>
        <v/>
      </c>
      <c r="J149" s="89" t="str">
        <f>IF('11-12G'!J149&lt;&gt;"",'11-12G'!J149, "")</f>
        <v/>
      </c>
      <c r="K149" s="89" t="str">
        <f>IF('11-12G'!K149&lt;&gt;"",'11-12G'!K149, "")</f>
        <v/>
      </c>
      <c r="L149" s="89" t="str">
        <f>IF('11-12G'!L149&lt;&gt;"",'11-12G'!L149, "")</f>
        <v/>
      </c>
      <c r="M149" s="5"/>
      <c r="N149" s="78">
        <f t="shared" si="65"/>
        <v>0</v>
      </c>
      <c r="O149" s="79">
        <f>SUM(N146:N149)/12</f>
        <v>0</v>
      </c>
      <c r="Q149" s="9">
        <f t="shared" ref="Q149" si="74">IF(O149&lt;&gt;"",O149+A146/10000,0)</f>
        <v>3.7000000000000002E-3</v>
      </c>
      <c r="R149" s="9" t="str">
        <f t="shared" ref="R149:S149" si="75">B146</f>
        <v/>
      </c>
      <c r="S149" s="9" t="str">
        <f t="shared" si="75"/>
        <v/>
      </c>
    </row>
    <row r="150" spans="1:19" x14ac:dyDescent="0.25">
      <c r="A150" s="112">
        <v>38</v>
      </c>
      <c r="B150" s="122" t="str">
        <f>IF('11-12G'!B150&lt;&gt;"",'11-12G'!B150, "")</f>
        <v/>
      </c>
      <c r="C150" s="112" t="str">
        <f>IF('11-12G'!C150&lt;&gt;"",'11-12G'!C150, "")</f>
        <v/>
      </c>
      <c r="D150" s="18">
        <v>1</v>
      </c>
      <c r="F150" t="s">
        <v>289</v>
      </c>
      <c r="G150" s="10" t="s">
        <v>289</v>
      </c>
      <c r="H150" s="91" t="str">
        <f>IF('11-12G'!H150&lt;&gt;"",'11-12G'!H150, "")</f>
        <v/>
      </c>
      <c r="I150" s="91" t="str">
        <f>IF('11-12G'!I150&lt;&gt;"",'11-12G'!I150, "")</f>
        <v/>
      </c>
      <c r="J150" s="91" t="str">
        <f>IF('11-12G'!J150&lt;&gt;"",'11-12G'!J150, "")</f>
        <v/>
      </c>
      <c r="K150" s="91" t="str">
        <f>IF('11-12G'!K150&lt;&gt;"",'11-12G'!K150, "")</f>
        <v/>
      </c>
      <c r="L150" s="91" t="str">
        <f>IF('11-12G'!L150&lt;&gt;"",'11-12G'!L150, "")</f>
        <v/>
      </c>
      <c r="M150" s="19"/>
      <c r="N150" s="80">
        <f t="shared" si="65"/>
        <v>0</v>
      </c>
      <c r="O150" s="80"/>
      <c r="Q150" s="36"/>
      <c r="R150" s="36"/>
      <c r="S150" s="36"/>
    </row>
    <row r="151" spans="1:19" ht="15.75" thickBot="1" x14ac:dyDescent="0.3">
      <c r="A151" s="112"/>
      <c r="B151" s="122"/>
      <c r="C151" s="112"/>
      <c r="D151" s="18">
        <v>2</v>
      </c>
      <c r="F151" t="s">
        <v>289</v>
      </c>
      <c r="G151" s="10" t="s">
        <v>289</v>
      </c>
      <c r="H151" s="91" t="str">
        <f>IF('11-12G'!H151&lt;&gt;"",'11-12G'!H151, "")</f>
        <v/>
      </c>
      <c r="I151" s="91" t="str">
        <f>IF('11-12G'!I151&lt;&gt;"",'11-12G'!I151, "")</f>
        <v/>
      </c>
      <c r="J151" s="91" t="str">
        <f>IF('11-12G'!J151&lt;&gt;"",'11-12G'!J151, "")</f>
        <v/>
      </c>
      <c r="K151" s="91" t="str">
        <f>IF('11-12G'!K151&lt;&gt;"",'11-12G'!K151, "")</f>
        <v/>
      </c>
      <c r="L151" s="91" t="str">
        <f>IF('11-12G'!L151&lt;&gt;"",'11-12G'!L151, "")</f>
        <v/>
      </c>
      <c r="M151" s="19"/>
      <c r="N151" s="80">
        <f t="shared" si="65"/>
        <v>0</v>
      </c>
      <c r="O151" s="80"/>
      <c r="Q151" s="35"/>
      <c r="R151" s="35"/>
      <c r="S151" s="35"/>
    </row>
    <row r="152" spans="1:19" ht="15.75" thickBot="1" x14ac:dyDescent="0.3">
      <c r="A152" s="112"/>
      <c r="B152" s="122"/>
      <c r="C152" s="112"/>
      <c r="D152" s="18">
        <v>3</v>
      </c>
      <c r="F152" t="s">
        <v>289</v>
      </c>
      <c r="G152" s="10" t="s">
        <v>289</v>
      </c>
      <c r="H152" s="91" t="str">
        <f>IF('11-12G'!H152&lt;&gt;"",'11-12G'!H152, "")</f>
        <v/>
      </c>
      <c r="I152" s="91" t="str">
        <f>IF('11-12G'!I152&lt;&gt;"",'11-12G'!I152, "")</f>
        <v/>
      </c>
      <c r="J152" s="91" t="str">
        <f>IF('11-12G'!J152&lt;&gt;"",'11-12G'!J152, "")</f>
        <v/>
      </c>
      <c r="K152" s="91" t="str">
        <f>IF('11-12G'!K152&lt;&gt;"",'11-12G'!K152, "")</f>
        <v/>
      </c>
      <c r="L152" s="91" t="str">
        <f>IF('11-12G'!L152&lt;&gt;"",'11-12G'!L152, "")</f>
        <v/>
      </c>
      <c r="M152" s="19"/>
      <c r="N152" s="80">
        <f t="shared" si="65"/>
        <v>0</v>
      </c>
      <c r="O152" s="81"/>
      <c r="Q152" s="35"/>
      <c r="R152" s="35"/>
      <c r="S152" s="35"/>
    </row>
    <row r="153" spans="1:19" ht="15.75" thickBot="1" x14ac:dyDescent="0.3">
      <c r="A153" s="112"/>
      <c r="B153" s="122"/>
      <c r="C153" s="112"/>
      <c r="D153" s="18">
        <v>4</v>
      </c>
      <c r="F153" t="s">
        <v>289</v>
      </c>
      <c r="G153" s="10" t="s">
        <v>289</v>
      </c>
      <c r="H153" s="91" t="str">
        <f>IF('11-12G'!H153&lt;&gt;"",'11-12G'!H153, "")</f>
        <v/>
      </c>
      <c r="I153" s="91" t="str">
        <f>IF('11-12G'!I153&lt;&gt;"",'11-12G'!I153, "")</f>
        <v/>
      </c>
      <c r="J153" s="91" t="str">
        <f>IF('11-12G'!J153&lt;&gt;"",'11-12G'!J153, "")</f>
        <v/>
      </c>
      <c r="K153" s="91" t="str">
        <f>IF('11-12G'!K153&lt;&gt;"",'11-12G'!K153, "")</f>
        <v/>
      </c>
      <c r="L153" s="91" t="str">
        <f>IF('11-12G'!L153&lt;&gt;"",'11-12G'!L153, "")</f>
        <v/>
      </c>
      <c r="M153" s="19"/>
      <c r="N153" s="80">
        <f t="shared" si="65"/>
        <v>0</v>
      </c>
      <c r="O153" s="81">
        <f>SUM(N150:N153)/12</f>
        <v>0</v>
      </c>
      <c r="Q153" s="35">
        <f t="shared" ref="Q153" si="76">IF(O153&lt;&gt;"",O153+A150/10000,0)</f>
        <v>3.8E-3</v>
      </c>
      <c r="R153" s="35" t="str">
        <f t="shared" ref="R153:S153" si="77">B150</f>
        <v/>
      </c>
      <c r="S153" s="35" t="str">
        <f t="shared" si="77"/>
        <v/>
      </c>
    </row>
    <row r="154" spans="1:19" x14ac:dyDescent="0.25">
      <c r="A154" s="115">
        <v>39</v>
      </c>
      <c r="B154" s="124" t="str">
        <f>IF('11-12G'!B154&lt;&gt;"",'11-12G'!B154, "")</f>
        <v/>
      </c>
      <c r="C154" s="115" t="str">
        <f>IF('11-12G'!C154&lt;&gt;"",'11-12G'!C154, "")</f>
        <v/>
      </c>
      <c r="D154" s="10">
        <v>1</v>
      </c>
      <c r="F154" t="s">
        <v>289</v>
      </c>
      <c r="G154" s="10" t="s">
        <v>289</v>
      </c>
      <c r="H154" s="89" t="str">
        <f>IF('11-12G'!H154&lt;&gt;"",'11-12G'!H154, "")</f>
        <v/>
      </c>
      <c r="I154" s="89" t="str">
        <f>IF('11-12G'!I154&lt;&gt;"",'11-12G'!I154, "")</f>
        <v/>
      </c>
      <c r="J154" s="89" t="str">
        <f>IF('11-12G'!J154&lt;&gt;"",'11-12G'!J154, "")</f>
        <v/>
      </c>
      <c r="K154" s="89" t="str">
        <f>IF('11-12G'!K154&lt;&gt;"",'11-12G'!K154, "")</f>
        <v/>
      </c>
      <c r="L154" s="89" t="str">
        <f>IF('11-12G'!L154&lt;&gt;"",'11-12G'!L154, "")</f>
        <v/>
      </c>
      <c r="M154" s="5"/>
      <c r="N154" s="78">
        <f t="shared" si="65"/>
        <v>0</v>
      </c>
      <c r="O154" s="78"/>
    </row>
    <row r="155" spans="1:19" ht="15.75" thickBot="1" x14ac:dyDescent="0.3">
      <c r="A155" s="115"/>
      <c r="B155" s="124"/>
      <c r="C155" s="115"/>
      <c r="D155" s="10">
        <v>2</v>
      </c>
      <c r="F155" t="s">
        <v>289</v>
      </c>
      <c r="G155" s="10" t="s">
        <v>289</v>
      </c>
      <c r="H155" s="89" t="str">
        <f>IF('11-12G'!H155&lt;&gt;"",'11-12G'!H155, "")</f>
        <v/>
      </c>
      <c r="I155" s="89" t="str">
        <f>IF('11-12G'!I155&lt;&gt;"",'11-12G'!I155, "")</f>
        <v/>
      </c>
      <c r="J155" s="89" t="str">
        <f>IF('11-12G'!J155&lt;&gt;"",'11-12G'!J155, "")</f>
        <v/>
      </c>
      <c r="K155" s="89" t="str">
        <f>IF('11-12G'!K155&lt;&gt;"",'11-12G'!K155, "")</f>
        <v/>
      </c>
      <c r="L155" s="89" t="str">
        <f>IF('11-12G'!L155&lt;&gt;"",'11-12G'!L155, "")</f>
        <v/>
      </c>
      <c r="M155" s="5"/>
      <c r="N155" s="78">
        <f t="shared" si="65"/>
        <v>0</v>
      </c>
      <c r="O155" s="78"/>
      <c r="Q155" s="9"/>
      <c r="R155" s="9"/>
      <c r="S155" s="9"/>
    </row>
    <row r="156" spans="1:19" ht="15.75" thickBot="1" x14ac:dyDescent="0.3">
      <c r="A156" s="115"/>
      <c r="B156" s="124"/>
      <c r="C156" s="115"/>
      <c r="D156" s="10">
        <v>3</v>
      </c>
      <c r="F156" t="s">
        <v>289</v>
      </c>
      <c r="G156" s="10" t="s">
        <v>289</v>
      </c>
      <c r="H156" s="89" t="str">
        <f>IF('11-12G'!H156&lt;&gt;"",'11-12G'!H156, "")</f>
        <v/>
      </c>
      <c r="I156" s="89" t="str">
        <f>IF('11-12G'!I156&lt;&gt;"",'11-12G'!I156, "")</f>
        <v/>
      </c>
      <c r="J156" s="89" t="str">
        <f>IF('11-12G'!J156&lt;&gt;"",'11-12G'!J156, "")</f>
        <v/>
      </c>
      <c r="K156" s="89" t="str">
        <f>IF('11-12G'!K156&lt;&gt;"",'11-12G'!K156, "")</f>
        <v/>
      </c>
      <c r="L156" s="89" t="str">
        <f>IF('11-12G'!L156&lt;&gt;"",'11-12G'!L156, "")</f>
        <v/>
      </c>
      <c r="M156" s="5"/>
      <c r="N156" s="78">
        <f t="shared" si="65"/>
        <v>0</v>
      </c>
      <c r="O156" s="79"/>
      <c r="Q156" s="9"/>
      <c r="R156" s="9"/>
      <c r="S156" s="9"/>
    </row>
    <row r="157" spans="1:19" ht="15.75" thickBot="1" x14ac:dyDescent="0.3">
      <c r="A157" s="115"/>
      <c r="B157" s="124"/>
      <c r="C157" s="115"/>
      <c r="D157" s="10">
        <v>4</v>
      </c>
      <c r="F157" t="s">
        <v>289</v>
      </c>
      <c r="G157" s="10" t="s">
        <v>289</v>
      </c>
      <c r="H157" s="89" t="str">
        <f>IF('11-12G'!H157&lt;&gt;"",'11-12G'!H157, "")</f>
        <v/>
      </c>
      <c r="I157" s="89" t="str">
        <f>IF('11-12G'!I157&lt;&gt;"",'11-12G'!I157, "")</f>
        <v/>
      </c>
      <c r="J157" s="89" t="str">
        <f>IF('11-12G'!J157&lt;&gt;"",'11-12G'!J157, "")</f>
        <v/>
      </c>
      <c r="K157" s="89" t="str">
        <f>IF('11-12G'!K157&lt;&gt;"",'11-12G'!K157, "")</f>
        <v/>
      </c>
      <c r="L157" s="89" t="str">
        <f>IF('11-12G'!L157&lt;&gt;"",'11-12G'!L157, "")</f>
        <v/>
      </c>
      <c r="M157" s="5"/>
      <c r="N157" s="78">
        <f t="shared" si="65"/>
        <v>0</v>
      </c>
      <c r="O157" s="79">
        <f>SUM(N154:N157)/12</f>
        <v>0</v>
      </c>
      <c r="Q157" s="9">
        <f t="shared" ref="Q157" si="78">IF(O157&lt;&gt;"",O157+A154/10000,0)</f>
        <v>3.8999999999999998E-3</v>
      </c>
      <c r="R157" s="9" t="str">
        <f t="shared" ref="R157:S157" si="79">B154</f>
        <v/>
      </c>
      <c r="S157" s="9" t="str">
        <f t="shared" si="79"/>
        <v/>
      </c>
    </row>
    <row r="158" spans="1:19" x14ac:dyDescent="0.25">
      <c r="A158" s="112">
        <v>40</v>
      </c>
      <c r="B158" s="122" t="str">
        <f>IF('11-12G'!B158&lt;&gt;"",'11-12G'!B158, "")</f>
        <v/>
      </c>
      <c r="C158" s="112" t="str">
        <f>IF('11-12G'!C158&lt;&gt;"",'11-12G'!C158, "")</f>
        <v/>
      </c>
      <c r="D158" s="18">
        <v>1</v>
      </c>
      <c r="F158" t="s">
        <v>289</v>
      </c>
      <c r="G158" s="10" t="s">
        <v>289</v>
      </c>
      <c r="H158" s="91" t="str">
        <f>IF('11-12G'!H158&lt;&gt;"",'11-12G'!H158, "")</f>
        <v/>
      </c>
      <c r="I158" s="91" t="str">
        <f>IF('11-12G'!I158&lt;&gt;"",'11-12G'!I158, "")</f>
        <v/>
      </c>
      <c r="J158" s="91" t="str">
        <f>IF('11-12G'!J158&lt;&gt;"",'11-12G'!J158, "")</f>
        <v/>
      </c>
      <c r="K158" s="91" t="str">
        <f>IF('11-12G'!K158&lt;&gt;"",'11-12G'!K158, "")</f>
        <v/>
      </c>
      <c r="L158" s="91" t="str">
        <f>IF('11-12G'!L158&lt;&gt;"",'11-12G'!L158, "")</f>
        <v/>
      </c>
      <c r="M158" s="19"/>
      <c r="N158" s="80">
        <f t="shared" si="65"/>
        <v>0</v>
      </c>
      <c r="O158" s="80"/>
      <c r="Q158" s="36"/>
      <c r="R158" s="36"/>
      <c r="S158" s="36"/>
    </row>
    <row r="159" spans="1:19" ht="15.75" thickBot="1" x14ac:dyDescent="0.3">
      <c r="A159" s="112"/>
      <c r="B159" s="122"/>
      <c r="C159" s="112"/>
      <c r="D159" s="18">
        <v>2</v>
      </c>
      <c r="F159" t="s">
        <v>289</v>
      </c>
      <c r="G159" s="10" t="s">
        <v>289</v>
      </c>
      <c r="H159" s="91" t="str">
        <f>IF('11-12G'!H159&lt;&gt;"",'11-12G'!H159, "")</f>
        <v/>
      </c>
      <c r="I159" s="91" t="str">
        <f>IF('11-12G'!I159&lt;&gt;"",'11-12G'!I159, "")</f>
        <v/>
      </c>
      <c r="J159" s="91" t="str">
        <f>IF('11-12G'!J159&lt;&gt;"",'11-12G'!J159, "")</f>
        <v/>
      </c>
      <c r="K159" s="91" t="str">
        <f>IF('11-12G'!K159&lt;&gt;"",'11-12G'!K159, "")</f>
        <v/>
      </c>
      <c r="L159" s="91" t="str">
        <f>IF('11-12G'!L159&lt;&gt;"",'11-12G'!L159, "")</f>
        <v/>
      </c>
      <c r="M159" s="19"/>
      <c r="N159" s="80">
        <f t="shared" si="65"/>
        <v>0</v>
      </c>
      <c r="O159" s="80"/>
      <c r="Q159" s="35"/>
      <c r="R159" s="35"/>
      <c r="S159" s="35"/>
    </row>
    <row r="160" spans="1:19" ht="15.75" thickBot="1" x14ac:dyDescent="0.3">
      <c r="A160" s="112"/>
      <c r="B160" s="122"/>
      <c r="C160" s="112"/>
      <c r="D160" s="18">
        <v>3</v>
      </c>
      <c r="F160" t="s">
        <v>289</v>
      </c>
      <c r="G160" s="10" t="s">
        <v>289</v>
      </c>
      <c r="H160" s="91" t="str">
        <f>IF('11-12G'!H160&lt;&gt;"",'11-12G'!H160, "")</f>
        <v/>
      </c>
      <c r="I160" s="91" t="str">
        <f>IF('11-12G'!I160&lt;&gt;"",'11-12G'!I160, "")</f>
        <v/>
      </c>
      <c r="J160" s="91" t="str">
        <f>IF('11-12G'!J160&lt;&gt;"",'11-12G'!J160, "")</f>
        <v/>
      </c>
      <c r="K160" s="91" t="str">
        <f>IF('11-12G'!K160&lt;&gt;"",'11-12G'!K160, "")</f>
        <v/>
      </c>
      <c r="L160" s="91" t="str">
        <f>IF('11-12G'!L160&lt;&gt;"",'11-12G'!L160, "")</f>
        <v/>
      </c>
      <c r="M160" s="19"/>
      <c r="N160" s="80">
        <f t="shared" si="65"/>
        <v>0</v>
      </c>
      <c r="O160" s="81"/>
      <c r="Q160" s="35"/>
      <c r="R160" s="35"/>
      <c r="S160" s="35"/>
    </row>
    <row r="161" spans="1:37" ht="15.75" thickBot="1" x14ac:dyDescent="0.3">
      <c r="A161" s="112"/>
      <c r="B161" s="122"/>
      <c r="C161" s="112"/>
      <c r="D161" s="18">
        <v>4</v>
      </c>
      <c r="F161" t="s">
        <v>289</v>
      </c>
      <c r="G161" s="10" t="s">
        <v>289</v>
      </c>
      <c r="H161" s="91" t="str">
        <f>IF('11-12G'!H161&lt;&gt;"",'11-12G'!H161, "")</f>
        <v/>
      </c>
      <c r="I161" s="91" t="str">
        <f>IF('11-12G'!I161&lt;&gt;"",'11-12G'!I161, "")</f>
        <v/>
      </c>
      <c r="J161" s="91" t="str">
        <f>IF('11-12G'!J161&lt;&gt;"",'11-12G'!J161, "")</f>
        <v/>
      </c>
      <c r="K161" s="91" t="str">
        <f>IF('11-12G'!K161&lt;&gt;"",'11-12G'!K161, "")</f>
        <v/>
      </c>
      <c r="L161" s="91" t="str">
        <f>IF('11-12G'!L161&lt;&gt;"",'11-12G'!L161, "")</f>
        <v/>
      </c>
      <c r="M161" s="19"/>
      <c r="N161" s="80">
        <f t="shared" si="65"/>
        <v>0</v>
      </c>
      <c r="O161" s="81">
        <f>SUM(N158:N161)/12</f>
        <v>0</v>
      </c>
      <c r="Q161" s="35">
        <f t="shared" ref="Q161" si="80">IF(O161&lt;&gt;"",O161+A158/10000,0)</f>
        <v>4.0000000000000001E-3</v>
      </c>
      <c r="R161" s="35" t="str">
        <f t="shared" ref="R161:S161" si="81">B158</f>
        <v/>
      </c>
      <c r="S161" s="35" t="str">
        <f t="shared" si="81"/>
        <v/>
      </c>
    </row>
    <row r="162" spans="1:37" ht="15.75" thickBot="1" x14ac:dyDescent="0.3">
      <c r="Q162" s="36">
        <v>0</v>
      </c>
      <c r="R162" s="36"/>
      <c r="S162" s="36"/>
    </row>
    <row r="163" spans="1:37" ht="30" x14ac:dyDescent="0.25">
      <c r="C163" s="11" t="s">
        <v>217</v>
      </c>
      <c r="D163" s="28" t="s">
        <v>216</v>
      </c>
      <c r="E163" s="12" t="s">
        <v>215</v>
      </c>
      <c r="F163" s="12" t="s">
        <v>184</v>
      </c>
      <c r="G163" s="12" t="s">
        <v>213</v>
      </c>
      <c r="H163" s="12" t="s">
        <v>238</v>
      </c>
      <c r="I163" s="13" t="s">
        <v>222</v>
      </c>
      <c r="Q163" s="60" t="s">
        <v>225</v>
      </c>
      <c r="R163" s="60" t="s">
        <v>226</v>
      </c>
      <c r="S163" s="60" t="s">
        <v>227</v>
      </c>
      <c r="T163" s="60" t="s">
        <v>228</v>
      </c>
      <c r="U163" s="60" t="s">
        <v>229</v>
      </c>
      <c r="V163" s="60" t="s">
        <v>230</v>
      </c>
      <c r="W163" s="60" t="s">
        <v>231</v>
      </c>
      <c r="X163" s="60" t="s">
        <v>232</v>
      </c>
      <c r="Y163" s="60" t="s">
        <v>233</v>
      </c>
      <c r="Z163" s="60" t="s">
        <v>234</v>
      </c>
      <c r="AA163" s="60" t="s">
        <v>224</v>
      </c>
      <c r="AB163" s="60" t="s">
        <v>235</v>
      </c>
      <c r="AC163" s="60" t="s">
        <v>236</v>
      </c>
      <c r="AD163" s="60" t="s">
        <v>242</v>
      </c>
      <c r="AE163" s="60" t="s">
        <v>279</v>
      </c>
      <c r="AF163" s="60" t="s">
        <v>280</v>
      </c>
      <c r="AG163" s="60" t="s">
        <v>281</v>
      </c>
      <c r="AH163" s="60" t="s">
        <v>278</v>
      </c>
      <c r="AI163" s="60" t="s">
        <v>282</v>
      </c>
      <c r="AJ163" s="60" t="s">
        <v>283</v>
      </c>
      <c r="AK163" s="60" t="s">
        <v>277</v>
      </c>
    </row>
    <row r="164" spans="1:37" x14ac:dyDescent="0.25">
      <c r="C164" s="14">
        <f>IF(E164&lt;1,0,1)</f>
        <v>0</v>
      </c>
      <c r="D164" s="15"/>
      <c r="E164" s="84">
        <f>IF(LARGE($Q$2:$Q$162,ROW()-163)&lt;1,0,LARGE($Q$2:$Q$162,ROW()-163))</f>
        <v>0</v>
      </c>
      <c r="F164" s="16">
        <f t="shared" ref="F164:F203" si="82">VLOOKUP(E164,$Q$2:$S$162,2,FALSE)</f>
        <v>0</v>
      </c>
      <c r="G164" s="15">
        <f t="shared" ref="G164:G203" si="83">VLOOKUP(E164,$Q$2:$S$162,3,FALSE)</f>
        <v>0</v>
      </c>
      <c r="H164" s="29"/>
      <c r="I164" s="17" t="str">
        <f t="shared" ref="I164:I186" si="84">IF(AND(OR(C164=C163,C164=C165),C164&lt;&gt;0),"TIE","")</f>
        <v/>
      </c>
      <c r="P164" s="16" t="str">
        <f>G164&amp;H164</f>
        <v>0</v>
      </c>
      <c r="Q164" s="61" t="str">
        <f t="shared" ref="Q164:AK176" si="85">IF($G164=Q$163,$D164,"")</f>
        <v/>
      </c>
      <c r="R164" s="61" t="str">
        <f t="shared" si="85"/>
        <v/>
      </c>
      <c r="S164" s="61" t="str">
        <f t="shared" si="85"/>
        <v/>
      </c>
      <c r="T164" s="61" t="str">
        <f t="shared" si="85"/>
        <v/>
      </c>
      <c r="U164" s="61" t="str">
        <f t="shared" si="85"/>
        <v/>
      </c>
      <c r="V164" s="61" t="str">
        <f t="shared" si="85"/>
        <v/>
      </c>
      <c r="W164" s="61" t="str">
        <f t="shared" si="85"/>
        <v/>
      </c>
      <c r="X164" s="61" t="str">
        <f t="shared" si="85"/>
        <v/>
      </c>
      <c r="Y164" s="61" t="str">
        <f t="shared" si="85"/>
        <v/>
      </c>
      <c r="Z164" s="61" t="str">
        <f t="shared" si="85"/>
        <v/>
      </c>
      <c r="AA164" s="61" t="str">
        <f t="shared" si="85"/>
        <v/>
      </c>
      <c r="AB164" s="61" t="str">
        <f t="shared" si="85"/>
        <v/>
      </c>
      <c r="AC164" s="61" t="str">
        <f t="shared" si="85"/>
        <v/>
      </c>
      <c r="AD164" s="61" t="str">
        <f t="shared" si="85"/>
        <v/>
      </c>
      <c r="AE164" s="61" t="str">
        <f t="shared" si="85"/>
        <v/>
      </c>
      <c r="AF164" s="61" t="str">
        <f t="shared" si="85"/>
        <v/>
      </c>
      <c r="AG164" s="61" t="str">
        <f t="shared" si="85"/>
        <v/>
      </c>
      <c r="AH164" s="61" t="str">
        <f t="shared" si="85"/>
        <v/>
      </c>
      <c r="AI164" s="61" t="str">
        <f t="shared" si="85"/>
        <v/>
      </c>
      <c r="AJ164" s="61" t="str">
        <f t="shared" si="85"/>
        <v/>
      </c>
      <c r="AK164" s="61" t="str">
        <f t="shared" si="85"/>
        <v/>
      </c>
    </row>
    <row r="165" spans="1:37" x14ac:dyDescent="0.25">
      <c r="C165" s="14">
        <f>IF(E165&lt;1,0,IF(INT(E165*100)=INT(E164*100),C164,ROW()-163))</f>
        <v>0</v>
      </c>
      <c r="D165" s="15"/>
      <c r="E165" s="84">
        <f t="shared" ref="E165:E203" si="86">IF(LARGE($Q$2:$Q$162,ROW()-163)&lt;1,0,LARGE($Q$2:$Q$162,ROW()-163))</f>
        <v>0</v>
      </c>
      <c r="F165" s="16">
        <f t="shared" si="82"/>
        <v>0</v>
      </c>
      <c r="G165" s="15">
        <f t="shared" si="83"/>
        <v>0</v>
      </c>
      <c r="H165" s="29"/>
      <c r="I165" s="17" t="str">
        <f t="shared" si="84"/>
        <v/>
      </c>
      <c r="P165" s="16" t="str">
        <f t="shared" ref="P165:P203" si="87">G165&amp;H165</f>
        <v>0</v>
      </c>
      <c r="Q165" s="61" t="str">
        <f t="shared" si="85"/>
        <v/>
      </c>
      <c r="R165" s="61" t="str">
        <f t="shared" si="85"/>
        <v/>
      </c>
      <c r="S165" s="61" t="str">
        <f t="shared" si="85"/>
        <v/>
      </c>
      <c r="T165" s="61" t="str">
        <f t="shared" si="85"/>
        <v/>
      </c>
      <c r="U165" s="61" t="str">
        <f t="shared" si="85"/>
        <v/>
      </c>
      <c r="V165" s="61" t="str">
        <f t="shared" si="85"/>
        <v/>
      </c>
      <c r="W165" s="61" t="str">
        <f t="shared" si="85"/>
        <v/>
      </c>
      <c r="X165" s="61" t="str">
        <f t="shared" si="85"/>
        <v/>
      </c>
      <c r="Y165" s="61" t="str">
        <f t="shared" si="85"/>
        <v/>
      </c>
      <c r="Z165" s="61" t="str">
        <f t="shared" si="85"/>
        <v/>
      </c>
      <c r="AA165" s="61" t="str">
        <f t="shared" si="85"/>
        <v/>
      </c>
      <c r="AB165" s="61" t="str">
        <f t="shared" si="85"/>
        <v/>
      </c>
      <c r="AC165" s="61" t="str">
        <f t="shared" si="85"/>
        <v/>
      </c>
      <c r="AD165" s="61" t="str">
        <f t="shared" si="85"/>
        <v/>
      </c>
      <c r="AE165" s="61" t="str">
        <f t="shared" si="85"/>
        <v/>
      </c>
      <c r="AF165" s="61" t="str">
        <f t="shared" si="85"/>
        <v/>
      </c>
      <c r="AG165" s="61" t="str">
        <f t="shared" si="85"/>
        <v/>
      </c>
      <c r="AH165" s="61" t="str">
        <f t="shared" si="85"/>
        <v/>
      </c>
      <c r="AI165" s="61" t="str">
        <f t="shared" si="85"/>
        <v/>
      </c>
      <c r="AJ165" s="61" t="str">
        <f t="shared" si="85"/>
        <v/>
      </c>
      <c r="AK165" s="61" t="str">
        <f t="shared" si="85"/>
        <v/>
      </c>
    </row>
    <row r="166" spans="1:37" x14ac:dyDescent="0.25">
      <c r="C166" s="14">
        <f t="shared" ref="C166:C203" si="88">IF(E166&lt;1,0,IF(INT(E166*100)=INT(E165*100),C165,ROW()-163))</f>
        <v>0</v>
      </c>
      <c r="D166" s="15"/>
      <c r="E166" s="84">
        <f t="shared" si="86"/>
        <v>0</v>
      </c>
      <c r="F166" s="16">
        <f t="shared" si="82"/>
        <v>0</v>
      </c>
      <c r="G166" s="15">
        <f t="shared" si="83"/>
        <v>0</v>
      </c>
      <c r="H166" s="29"/>
      <c r="I166" s="17" t="str">
        <f t="shared" si="84"/>
        <v/>
      </c>
      <c r="P166" s="16" t="str">
        <f t="shared" si="87"/>
        <v>0</v>
      </c>
      <c r="Q166" s="61" t="str">
        <f t="shared" si="85"/>
        <v/>
      </c>
      <c r="R166" s="61" t="str">
        <f t="shared" si="85"/>
        <v/>
      </c>
      <c r="S166" s="61" t="str">
        <f t="shared" si="85"/>
        <v/>
      </c>
      <c r="T166" s="61" t="str">
        <f t="shared" si="85"/>
        <v/>
      </c>
      <c r="U166" s="61" t="str">
        <f t="shared" si="85"/>
        <v/>
      </c>
      <c r="V166" s="61" t="str">
        <f t="shared" si="85"/>
        <v/>
      </c>
      <c r="W166" s="61" t="str">
        <f t="shared" si="85"/>
        <v/>
      </c>
      <c r="X166" s="61" t="str">
        <f t="shared" si="85"/>
        <v/>
      </c>
      <c r="Y166" s="61" t="str">
        <f t="shared" si="85"/>
        <v/>
      </c>
      <c r="Z166" s="61" t="str">
        <f t="shared" si="85"/>
        <v/>
      </c>
      <c r="AA166" s="61" t="str">
        <f t="shared" si="85"/>
        <v/>
      </c>
      <c r="AB166" s="61" t="str">
        <f t="shared" si="85"/>
        <v/>
      </c>
      <c r="AC166" s="61" t="str">
        <f t="shared" si="85"/>
        <v/>
      </c>
      <c r="AD166" s="61" t="str">
        <f t="shared" si="85"/>
        <v/>
      </c>
      <c r="AE166" s="61" t="str">
        <f t="shared" si="85"/>
        <v/>
      </c>
      <c r="AF166" s="61" t="str">
        <f t="shared" si="85"/>
        <v/>
      </c>
      <c r="AG166" s="61" t="str">
        <f t="shared" si="85"/>
        <v/>
      </c>
      <c r="AH166" s="61" t="str">
        <f t="shared" si="85"/>
        <v/>
      </c>
      <c r="AI166" s="61" t="str">
        <f t="shared" si="85"/>
        <v/>
      </c>
      <c r="AJ166" s="61" t="str">
        <f t="shared" si="85"/>
        <v/>
      </c>
      <c r="AK166" s="61" t="str">
        <f t="shared" si="85"/>
        <v/>
      </c>
    </row>
    <row r="167" spans="1:37" x14ac:dyDescent="0.25">
      <c r="C167" s="14">
        <f t="shared" si="88"/>
        <v>0</v>
      </c>
      <c r="D167" s="15"/>
      <c r="E167" s="84">
        <f t="shared" si="86"/>
        <v>0</v>
      </c>
      <c r="F167" s="16">
        <f t="shared" si="82"/>
        <v>0</v>
      </c>
      <c r="G167" s="15">
        <f t="shared" si="83"/>
        <v>0</v>
      </c>
      <c r="H167" s="29"/>
      <c r="I167" s="17" t="str">
        <f t="shared" si="84"/>
        <v/>
      </c>
      <c r="P167" s="16" t="str">
        <f t="shared" si="87"/>
        <v>0</v>
      </c>
      <c r="Q167" s="61" t="str">
        <f t="shared" si="85"/>
        <v/>
      </c>
      <c r="R167" s="61" t="str">
        <f t="shared" si="85"/>
        <v/>
      </c>
      <c r="S167" s="61" t="str">
        <f t="shared" si="85"/>
        <v/>
      </c>
      <c r="T167" s="61" t="str">
        <f t="shared" si="85"/>
        <v/>
      </c>
      <c r="U167" s="61" t="str">
        <f t="shared" si="85"/>
        <v/>
      </c>
      <c r="V167" s="61" t="str">
        <f t="shared" si="85"/>
        <v/>
      </c>
      <c r="W167" s="61" t="str">
        <f t="shared" si="85"/>
        <v/>
      </c>
      <c r="X167" s="61" t="str">
        <f t="shared" si="85"/>
        <v/>
      </c>
      <c r="Y167" s="61" t="str">
        <f t="shared" si="85"/>
        <v/>
      </c>
      <c r="Z167" s="61" t="str">
        <f t="shared" si="85"/>
        <v/>
      </c>
      <c r="AA167" s="61" t="str">
        <f t="shared" si="85"/>
        <v/>
      </c>
      <c r="AB167" s="61" t="str">
        <f t="shared" si="85"/>
        <v/>
      </c>
      <c r="AC167" s="61" t="str">
        <f t="shared" si="85"/>
        <v/>
      </c>
      <c r="AD167" s="61" t="str">
        <f t="shared" si="85"/>
        <v/>
      </c>
      <c r="AE167" s="61" t="str">
        <f t="shared" si="85"/>
        <v/>
      </c>
      <c r="AF167" s="61" t="str">
        <f t="shared" si="85"/>
        <v/>
      </c>
      <c r="AG167" s="61" t="str">
        <f t="shared" si="85"/>
        <v/>
      </c>
      <c r="AH167" s="61" t="str">
        <f t="shared" si="85"/>
        <v/>
      </c>
      <c r="AI167" s="61" t="str">
        <f t="shared" si="85"/>
        <v/>
      </c>
      <c r="AJ167" s="61" t="str">
        <f t="shared" si="85"/>
        <v/>
      </c>
      <c r="AK167" s="61" t="str">
        <f t="shared" si="85"/>
        <v/>
      </c>
    </row>
    <row r="168" spans="1:37" x14ac:dyDescent="0.25">
      <c r="C168" s="14">
        <f t="shared" si="88"/>
        <v>0</v>
      </c>
      <c r="D168" s="15"/>
      <c r="E168" s="84">
        <f t="shared" si="86"/>
        <v>0</v>
      </c>
      <c r="F168" s="16">
        <f t="shared" si="82"/>
        <v>0</v>
      </c>
      <c r="G168" s="15">
        <f t="shared" si="83"/>
        <v>0</v>
      </c>
      <c r="H168" s="29"/>
      <c r="I168" s="17" t="str">
        <f t="shared" si="84"/>
        <v/>
      </c>
      <c r="P168" s="16" t="str">
        <f t="shared" si="87"/>
        <v>0</v>
      </c>
      <c r="Q168" s="61" t="str">
        <f t="shared" si="85"/>
        <v/>
      </c>
      <c r="R168" s="61" t="str">
        <f t="shared" si="85"/>
        <v/>
      </c>
      <c r="S168" s="61" t="str">
        <f t="shared" si="85"/>
        <v/>
      </c>
      <c r="T168" s="61" t="str">
        <f t="shared" si="85"/>
        <v/>
      </c>
      <c r="U168" s="61" t="str">
        <f t="shared" si="85"/>
        <v/>
      </c>
      <c r="V168" s="61" t="str">
        <f t="shared" si="85"/>
        <v/>
      </c>
      <c r="W168" s="61" t="str">
        <f t="shared" si="85"/>
        <v/>
      </c>
      <c r="X168" s="61" t="str">
        <f t="shared" si="85"/>
        <v/>
      </c>
      <c r="Y168" s="61" t="str">
        <f t="shared" si="85"/>
        <v/>
      </c>
      <c r="Z168" s="61" t="str">
        <f t="shared" si="85"/>
        <v/>
      </c>
      <c r="AA168" s="61" t="str">
        <f t="shared" si="85"/>
        <v/>
      </c>
      <c r="AB168" s="61" t="str">
        <f t="shared" si="85"/>
        <v/>
      </c>
      <c r="AC168" s="61" t="str">
        <f t="shared" si="85"/>
        <v/>
      </c>
      <c r="AD168" s="61" t="str">
        <f t="shared" si="85"/>
        <v/>
      </c>
      <c r="AE168" s="61" t="str">
        <f t="shared" si="85"/>
        <v/>
      </c>
      <c r="AF168" s="61" t="str">
        <f t="shared" si="85"/>
        <v/>
      </c>
      <c r="AG168" s="61" t="str">
        <f t="shared" si="85"/>
        <v/>
      </c>
      <c r="AH168" s="61" t="str">
        <f t="shared" si="85"/>
        <v/>
      </c>
      <c r="AI168" s="61" t="str">
        <f t="shared" si="85"/>
        <v/>
      </c>
      <c r="AJ168" s="61" t="str">
        <f t="shared" si="85"/>
        <v/>
      </c>
      <c r="AK168" s="61" t="str">
        <f t="shared" si="85"/>
        <v/>
      </c>
    </row>
    <row r="169" spans="1:37" x14ac:dyDescent="0.25">
      <c r="C169" s="14">
        <f t="shared" si="88"/>
        <v>0</v>
      </c>
      <c r="D169" s="15"/>
      <c r="E169" s="84">
        <f t="shared" si="86"/>
        <v>0</v>
      </c>
      <c r="F169" s="16">
        <f t="shared" si="82"/>
        <v>0</v>
      </c>
      <c r="G169" s="15">
        <f t="shared" si="83"/>
        <v>0</v>
      </c>
      <c r="H169" s="29"/>
      <c r="I169" s="17" t="str">
        <f t="shared" si="84"/>
        <v/>
      </c>
      <c r="P169" s="16" t="str">
        <f t="shared" si="87"/>
        <v>0</v>
      </c>
      <c r="Q169" s="61" t="str">
        <f t="shared" si="85"/>
        <v/>
      </c>
      <c r="R169" s="61" t="str">
        <f t="shared" si="85"/>
        <v/>
      </c>
      <c r="S169" s="61" t="str">
        <f t="shared" si="85"/>
        <v/>
      </c>
      <c r="T169" s="61" t="str">
        <f t="shared" si="85"/>
        <v/>
      </c>
      <c r="U169" s="61" t="str">
        <f t="shared" si="85"/>
        <v/>
      </c>
      <c r="V169" s="61" t="str">
        <f t="shared" si="85"/>
        <v/>
      </c>
      <c r="W169" s="61" t="str">
        <f t="shared" si="85"/>
        <v/>
      </c>
      <c r="X169" s="61" t="str">
        <f t="shared" si="85"/>
        <v/>
      </c>
      <c r="Y169" s="61" t="str">
        <f t="shared" si="85"/>
        <v/>
      </c>
      <c r="Z169" s="61" t="str">
        <f t="shared" si="85"/>
        <v/>
      </c>
      <c r="AA169" s="61" t="str">
        <f t="shared" si="85"/>
        <v/>
      </c>
      <c r="AB169" s="61" t="str">
        <f t="shared" si="85"/>
        <v/>
      </c>
      <c r="AC169" s="61" t="str">
        <f t="shared" si="85"/>
        <v/>
      </c>
      <c r="AD169" s="61" t="str">
        <f t="shared" si="85"/>
        <v/>
      </c>
      <c r="AE169" s="61" t="str">
        <f t="shared" si="85"/>
        <v/>
      </c>
      <c r="AF169" s="61" t="str">
        <f t="shared" si="85"/>
        <v/>
      </c>
      <c r="AG169" s="61" t="str">
        <f t="shared" si="85"/>
        <v/>
      </c>
      <c r="AH169" s="61" t="str">
        <f t="shared" si="85"/>
        <v/>
      </c>
      <c r="AI169" s="61" t="str">
        <f t="shared" si="85"/>
        <v/>
      </c>
      <c r="AJ169" s="61" t="str">
        <f t="shared" si="85"/>
        <v/>
      </c>
      <c r="AK169" s="61" t="str">
        <f t="shared" si="85"/>
        <v/>
      </c>
    </row>
    <row r="170" spans="1:37" x14ac:dyDescent="0.25">
      <c r="C170" s="14">
        <f t="shared" si="88"/>
        <v>0</v>
      </c>
      <c r="D170" s="15"/>
      <c r="E170" s="84">
        <f t="shared" si="86"/>
        <v>0</v>
      </c>
      <c r="F170" s="16">
        <f t="shared" si="82"/>
        <v>0</v>
      </c>
      <c r="G170" s="15">
        <f t="shared" si="83"/>
        <v>0</v>
      </c>
      <c r="H170" s="29"/>
      <c r="I170" s="17" t="str">
        <f t="shared" si="84"/>
        <v/>
      </c>
      <c r="P170" s="16" t="str">
        <f t="shared" si="87"/>
        <v>0</v>
      </c>
      <c r="Q170" s="61" t="str">
        <f t="shared" si="85"/>
        <v/>
      </c>
      <c r="R170" s="61" t="str">
        <f t="shared" si="85"/>
        <v/>
      </c>
      <c r="S170" s="61" t="str">
        <f t="shared" si="85"/>
        <v/>
      </c>
      <c r="T170" s="61" t="str">
        <f t="shared" si="85"/>
        <v/>
      </c>
      <c r="U170" s="61" t="str">
        <f t="shared" si="85"/>
        <v/>
      </c>
      <c r="V170" s="61" t="str">
        <f t="shared" si="85"/>
        <v/>
      </c>
      <c r="W170" s="61" t="str">
        <f t="shared" si="85"/>
        <v/>
      </c>
      <c r="X170" s="61" t="str">
        <f t="shared" si="85"/>
        <v/>
      </c>
      <c r="Y170" s="61" t="str">
        <f t="shared" si="85"/>
        <v/>
      </c>
      <c r="Z170" s="61" t="str">
        <f t="shared" si="85"/>
        <v/>
      </c>
      <c r="AA170" s="61" t="str">
        <f t="shared" si="85"/>
        <v/>
      </c>
      <c r="AB170" s="61" t="str">
        <f t="shared" si="85"/>
        <v/>
      </c>
      <c r="AC170" s="61" t="str">
        <f t="shared" si="85"/>
        <v/>
      </c>
      <c r="AD170" s="61" t="str">
        <f t="shared" si="85"/>
        <v/>
      </c>
      <c r="AE170" s="61" t="str">
        <f t="shared" si="85"/>
        <v/>
      </c>
      <c r="AF170" s="61" t="str">
        <f t="shared" si="85"/>
        <v/>
      </c>
      <c r="AG170" s="61" t="str">
        <f t="shared" si="85"/>
        <v/>
      </c>
      <c r="AH170" s="61" t="str">
        <f t="shared" si="85"/>
        <v/>
      </c>
      <c r="AI170" s="61" t="str">
        <f t="shared" si="85"/>
        <v/>
      </c>
      <c r="AJ170" s="61" t="str">
        <f t="shared" si="85"/>
        <v/>
      </c>
      <c r="AK170" s="61" t="str">
        <f t="shared" si="85"/>
        <v/>
      </c>
    </row>
    <row r="171" spans="1:37" x14ac:dyDescent="0.25">
      <c r="C171" s="14">
        <f t="shared" si="88"/>
        <v>0</v>
      </c>
      <c r="D171" s="15"/>
      <c r="E171" s="84">
        <f t="shared" si="86"/>
        <v>0</v>
      </c>
      <c r="F171" s="16">
        <f t="shared" si="82"/>
        <v>0</v>
      </c>
      <c r="G171" s="15">
        <f t="shared" si="83"/>
        <v>0</v>
      </c>
      <c r="H171" s="29"/>
      <c r="I171" s="17" t="str">
        <f t="shared" si="84"/>
        <v/>
      </c>
      <c r="P171" s="16" t="str">
        <f t="shared" si="87"/>
        <v>0</v>
      </c>
      <c r="Q171" s="61" t="str">
        <f t="shared" si="85"/>
        <v/>
      </c>
      <c r="R171" s="61" t="str">
        <f t="shared" si="85"/>
        <v/>
      </c>
      <c r="S171" s="61" t="str">
        <f t="shared" si="85"/>
        <v/>
      </c>
      <c r="T171" s="61" t="str">
        <f t="shared" si="85"/>
        <v/>
      </c>
      <c r="U171" s="61" t="str">
        <f t="shared" si="85"/>
        <v/>
      </c>
      <c r="V171" s="61" t="str">
        <f t="shared" si="85"/>
        <v/>
      </c>
      <c r="W171" s="61" t="str">
        <f t="shared" si="85"/>
        <v/>
      </c>
      <c r="X171" s="61" t="str">
        <f t="shared" si="85"/>
        <v/>
      </c>
      <c r="Y171" s="61" t="str">
        <f t="shared" si="85"/>
        <v/>
      </c>
      <c r="Z171" s="61" t="str">
        <f t="shared" si="85"/>
        <v/>
      </c>
      <c r="AA171" s="61" t="str">
        <f t="shared" si="85"/>
        <v/>
      </c>
      <c r="AB171" s="61" t="str">
        <f t="shared" si="85"/>
        <v/>
      </c>
      <c r="AC171" s="61" t="str">
        <f t="shared" si="85"/>
        <v/>
      </c>
      <c r="AD171" s="61" t="str">
        <f t="shared" si="85"/>
        <v/>
      </c>
      <c r="AE171" s="61" t="str">
        <f t="shared" si="85"/>
        <v/>
      </c>
      <c r="AF171" s="61" t="str">
        <f t="shared" si="85"/>
        <v/>
      </c>
      <c r="AG171" s="61" t="str">
        <f t="shared" si="85"/>
        <v/>
      </c>
      <c r="AH171" s="61" t="str">
        <f t="shared" si="85"/>
        <v/>
      </c>
      <c r="AI171" s="61" t="str">
        <f t="shared" si="85"/>
        <v/>
      </c>
      <c r="AJ171" s="61" t="str">
        <f t="shared" si="85"/>
        <v/>
      </c>
      <c r="AK171" s="61" t="str">
        <f t="shared" si="85"/>
        <v/>
      </c>
    </row>
    <row r="172" spans="1:37" x14ac:dyDescent="0.25">
      <c r="C172" s="14">
        <f t="shared" si="88"/>
        <v>0</v>
      </c>
      <c r="D172" s="15"/>
      <c r="E172" s="84">
        <f t="shared" si="86"/>
        <v>0</v>
      </c>
      <c r="F172" s="16">
        <f t="shared" si="82"/>
        <v>0</v>
      </c>
      <c r="G172" s="15">
        <f t="shared" si="83"/>
        <v>0</v>
      </c>
      <c r="H172" s="29"/>
      <c r="I172" s="17" t="str">
        <f t="shared" si="84"/>
        <v/>
      </c>
      <c r="P172" s="16" t="str">
        <f t="shared" si="87"/>
        <v>0</v>
      </c>
      <c r="Q172" s="61" t="str">
        <f t="shared" si="85"/>
        <v/>
      </c>
      <c r="R172" s="61" t="str">
        <f t="shared" si="85"/>
        <v/>
      </c>
      <c r="S172" s="61" t="str">
        <f t="shared" si="85"/>
        <v/>
      </c>
      <c r="T172" s="61" t="str">
        <f t="shared" si="85"/>
        <v/>
      </c>
      <c r="U172" s="61" t="str">
        <f t="shared" si="85"/>
        <v/>
      </c>
      <c r="V172" s="61" t="str">
        <f t="shared" si="85"/>
        <v/>
      </c>
      <c r="W172" s="61" t="str">
        <f t="shared" si="85"/>
        <v/>
      </c>
      <c r="X172" s="61" t="str">
        <f t="shared" si="85"/>
        <v/>
      </c>
      <c r="Y172" s="61" t="str">
        <f t="shared" si="85"/>
        <v/>
      </c>
      <c r="Z172" s="61" t="str">
        <f t="shared" si="85"/>
        <v/>
      </c>
      <c r="AA172" s="61" t="str">
        <f t="shared" si="85"/>
        <v/>
      </c>
      <c r="AB172" s="61" t="str">
        <f t="shared" si="85"/>
        <v/>
      </c>
      <c r="AC172" s="61" t="str">
        <f t="shared" si="85"/>
        <v/>
      </c>
      <c r="AD172" s="61" t="str">
        <f t="shared" si="85"/>
        <v/>
      </c>
      <c r="AE172" s="61" t="str">
        <f t="shared" si="85"/>
        <v/>
      </c>
      <c r="AF172" s="61" t="str">
        <f t="shared" si="85"/>
        <v/>
      </c>
      <c r="AG172" s="61" t="str">
        <f t="shared" si="85"/>
        <v/>
      </c>
      <c r="AH172" s="61" t="str">
        <f t="shared" si="85"/>
        <v/>
      </c>
      <c r="AI172" s="61" t="str">
        <f t="shared" si="85"/>
        <v/>
      </c>
      <c r="AJ172" s="61" t="str">
        <f t="shared" si="85"/>
        <v/>
      </c>
      <c r="AK172" s="61" t="str">
        <f t="shared" si="85"/>
        <v/>
      </c>
    </row>
    <row r="173" spans="1:37" x14ac:dyDescent="0.25">
      <c r="C173" s="14">
        <f t="shared" si="88"/>
        <v>0</v>
      </c>
      <c r="D173" s="15"/>
      <c r="E173" s="84">
        <f t="shared" si="86"/>
        <v>0</v>
      </c>
      <c r="F173" s="16">
        <f t="shared" si="82"/>
        <v>0</v>
      </c>
      <c r="G173" s="15">
        <f t="shared" si="83"/>
        <v>0</v>
      </c>
      <c r="H173" s="29"/>
      <c r="I173" s="17" t="str">
        <f t="shared" si="84"/>
        <v/>
      </c>
      <c r="P173" s="16" t="str">
        <f t="shared" si="87"/>
        <v>0</v>
      </c>
      <c r="Q173" s="61" t="str">
        <f t="shared" si="85"/>
        <v/>
      </c>
      <c r="R173" s="61" t="str">
        <f t="shared" si="85"/>
        <v/>
      </c>
      <c r="S173" s="61" t="str">
        <f t="shared" si="85"/>
        <v/>
      </c>
      <c r="T173" s="61" t="str">
        <f t="shared" si="85"/>
        <v/>
      </c>
      <c r="U173" s="61" t="str">
        <f t="shared" si="85"/>
        <v/>
      </c>
      <c r="V173" s="61" t="str">
        <f t="shared" si="85"/>
        <v/>
      </c>
      <c r="W173" s="61" t="str">
        <f t="shared" si="85"/>
        <v/>
      </c>
      <c r="X173" s="61" t="str">
        <f t="shared" si="85"/>
        <v/>
      </c>
      <c r="Y173" s="61" t="str">
        <f t="shared" si="85"/>
        <v/>
      </c>
      <c r="Z173" s="61" t="str">
        <f t="shared" si="85"/>
        <v/>
      </c>
      <c r="AA173" s="61" t="str">
        <f t="shared" si="85"/>
        <v/>
      </c>
      <c r="AB173" s="61" t="str">
        <f t="shared" si="85"/>
        <v/>
      </c>
      <c r="AC173" s="61" t="str">
        <f t="shared" si="85"/>
        <v/>
      </c>
      <c r="AD173" s="61" t="str">
        <f t="shared" si="85"/>
        <v/>
      </c>
      <c r="AE173" s="61" t="str">
        <f t="shared" si="85"/>
        <v/>
      </c>
      <c r="AF173" s="61" t="str">
        <f t="shared" si="85"/>
        <v/>
      </c>
      <c r="AG173" s="61" t="str">
        <f t="shared" si="85"/>
        <v/>
      </c>
      <c r="AH173" s="61" t="str">
        <f t="shared" si="85"/>
        <v/>
      </c>
      <c r="AI173" s="61" t="str">
        <f t="shared" si="85"/>
        <v/>
      </c>
      <c r="AJ173" s="61" t="str">
        <f t="shared" si="85"/>
        <v/>
      </c>
      <c r="AK173" s="61" t="str">
        <f t="shared" si="85"/>
        <v/>
      </c>
    </row>
    <row r="174" spans="1:37" x14ac:dyDescent="0.25">
      <c r="C174" s="14">
        <f t="shared" si="88"/>
        <v>0</v>
      </c>
      <c r="D174" s="15"/>
      <c r="E174" s="84">
        <f t="shared" si="86"/>
        <v>0</v>
      </c>
      <c r="F174" s="16">
        <f t="shared" si="82"/>
        <v>0</v>
      </c>
      <c r="G174" s="15">
        <f t="shared" si="83"/>
        <v>0</v>
      </c>
      <c r="H174" s="29"/>
      <c r="I174" s="17" t="str">
        <f t="shared" si="84"/>
        <v/>
      </c>
      <c r="P174" s="16" t="str">
        <f t="shared" si="87"/>
        <v>0</v>
      </c>
      <c r="Q174" s="61" t="str">
        <f t="shared" si="85"/>
        <v/>
      </c>
      <c r="R174" s="61" t="str">
        <f t="shared" si="85"/>
        <v/>
      </c>
      <c r="S174" s="61" t="str">
        <f t="shared" si="85"/>
        <v/>
      </c>
      <c r="T174" s="61" t="str">
        <f t="shared" si="85"/>
        <v/>
      </c>
      <c r="U174" s="61" t="str">
        <f t="shared" si="85"/>
        <v/>
      </c>
      <c r="V174" s="61" t="str">
        <f t="shared" si="85"/>
        <v/>
      </c>
      <c r="W174" s="61" t="str">
        <f t="shared" si="85"/>
        <v/>
      </c>
      <c r="X174" s="61" t="str">
        <f t="shared" si="85"/>
        <v/>
      </c>
      <c r="Y174" s="61" t="str">
        <f t="shared" si="85"/>
        <v/>
      </c>
      <c r="Z174" s="61" t="str">
        <f t="shared" si="85"/>
        <v/>
      </c>
      <c r="AA174" s="61" t="str">
        <f t="shared" si="85"/>
        <v/>
      </c>
      <c r="AB174" s="61" t="str">
        <f t="shared" si="85"/>
        <v/>
      </c>
      <c r="AC174" s="61" t="str">
        <f t="shared" si="85"/>
        <v/>
      </c>
      <c r="AD174" s="61" t="str">
        <f t="shared" si="85"/>
        <v/>
      </c>
      <c r="AE174" s="61" t="str">
        <f t="shared" si="85"/>
        <v/>
      </c>
      <c r="AF174" s="61" t="str">
        <f t="shared" si="85"/>
        <v/>
      </c>
      <c r="AG174" s="61" t="str">
        <f t="shared" si="85"/>
        <v/>
      </c>
      <c r="AH174" s="61" t="str">
        <f t="shared" si="85"/>
        <v/>
      </c>
      <c r="AI174" s="61" t="str">
        <f t="shared" si="85"/>
        <v/>
      </c>
      <c r="AJ174" s="61" t="str">
        <f t="shared" si="85"/>
        <v/>
      </c>
      <c r="AK174" s="61" t="str">
        <f t="shared" si="85"/>
        <v/>
      </c>
    </row>
    <row r="175" spans="1:37" x14ac:dyDescent="0.25">
      <c r="C175" s="14">
        <f t="shared" si="88"/>
        <v>0</v>
      </c>
      <c r="D175" s="15"/>
      <c r="E175" s="84">
        <f t="shared" si="86"/>
        <v>0</v>
      </c>
      <c r="F175" s="16">
        <f t="shared" si="82"/>
        <v>0</v>
      </c>
      <c r="G175" s="15">
        <f t="shared" si="83"/>
        <v>0</v>
      </c>
      <c r="H175" s="29"/>
      <c r="I175" s="17" t="str">
        <f t="shared" si="84"/>
        <v/>
      </c>
      <c r="P175" s="16" t="str">
        <f t="shared" si="87"/>
        <v>0</v>
      </c>
      <c r="Q175" s="61" t="str">
        <f t="shared" si="85"/>
        <v/>
      </c>
      <c r="R175" s="61" t="str">
        <f t="shared" si="85"/>
        <v/>
      </c>
      <c r="S175" s="61" t="str">
        <f t="shared" si="85"/>
        <v/>
      </c>
      <c r="T175" s="61" t="str">
        <f t="shared" si="85"/>
        <v/>
      </c>
      <c r="U175" s="61" t="str">
        <f t="shared" si="85"/>
        <v/>
      </c>
      <c r="V175" s="61" t="str">
        <f t="shared" si="85"/>
        <v/>
      </c>
      <c r="W175" s="61" t="str">
        <f t="shared" si="85"/>
        <v/>
      </c>
      <c r="X175" s="61" t="str">
        <f t="shared" si="85"/>
        <v/>
      </c>
      <c r="Y175" s="61" t="str">
        <f t="shared" si="85"/>
        <v/>
      </c>
      <c r="Z175" s="61" t="str">
        <f t="shared" si="85"/>
        <v/>
      </c>
      <c r="AA175" s="61" t="str">
        <f t="shared" si="85"/>
        <v/>
      </c>
      <c r="AB175" s="61" t="str">
        <f t="shared" si="85"/>
        <v/>
      </c>
      <c r="AC175" s="61" t="str">
        <f t="shared" si="85"/>
        <v/>
      </c>
      <c r="AD175" s="61" t="str">
        <f t="shared" si="85"/>
        <v/>
      </c>
      <c r="AE175" s="61" t="str">
        <f t="shared" si="85"/>
        <v/>
      </c>
      <c r="AF175" s="61" t="str">
        <f t="shared" si="85"/>
        <v/>
      </c>
      <c r="AG175" s="61" t="str">
        <f t="shared" si="85"/>
        <v/>
      </c>
      <c r="AH175" s="61" t="str">
        <f t="shared" si="85"/>
        <v/>
      </c>
      <c r="AI175" s="61" t="str">
        <f t="shared" si="85"/>
        <v/>
      </c>
      <c r="AJ175" s="61" t="str">
        <f t="shared" si="85"/>
        <v/>
      </c>
      <c r="AK175" s="61" t="str">
        <f t="shared" si="85"/>
        <v/>
      </c>
    </row>
    <row r="176" spans="1:37" x14ac:dyDescent="0.25">
      <c r="C176" s="14">
        <f t="shared" si="88"/>
        <v>0</v>
      </c>
      <c r="D176" s="15"/>
      <c r="E176" s="84">
        <f t="shared" si="86"/>
        <v>0</v>
      </c>
      <c r="F176" s="16">
        <f t="shared" si="82"/>
        <v>0</v>
      </c>
      <c r="G176" s="15">
        <f t="shared" si="83"/>
        <v>0</v>
      </c>
      <c r="H176" s="29"/>
      <c r="I176" s="17" t="str">
        <f t="shared" si="84"/>
        <v/>
      </c>
      <c r="P176" s="16" t="str">
        <f t="shared" si="87"/>
        <v>0</v>
      </c>
      <c r="Q176" s="61" t="str">
        <f t="shared" si="85"/>
        <v/>
      </c>
      <c r="R176" s="61" t="str">
        <f t="shared" si="85"/>
        <v/>
      </c>
      <c r="S176" s="61" t="str">
        <f t="shared" si="85"/>
        <v/>
      </c>
      <c r="T176" s="61" t="str">
        <f t="shared" ref="T176:AI194" si="89">IF($G176=T$163,$D176,"")</f>
        <v/>
      </c>
      <c r="U176" s="61" t="str">
        <f t="shared" si="89"/>
        <v/>
      </c>
      <c r="V176" s="61" t="str">
        <f t="shared" si="89"/>
        <v/>
      </c>
      <c r="W176" s="61" t="str">
        <f t="shared" si="89"/>
        <v/>
      </c>
      <c r="X176" s="61" t="str">
        <f t="shared" si="89"/>
        <v/>
      </c>
      <c r="Y176" s="61" t="str">
        <f t="shared" si="89"/>
        <v/>
      </c>
      <c r="Z176" s="61" t="str">
        <f t="shared" si="89"/>
        <v/>
      </c>
      <c r="AA176" s="61" t="str">
        <f t="shared" si="89"/>
        <v/>
      </c>
      <c r="AB176" s="61" t="str">
        <f t="shared" si="89"/>
        <v/>
      </c>
      <c r="AC176" s="61" t="str">
        <f t="shared" si="89"/>
        <v/>
      </c>
      <c r="AD176" s="61" t="str">
        <f t="shared" si="89"/>
        <v/>
      </c>
      <c r="AE176" s="61" t="str">
        <f t="shared" si="89"/>
        <v/>
      </c>
      <c r="AF176" s="61" t="str">
        <f t="shared" si="89"/>
        <v/>
      </c>
      <c r="AG176" s="61" t="str">
        <f t="shared" si="89"/>
        <v/>
      </c>
      <c r="AH176" s="61" t="str">
        <f t="shared" si="89"/>
        <v/>
      </c>
      <c r="AI176" s="61" t="str">
        <f t="shared" si="89"/>
        <v/>
      </c>
      <c r="AJ176" s="61" t="str">
        <f t="shared" ref="AJ176:AK191" si="90">IF($G176=AJ$163,$D176,"")</f>
        <v/>
      </c>
      <c r="AK176" s="61" t="str">
        <f t="shared" si="90"/>
        <v/>
      </c>
    </row>
    <row r="177" spans="3:37" x14ac:dyDescent="0.25">
      <c r="C177" s="14">
        <f t="shared" si="88"/>
        <v>0</v>
      </c>
      <c r="D177" s="15"/>
      <c r="E177" s="84">
        <f t="shared" si="86"/>
        <v>0</v>
      </c>
      <c r="F177" s="16">
        <f t="shared" si="82"/>
        <v>0</v>
      </c>
      <c r="G177" s="15">
        <f t="shared" si="83"/>
        <v>0</v>
      </c>
      <c r="H177" s="29"/>
      <c r="I177" s="17" t="str">
        <f t="shared" si="84"/>
        <v/>
      </c>
      <c r="P177" s="16" t="str">
        <f t="shared" si="87"/>
        <v>0</v>
      </c>
      <c r="Q177" s="61" t="str">
        <f t="shared" ref="Q177:AF195" si="91">IF($G177=Q$163,$D177,"")</f>
        <v/>
      </c>
      <c r="R177" s="61" t="str">
        <f t="shared" si="91"/>
        <v/>
      </c>
      <c r="S177" s="61" t="str">
        <f t="shared" si="91"/>
        <v/>
      </c>
      <c r="T177" s="61" t="str">
        <f t="shared" si="91"/>
        <v/>
      </c>
      <c r="U177" s="61" t="str">
        <f t="shared" si="91"/>
        <v/>
      </c>
      <c r="V177" s="61" t="str">
        <f t="shared" si="91"/>
        <v/>
      </c>
      <c r="W177" s="61" t="str">
        <f t="shared" si="91"/>
        <v/>
      </c>
      <c r="X177" s="61" t="str">
        <f t="shared" si="91"/>
        <v/>
      </c>
      <c r="Y177" s="61" t="str">
        <f t="shared" si="91"/>
        <v/>
      </c>
      <c r="Z177" s="61" t="str">
        <f t="shared" si="91"/>
        <v/>
      </c>
      <c r="AA177" s="61" t="str">
        <f t="shared" si="91"/>
        <v/>
      </c>
      <c r="AB177" s="61" t="str">
        <f t="shared" si="91"/>
        <v/>
      </c>
      <c r="AC177" s="61" t="str">
        <f t="shared" si="91"/>
        <v/>
      </c>
      <c r="AD177" s="61" t="str">
        <f t="shared" si="91"/>
        <v/>
      </c>
      <c r="AE177" s="61" t="str">
        <f t="shared" si="89"/>
        <v/>
      </c>
      <c r="AF177" s="61" t="str">
        <f t="shared" si="89"/>
        <v/>
      </c>
      <c r="AG177" s="61" t="str">
        <f t="shared" si="89"/>
        <v/>
      </c>
      <c r="AH177" s="61" t="str">
        <f t="shared" si="89"/>
        <v/>
      </c>
      <c r="AI177" s="61" t="str">
        <f t="shared" si="89"/>
        <v/>
      </c>
      <c r="AJ177" s="61" t="str">
        <f t="shared" si="90"/>
        <v/>
      </c>
      <c r="AK177" s="61" t="str">
        <f t="shared" si="90"/>
        <v/>
      </c>
    </row>
    <row r="178" spans="3:37" x14ac:dyDescent="0.25">
      <c r="C178" s="14">
        <f t="shared" si="88"/>
        <v>0</v>
      </c>
      <c r="D178" s="15"/>
      <c r="E178" s="84">
        <f t="shared" si="86"/>
        <v>0</v>
      </c>
      <c r="F178" s="16">
        <f t="shared" si="82"/>
        <v>0</v>
      </c>
      <c r="G178" s="15">
        <f t="shared" si="83"/>
        <v>0</v>
      </c>
      <c r="H178" s="29"/>
      <c r="I178" s="17" t="str">
        <f t="shared" si="84"/>
        <v/>
      </c>
      <c r="P178" s="16" t="str">
        <f t="shared" si="87"/>
        <v>0</v>
      </c>
      <c r="Q178" s="61" t="str">
        <f t="shared" si="91"/>
        <v/>
      </c>
      <c r="R178" s="61" t="str">
        <f t="shared" si="91"/>
        <v/>
      </c>
      <c r="S178" s="61" t="str">
        <f t="shared" si="91"/>
        <v/>
      </c>
      <c r="T178" s="61" t="str">
        <f t="shared" si="91"/>
        <v/>
      </c>
      <c r="U178" s="61" t="str">
        <f t="shared" si="91"/>
        <v/>
      </c>
      <c r="V178" s="61" t="str">
        <f t="shared" si="91"/>
        <v/>
      </c>
      <c r="W178" s="61" t="str">
        <f t="shared" si="91"/>
        <v/>
      </c>
      <c r="X178" s="61" t="str">
        <f t="shared" si="91"/>
        <v/>
      </c>
      <c r="Y178" s="61" t="str">
        <f t="shared" si="91"/>
        <v/>
      </c>
      <c r="Z178" s="61" t="str">
        <f t="shared" si="91"/>
        <v/>
      </c>
      <c r="AA178" s="61" t="str">
        <f t="shared" si="91"/>
        <v/>
      </c>
      <c r="AB178" s="61" t="str">
        <f t="shared" si="91"/>
        <v/>
      </c>
      <c r="AC178" s="61" t="str">
        <f t="shared" si="91"/>
        <v/>
      </c>
      <c r="AD178" s="61" t="str">
        <f t="shared" si="91"/>
        <v/>
      </c>
      <c r="AE178" s="61" t="str">
        <f t="shared" si="89"/>
        <v/>
      </c>
      <c r="AF178" s="61" t="str">
        <f t="shared" si="89"/>
        <v/>
      </c>
      <c r="AG178" s="61" t="str">
        <f t="shared" si="89"/>
        <v/>
      </c>
      <c r="AH178" s="61" t="str">
        <f t="shared" si="89"/>
        <v/>
      </c>
      <c r="AI178" s="61" t="str">
        <f t="shared" si="89"/>
        <v/>
      </c>
      <c r="AJ178" s="61" t="str">
        <f t="shared" si="90"/>
        <v/>
      </c>
      <c r="AK178" s="61" t="str">
        <f t="shared" si="90"/>
        <v/>
      </c>
    </row>
    <row r="179" spans="3:37" x14ac:dyDescent="0.25">
      <c r="C179" s="14">
        <f t="shared" si="88"/>
        <v>0</v>
      </c>
      <c r="D179" s="15"/>
      <c r="E179" s="84">
        <f t="shared" si="86"/>
        <v>0</v>
      </c>
      <c r="F179" s="16">
        <f t="shared" si="82"/>
        <v>0</v>
      </c>
      <c r="G179" s="15">
        <f t="shared" si="83"/>
        <v>0</v>
      </c>
      <c r="H179" s="29"/>
      <c r="I179" s="17" t="str">
        <f t="shared" si="84"/>
        <v/>
      </c>
      <c r="P179" s="16" t="str">
        <f t="shared" si="87"/>
        <v>0</v>
      </c>
      <c r="Q179" s="61" t="str">
        <f t="shared" si="91"/>
        <v/>
      </c>
      <c r="R179" s="61" t="str">
        <f t="shared" si="91"/>
        <v/>
      </c>
      <c r="S179" s="61" t="str">
        <f t="shared" si="91"/>
        <v/>
      </c>
      <c r="T179" s="61" t="str">
        <f t="shared" si="91"/>
        <v/>
      </c>
      <c r="U179" s="61" t="str">
        <f t="shared" si="91"/>
        <v/>
      </c>
      <c r="V179" s="61" t="str">
        <f t="shared" si="91"/>
        <v/>
      </c>
      <c r="W179" s="61" t="str">
        <f t="shared" si="91"/>
        <v/>
      </c>
      <c r="X179" s="61" t="str">
        <f t="shared" si="91"/>
        <v/>
      </c>
      <c r="Y179" s="61" t="str">
        <f t="shared" si="91"/>
        <v/>
      </c>
      <c r="Z179" s="61" t="str">
        <f t="shared" si="91"/>
        <v/>
      </c>
      <c r="AA179" s="61" t="str">
        <f t="shared" si="91"/>
        <v/>
      </c>
      <c r="AB179" s="61" t="str">
        <f t="shared" si="91"/>
        <v/>
      </c>
      <c r="AC179" s="61" t="str">
        <f t="shared" si="91"/>
        <v/>
      </c>
      <c r="AD179" s="61" t="str">
        <f t="shared" si="91"/>
        <v/>
      </c>
      <c r="AE179" s="61" t="str">
        <f t="shared" si="89"/>
        <v/>
      </c>
      <c r="AF179" s="61" t="str">
        <f t="shared" si="89"/>
        <v/>
      </c>
      <c r="AG179" s="61" t="str">
        <f t="shared" si="89"/>
        <v/>
      </c>
      <c r="AH179" s="61" t="str">
        <f t="shared" si="89"/>
        <v/>
      </c>
      <c r="AI179" s="61" t="str">
        <f t="shared" si="89"/>
        <v/>
      </c>
      <c r="AJ179" s="61" t="str">
        <f t="shared" si="90"/>
        <v/>
      </c>
      <c r="AK179" s="61" t="str">
        <f t="shared" si="90"/>
        <v/>
      </c>
    </row>
    <row r="180" spans="3:37" x14ac:dyDescent="0.25">
      <c r="C180" s="14">
        <f t="shared" si="88"/>
        <v>0</v>
      </c>
      <c r="D180" s="15"/>
      <c r="E180" s="84">
        <f t="shared" si="86"/>
        <v>0</v>
      </c>
      <c r="F180" s="16">
        <f t="shared" si="82"/>
        <v>0</v>
      </c>
      <c r="G180" s="15">
        <f t="shared" si="83"/>
        <v>0</v>
      </c>
      <c r="H180" s="29"/>
      <c r="I180" s="17" t="str">
        <f t="shared" si="84"/>
        <v/>
      </c>
      <c r="P180" s="16" t="str">
        <f t="shared" si="87"/>
        <v>0</v>
      </c>
      <c r="Q180" s="61" t="str">
        <f t="shared" si="91"/>
        <v/>
      </c>
      <c r="R180" s="61" t="str">
        <f t="shared" si="91"/>
        <v/>
      </c>
      <c r="S180" s="61" t="str">
        <f t="shared" si="91"/>
        <v/>
      </c>
      <c r="T180" s="61" t="str">
        <f t="shared" si="91"/>
        <v/>
      </c>
      <c r="U180" s="61" t="str">
        <f t="shared" si="91"/>
        <v/>
      </c>
      <c r="V180" s="61" t="str">
        <f t="shared" si="91"/>
        <v/>
      </c>
      <c r="W180" s="61" t="str">
        <f t="shared" si="91"/>
        <v/>
      </c>
      <c r="X180" s="61" t="str">
        <f t="shared" si="91"/>
        <v/>
      </c>
      <c r="Y180" s="61" t="str">
        <f t="shared" si="91"/>
        <v/>
      </c>
      <c r="Z180" s="61" t="str">
        <f t="shared" si="91"/>
        <v/>
      </c>
      <c r="AA180" s="61" t="str">
        <f t="shared" si="91"/>
        <v/>
      </c>
      <c r="AB180" s="61" t="str">
        <f t="shared" si="91"/>
        <v/>
      </c>
      <c r="AC180" s="61" t="str">
        <f t="shared" si="91"/>
        <v/>
      </c>
      <c r="AD180" s="61" t="str">
        <f t="shared" si="91"/>
        <v/>
      </c>
      <c r="AE180" s="61" t="str">
        <f t="shared" si="89"/>
        <v/>
      </c>
      <c r="AF180" s="61" t="str">
        <f t="shared" si="89"/>
        <v/>
      </c>
      <c r="AG180" s="61" t="str">
        <f t="shared" si="89"/>
        <v/>
      </c>
      <c r="AH180" s="61" t="str">
        <f t="shared" si="89"/>
        <v/>
      </c>
      <c r="AI180" s="61" t="str">
        <f t="shared" si="89"/>
        <v/>
      </c>
      <c r="AJ180" s="61" t="str">
        <f t="shared" si="90"/>
        <v/>
      </c>
      <c r="AK180" s="61" t="str">
        <f t="shared" si="90"/>
        <v/>
      </c>
    </row>
    <row r="181" spans="3:37" x14ac:dyDescent="0.25">
      <c r="C181" s="14">
        <f t="shared" si="88"/>
        <v>0</v>
      </c>
      <c r="D181" s="15"/>
      <c r="E181" s="84">
        <f t="shared" si="86"/>
        <v>0</v>
      </c>
      <c r="F181" s="16">
        <f t="shared" si="82"/>
        <v>0</v>
      </c>
      <c r="G181" s="15">
        <f t="shared" si="83"/>
        <v>0</v>
      </c>
      <c r="H181" s="29"/>
      <c r="I181" s="17" t="str">
        <f t="shared" si="84"/>
        <v/>
      </c>
      <c r="P181" s="16" t="str">
        <f t="shared" si="87"/>
        <v>0</v>
      </c>
      <c r="Q181" s="61" t="str">
        <f t="shared" si="91"/>
        <v/>
      </c>
      <c r="R181" s="61" t="str">
        <f t="shared" si="91"/>
        <v/>
      </c>
      <c r="S181" s="61" t="str">
        <f t="shared" si="91"/>
        <v/>
      </c>
      <c r="T181" s="61" t="str">
        <f t="shared" si="91"/>
        <v/>
      </c>
      <c r="U181" s="61" t="str">
        <f t="shared" si="91"/>
        <v/>
      </c>
      <c r="V181" s="61" t="str">
        <f t="shared" si="91"/>
        <v/>
      </c>
      <c r="W181" s="61" t="str">
        <f t="shared" si="91"/>
        <v/>
      </c>
      <c r="X181" s="61" t="str">
        <f t="shared" si="91"/>
        <v/>
      </c>
      <c r="Y181" s="61" t="str">
        <f t="shared" si="91"/>
        <v/>
      </c>
      <c r="Z181" s="61" t="str">
        <f t="shared" si="91"/>
        <v/>
      </c>
      <c r="AA181" s="61" t="str">
        <f t="shared" si="91"/>
        <v/>
      </c>
      <c r="AB181" s="61" t="str">
        <f t="shared" si="91"/>
        <v/>
      </c>
      <c r="AC181" s="61" t="str">
        <f t="shared" si="91"/>
        <v/>
      </c>
      <c r="AD181" s="61" t="str">
        <f t="shared" si="91"/>
        <v/>
      </c>
      <c r="AE181" s="61" t="str">
        <f t="shared" si="89"/>
        <v/>
      </c>
      <c r="AF181" s="61" t="str">
        <f t="shared" si="89"/>
        <v/>
      </c>
      <c r="AG181" s="61" t="str">
        <f t="shared" si="89"/>
        <v/>
      </c>
      <c r="AH181" s="61" t="str">
        <f t="shared" si="89"/>
        <v/>
      </c>
      <c r="AI181" s="61" t="str">
        <f t="shared" si="89"/>
        <v/>
      </c>
      <c r="AJ181" s="61" t="str">
        <f t="shared" si="90"/>
        <v/>
      </c>
      <c r="AK181" s="61" t="str">
        <f t="shared" si="90"/>
        <v/>
      </c>
    </row>
    <row r="182" spans="3:37" x14ac:dyDescent="0.25">
      <c r="C182" s="14">
        <f t="shared" si="88"/>
        <v>0</v>
      </c>
      <c r="D182" s="15"/>
      <c r="E182" s="84">
        <f t="shared" si="86"/>
        <v>0</v>
      </c>
      <c r="F182" s="16">
        <f t="shared" si="82"/>
        <v>0</v>
      </c>
      <c r="G182" s="15">
        <f t="shared" si="83"/>
        <v>0</v>
      </c>
      <c r="H182" s="29"/>
      <c r="I182" s="17" t="str">
        <f t="shared" si="84"/>
        <v/>
      </c>
      <c r="P182" s="16" t="str">
        <f t="shared" si="87"/>
        <v>0</v>
      </c>
      <c r="Q182" s="61" t="str">
        <f t="shared" si="91"/>
        <v/>
      </c>
      <c r="R182" s="61" t="str">
        <f t="shared" si="91"/>
        <v/>
      </c>
      <c r="S182" s="61" t="str">
        <f t="shared" si="91"/>
        <v/>
      </c>
      <c r="T182" s="61" t="str">
        <f t="shared" si="91"/>
        <v/>
      </c>
      <c r="U182" s="61" t="str">
        <f t="shared" si="91"/>
        <v/>
      </c>
      <c r="V182" s="61" t="str">
        <f t="shared" si="91"/>
        <v/>
      </c>
      <c r="W182" s="61" t="str">
        <f t="shared" si="91"/>
        <v/>
      </c>
      <c r="X182" s="61" t="str">
        <f t="shared" si="91"/>
        <v/>
      </c>
      <c r="Y182" s="61" t="str">
        <f t="shared" si="91"/>
        <v/>
      </c>
      <c r="Z182" s="61" t="str">
        <f t="shared" si="91"/>
        <v/>
      </c>
      <c r="AA182" s="61" t="str">
        <f t="shared" si="91"/>
        <v/>
      </c>
      <c r="AB182" s="61" t="str">
        <f t="shared" si="91"/>
        <v/>
      </c>
      <c r="AC182" s="61" t="str">
        <f t="shared" si="91"/>
        <v/>
      </c>
      <c r="AD182" s="61" t="str">
        <f t="shared" si="91"/>
        <v/>
      </c>
      <c r="AE182" s="61" t="str">
        <f t="shared" si="89"/>
        <v/>
      </c>
      <c r="AF182" s="61" t="str">
        <f t="shared" si="89"/>
        <v/>
      </c>
      <c r="AG182" s="61" t="str">
        <f t="shared" si="89"/>
        <v/>
      </c>
      <c r="AH182" s="61" t="str">
        <f t="shared" si="89"/>
        <v/>
      </c>
      <c r="AI182" s="61" t="str">
        <f t="shared" si="89"/>
        <v/>
      </c>
      <c r="AJ182" s="61" t="str">
        <f t="shared" si="90"/>
        <v/>
      </c>
      <c r="AK182" s="61" t="str">
        <f t="shared" si="90"/>
        <v/>
      </c>
    </row>
    <row r="183" spans="3:37" x14ac:dyDescent="0.25">
      <c r="C183" s="14">
        <f t="shared" si="88"/>
        <v>0</v>
      </c>
      <c r="D183" s="15"/>
      <c r="E183" s="84">
        <f t="shared" si="86"/>
        <v>0</v>
      </c>
      <c r="F183" s="16">
        <f t="shared" si="82"/>
        <v>0</v>
      </c>
      <c r="G183" s="15">
        <f t="shared" si="83"/>
        <v>0</v>
      </c>
      <c r="H183" s="29"/>
      <c r="I183" s="17" t="str">
        <f t="shared" si="84"/>
        <v/>
      </c>
      <c r="P183" s="16" t="str">
        <f t="shared" si="87"/>
        <v>0</v>
      </c>
      <c r="Q183" s="61" t="str">
        <f t="shared" si="91"/>
        <v/>
      </c>
      <c r="R183" s="61" t="str">
        <f t="shared" si="91"/>
        <v/>
      </c>
      <c r="S183" s="61" t="str">
        <f t="shared" si="91"/>
        <v/>
      </c>
      <c r="T183" s="61" t="str">
        <f t="shared" si="91"/>
        <v/>
      </c>
      <c r="U183" s="61" t="str">
        <f t="shared" si="91"/>
        <v/>
      </c>
      <c r="V183" s="61" t="str">
        <f t="shared" si="91"/>
        <v/>
      </c>
      <c r="W183" s="61" t="str">
        <f t="shared" si="91"/>
        <v/>
      </c>
      <c r="X183" s="61" t="str">
        <f t="shared" si="91"/>
        <v/>
      </c>
      <c r="Y183" s="61" t="str">
        <f t="shared" si="91"/>
        <v/>
      </c>
      <c r="Z183" s="61" t="str">
        <f t="shared" si="91"/>
        <v/>
      </c>
      <c r="AA183" s="61" t="str">
        <f t="shared" si="91"/>
        <v/>
      </c>
      <c r="AB183" s="61" t="str">
        <f t="shared" si="91"/>
        <v/>
      </c>
      <c r="AC183" s="61" t="str">
        <f t="shared" si="91"/>
        <v/>
      </c>
      <c r="AD183" s="61" t="str">
        <f t="shared" si="91"/>
        <v/>
      </c>
      <c r="AE183" s="61" t="str">
        <f t="shared" si="91"/>
        <v/>
      </c>
      <c r="AF183" s="61" t="str">
        <f t="shared" si="91"/>
        <v/>
      </c>
      <c r="AG183" s="61" t="str">
        <f t="shared" si="89"/>
        <v/>
      </c>
      <c r="AH183" s="61" t="str">
        <f t="shared" si="89"/>
        <v/>
      </c>
      <c r="AI183" s="61" t="str">
        <f t="shared" si="89"/>
        <v/>
      </c>
      <c r="AJ183" s="61" t="str">
        <f t="shared" si="90"/>
        <v/>
      </c>
      <c r="AK183" s="61" t="str">
        <f t="shared" si="90"/>
        <v/>
      </c>
    </row>
    <row r="184" spans="3:37" x14ac:dyDescent="0.25">
      <c r="C184" s="14">
        <f t="shared" si="88"/>
        <v>0</v>
      </c>
      <c r="D184" s="15"/>
      <c r="E184" s="84">
        <f t="shared" si="86"/>
        <v>0</v>
      </c>
      <c r="F184" s="16">
        <f t="shared" si="82"/>
        <v>0</v>
      </c>
      <c r="G184" s="15">
        <f t="shared" si="83"/>
        <v>0</v>
      </c>
      <c r="H184" s="29"/>
      <c r="I184" s="17" t="str">
        <f t="shared" si="84"/>
        <v/>
      </c>
      <c r="P184" s="16" t="str">
        <f t="shared" si="87"/>
        <v>0</v>
      </c>
      <c r="Q184" s="61" t="str">
        <f t="shared" si="91"/>
        <v/>
      </c>
      <c r="R184" s="61" t="str">
        <f t="shared" si="91"/>
        <v/>
      </c>
      <c r="S184" s="61" t="str">
        <f t="shared" si="91"/>
        <v/>
      </c>
      <c r="T184" s="61" t="str">
        <f t="shared" si="89"/>
        <v/>
      </c>
      <c r="U184" s="61" t="str">
        <f t="shared" si="89"/>
        <v/>
      </c>
      <c r="V184" s="61" t="str">
        <f t="shared" si="89"/>
        <v/>
      </c>
      <c r="W184" s="61" t="str">
        <f t="shared" si="89"/>
        <v/>
      </c>
      <c r="X184" s="61" t="str">
        <f t="shared" si="89"/>
        <v/>
      </c>
      <c r="Y184" s="61" t="str">
        <f t="shared" si="89"/>
        <v/>
      </c>
      <c r="Z184" s="61" t="str">
        <f t="shared" si="89"/>
        <v/>
      </c>
      <c r="AA184" s="61" t="str">
        <f t="shared" si="89"/>
        <v/>
      </c>
      <c r="AB184" s="61" t="str">
        <f t="shared" si="89"/>
        <v/>
      </c>
      <c r="AC184" s="61" t="str">
        <f t="shared" si="89"/>
        <v/>
      </c>
      <c r="AD184" s="61" t="str">
        <f t="shared" si="89"/>
        <v/>
      </c>
      <c r="AE184" s="61" t="str">
        <f t="shared" si="91"/>
        <v/>
      </c>
      <c r="AF184" s="61" t="str">
        <f t="shared" si="91"/>
        <v/>
      </c>
      <c r="AG184" s="61" t="str">
        <f t="shared" si="89"/>
        <v/>
      </c>
      <c r="AH184" s="61" t="str">
        <f t="shared" si="89"/>
        <v/>
      </c>
      <c r="AI184" s="61" t="str">
        <f t="shared" si="89"/>
        <v/>
      </c>
      <c r="AJ184" s="61" t="str">
        <f t="shared" si="90"/>
        <v/>
      </c>
      <c r="AK184" s="61" t="str">
        <f t="shared" si="90"/>
        <v/>
      </c>
    </row>
    <row r="185" spans="3:37" x14ac:dyDescent="0.25">
      <c r="C185" s="14">
        <f t="shared" si="88"/>
        <v>0</v>
      </c>
      <c r="D185" s="15"/>
      <c r="E185" s="84">
        <f t="shared" si="86"/>
        <v>0</v>
      </c>
      <c r="F185" s="16">
        <f t="shared" si="82"/>
        <v>0</v>
      </c>
      <c r="G185" s="15">
        <f t="shared" si="83"/>
        <v>0</v>
      </c>
      <c r="H185" s="29"/>
      <c r="I185" s="17" t="str">
        <f t="shared" si="84"/>
        <v/>
      </c>
      <c r="P185" s="16" t="str">
        <f t="shared" si="87"/>
        <v>0</v>
      </c>
      <c r="Q185" s="61" t="str">
        <f t="shared" si="91"/>
        <v/>
      </c>
      <c r="R185" s="61" t="str">
        <f t="shared" si="91"/>
        <v/>
      </c>
      <c r="S185" s="61" t="str">
        <f t="shared" si="91"/>
        <v/>
      </c>
      <c r="T185" s="61" t="str">
        <f t="shared" si="89"/>
        <v/>
      </c>
      <c r="U185" s="61" t="str">
        <f t="shared" si="89"/>
        <v/>
      </c>
      <c r="V185" s="61" t="str">
        <f t="shared" si="89"/>
        <v/>
      </c>
      <c r="W185" s="61" t="str">
        <f t="shared" si="89"/>
        <v/>
      </c>
      <c r="X185" s="61" t="str">
        <f t="shared" si="89"/>
        <v/>
      </c>
      <c r="Y185" s="61" t="str">
        <f t="shared" si="89"/>
        <v/>
      </c>
      <c r="Z185" s="61" t="str">
        <f t="shared" si="89"/>
        <v/>
      </c>
      <c r="AA185" s="61" t="str">
        <f t="shared" si="89"/>
        <v/>
      </c>
      <c r="AB185" s="61" t="str">
        <f t="shared" si="89"/>
        <v/>
      </c>
      <c r="AC185" s="61" t="str">
        <f t="shared" si="89"/>
        <v/>
      </c>
      <c r="AD185" s="61" t="str">
        <f t="shared" si="89"/>
        <v/>
      </c>
      <c r="AE185" s="61" t="str">
        <f t="shared" si="91"/>
        <v/>
      </c>
      <c r="AF185" s="61" t="str">
        <f t="shared" si="91"/>
        <v/>
      </c>
      <c r="AG185" s="61" t="str">
        <f t="shared" si="89"/>
        <v/>
      </c>
      <c r="AH185" s="61" t="str">
        <f t="shared" si="89"/>
        <v/>
      </c>
      <c r="AI185" s="61" t="str">
        <f t="shared" si="89"/>
        <v/>
      </c>
      <c r="AJ185" s="61" t="str">
        <f t="shared" si="90"/>
        <v/>
      </c>
      <c r="AK185" s="61" t="str">
        <f t="shared" si="90"/>
        <v/>
      </c>
    </row>
    <row r="186" spans="3:37" x14ac:dyDescent="0.25">
      <c r="C186" s="14">
        <f t="shared" si="88"/>
        <v>0</v>
      </c>
      <c r="D186" s="15"/>
      <c r="E186" s="84">
        <f t="shared" si="86"/>
        <v>0</v>
      </c>
      <c r="F186" s="16">
        <f t="shared" si="82"/>
        <v>0</v>
      </c>
      <c r="G186" s="15">
        <f t="shared" si="83"/>
        <v>0</v>
      </c>
      <c r="H186" s="29"/>
      <c r="I186" s="17" t="str">
        <f t="shared" si="84"/>
        <v/>
      </c>
      <c r="P186" s="16" t="str">
        <f t="shared" si="87"/>
        <v>0</v>
      </c>
      <c r="Q186" s="61" t="str">
        <f t="shared" si="91"/>
        <v/>
      </c>
      <c r="R186" s="61" t="str">
        <f t="shared" si="91"/>
        <v/>
      </c>
      <c r="S186" s="61" t="str">
        <f t="shared" si="91"/>
        <v/>
      </c>
      <c r="T186" s="61" t="str">
        <f t="shared" si="89"/>
        <v/>
      </c>
      <c r="U186" s="61" t="str">
        <f t="shared" si="89"/>
        <v/>
      </c>
      <c r="V186" s="61" t="str">
        <f t="shared" si="89"/>
        <v/>
      </c>
      <c r="W186" s="61" t="str">
        <f t="shared" si="89"/>
        <v/>
      </c>
      <c r="X186" s="61" t="str">
        <f t="shared" si="89"/>
        <v/>
      </c>
      <c r="Y186" s="61" t="str">
        <f t="shared" si="89"/>
        <v/>
      </c>
      <c r="Z186" s="61" t="str">
        <f t="shared" si="89"/>
        <v/>
      </c>
      <c r="AA186" s="61" t="str">
        <f t="shared" si="89"/>
        <v/>
      </c>
      <c r="AB186" s="61" t="str">
        <f t="shared" si="89"/>
        <v/>
      </c>
      <c r="AC186" s="61" t="str">
        <f t="shared" si="89"/>
        <v/>
      </c>
      <c r="AD186" s="61" t="str">
        <f t="shared" si="89"/>
        <v/>
      </c>
      <c r="AE186" s="61" t="str">
        <f t="shared" si="91"/>
        <v/>
      </c>
      <c r="AF186" s="61" t="str">
        <f t="shared" si="91"/>
        <v/>
      </c>
      <c r="AG186" s="61" t="str">
        <f t="shared" si="89"/>
        <v/>
      </c>
      <c r="AH186" s="61" t="str">
        <f t="shared" si="89"/>
        <v/>
      </c>
      <c r="AI186" s="61" t="str">
        <f t="shared" si="89"/>
        <v/>
      </c>
      <c r="AJ186" s="61" t="str">
        <f t="shared" si="90"/>
        <v/>
      </c>
      <c r="AK186" s="61" t="str">
        <f t="shared" si="90"/>
        <v/>
      </c>
    </row>
    <row r="187" spans="3:37" x14ac:dyDescent="0.25">
      <c r="C187" s="14">
        <f t="shared" si="88"/>
        <v>0</v>
      </c>
      <c r="D187" s="15"/>
      <c r="E187" s="84">
        <f t="shared" si="86"/>
        <v>0</v>
      </c>
      <c r="F187" s="16">
        <f t="shared" si="82"/>
        <v>0</v>
      </c>
      <c r="G187" s="15">
        <f t="shared" si="83"/>
        <v>0</v>
      </c>
      <c r="H187" s="29"/>
      <c r="I187" s="17" t="str">
        <f>IF(AND(OR(C187=C186,C187=C204),C187&lt;&gt;0),"TIE","")</f>
        <v/>
      </c>
      <c r="P187" s="16" t="str">
        <f t="shared" si="87"/>
        <v>0</v>
      </c>
      <c r="Q187" s="61" t="str">
        <f t="shared" si="91"/>
        <v/>
      </c>
      <c r="R187" s="61" t="str">
        <f t="shared" si="91"/>
        <v/>
      </c>
      <c r="S187" s="61" t="str">
        <f t="shared" si="91"/>
        <v/>
      </c>
      <c r="T187" s="61" t="str">
        <f t="shared" si="89"/>
        <v/>
      </c>
      <c r="U187" s="61" t="str">
        <f t="shared" si="89"/>
        <v/>
      </c>
      <c r="V187" s="61" t="str">
        <f t="shared" si="89"/>
        <v/>
      </c>
      <c r="W187" s="61" t="str">
        <f t="shared" si="89"/>
        <v/>
      </c>
      <c r="X187" s="61" t="str">
        <f t="shared" si="89"/>
        <v/>
      </c>
      <c r="Y187" s="61" t="str">
        <f t="shared" si="89"/>
        <v/>
      </c>
      <c r="Z187" s="61" t="str">
        <f t="shared" si="89"/>
        <v/>
      </c>
      <c r="AA187" s="61" t="str">
        <f t="shared" si="89"/>
        <v/>
      </c>
      <c r="AB187" s="61" t="str">
        <f t="shared" si="89"/>
        <v/>
      </c>
      <c r="AC187" s="61" t="str">
        <f t="shared" si="89"/>
        <v/>
      </c>
      <c r="AD187" s="61" t="str">
        <f t="shared" si="89"/>
        <v/>
      </c>
      <c r="AE187" s="61" t="str">
        <f t="shared" si="91"/>
        <v/>
      </c>
      <c r="AF187" s="61" t="str">
        <f t="shared" si="91"/>
        <v/>
      </c>
      <c r="AG187" s="61" t="str">
        <f t="shared" si="89"/>
        <v/>
      </c>
      <c r="AH187" s="61" t="str">
        <f t="shared" si="89"/>
        <v/>
      </c>
      <c r="AI187" s="61" t="str">
        <f t="shared" si="89"/>
        <v/>
      </c>
      <c r="AJ187" s="61" t="str">
        <f t="shared" si="90"/>
        <v/>
      </c>
      <c r="AK187" s="61" t="str">
        <f t="shared" si="90"/>
        <v/>
      </c>
    </row>
    <row r="188" spans="3:37" x14ac:dyDescent="0.25">
      <c r="C188" s="14">
        <f t="shared" si="88"/>
        <v>0</v>
      </c>
      <c r="D188" s="15"/>
      <c r="E188" s="84">
        <f t="shared" si="86"/>
        <v>0</v>
      </c>
      <c r="F188" s="16">
        <f t="shared" si="82"/>
        <v>0</v>
      </c>
      <c r="G188" s="15">
        <f t="shared" si="83"/>
        <v>0</v>
      </c>
      <c r="H188" s="29"/>
      <c r="I188" s="17" t="str">
        <f t="shared" ref="I188:I203" si="92">IF(AND(OR(C188=C187,C188=C205),C188&lt;&gt;0),"TIE","")</f>
        <v/>
      </c>
      <c r="P188" s="16" t="str">
        <f t="shared" si="87"/>
        <v>0</v>
      </c>
      <c r="Q188" s="61" t="str">
        <f t="shared" si="91"/>
        <v/>
      </c>
      <c r="R188" s="61" t="str">
        <f t="shared" si="91"/>
        <v/>
      </c>
      <c r="S188" s="61" t="str">
        <f t="shared" si="91"/>
        <v/>
      </c>
      <c r="T188" s="61" t="str">
        <f t="shared" si="89"/>
        <v/>
      </c>
      <c r="U188" s="61" t="str">
        <f t="shared" si="89"/>
        <v/>
      </c>
      <c r="V188" s="61" t="str">
        <f t="shared" si="89"/>
        <v/>
      </c>
      <c r="W188" s="61" t="str">
        <f t="shared" si="89"/>
        <v/>
      </c>
      <c r="X188" s="61" t="str">
        <f t="shared" si="89"/>
        <v/>
      </c>
      <c r="Y188" s="61" t="str">
        <f t="shared" si="89"/>
        <v/>
      </c>
      <c r="Z188" s="61" t="str">
        <f t="shared" si="89"/>
        <v/>
      </c>
      <c r="AA188" s="61" t="str">
        <f t="shared" si="89"/>
        <v/>
      </c>
      <c r="AB188" s="61" t="str">
        <f t="shared" si="89"/>
        <v/>
      </c>
      <c r="AC188" s="61" t="str">
        <f t="shared" si="89"/>
        <v/>
      </c>
      <c r="AD188" s="61" t="str">
        <f t="shared" si="89"/>
        <v/>
      </c>
      <c r="AE188" s="61" t="str">
        <f t="shared" si="91"/>
        <v/>
      </c>
      <c r="AF188" s="61" t="str">
        <f t="shared" si="91"/>
        <v/>
      </c>
      <c r="AG188" s="61" t="str">
        <f t="shared" si="89"/>
        <v/>
      </c>
      <c r="AH188" s="61" t="str">
        <f t="shared" si="89"/>
        <v/>
      </c>
      <c r="AI188" s="61" t="str">
        <f t="shared" si="89"/>
        <v/>
      </c>
      <c r="AJ188" s="61" t="str">
        <f t="shared" si="90"/>
        <v/>
      </c>
      <c r="AK188" s="61" t="str">
        <f t="shared" si="90"/>
        <v/>
      </c>
    </row>
    <row r="189" spans="3:37" x14ac:dyDescent="0.25">
      <c r="C189" s="14">
        <f t="shared" si="88"/>
        <v>0</v>
      </c>
      <c r="D189" s="15"/>
      <c r="E189" s="84">
        <f t="shared" si="86"/>
        <v>0</v>
      </c>
      <c r="F189" s="16">
        <f t="shared" si="82"/>
        <v>0</v>
      </c>
      <c r="G189" s="15">
        <f t="shared" si="83"/>
        <v>0</v>
      </c>
      <c r="H189" s="29"/>
      <c r="I189" s="17" t="str">
        <f t="shared" si="92"/>
        <v/>
      </c>
      <c r="P189" s="16" t="str">
        <f t="shared" si="87"/>
        <v>0</v>
      </c>
      <c r="Q189" s="61" t="str">
        <f t="shared" si="91"/>
        <v/>
      </c>
      <c r="R189" s="61" t="str">
        <f t="shared" si="91"/>
        <v/>
      </c>
      <c r="S189" s="61" t="str">
        <f t="shared" si="91"/>
        <v/>
      </c>
      <c r="T189" s="61" t="str">
        <f t="shared" si="89"/>
        <v/>
      </c>
      <c r="U189" s="61" t="str">
        <f t="shared" si="89"/>
        <v/>
      </c>
      <c r="V189" s="61" t="str">
        <f t="shared" si="89"/>
        <v/>
      </c>
      <c r="W189" s="61" t="str">
        <f t="shared" si="89"/>
        <v/>
      </c>
      <c r="X189" s="61" t="str">
        <f t="shared" si="89"/>
        <v/>
      </c>
      <c r="Y189" s="61" t="str">
        <f t="shared" si="89"/>
        <v/>
      </c>
      <c r="Z189" s="61" t="str">
        <f t="shared" si="89"/>
        <v/>
      </c>
      <c r="AA189" s="61" t="str">
        <f t="shared" si="89"/>
        <v/>
      </c>
      <c r="AB189" s="61" t="str">
        <f t="shared" si="89"/>
        <v/>
      </c>
      <c r="AC189" s="61" t="str">
        <f t="shared" si="89"/>
        <v/>
      </c>
      <c r="AD189" s="61" t="str">
        <f t="shared" si="89"/>
        <v/>
      </c>
      <c r="AE189" s="61" t="str">
        <f t="shared" si="91"/>
        <v/>
      </c>
      <c r="AF189" s="61" t="str">
        <f t="shared" si="91"/>
        <v/>
      </c>
      <c r="AG189" s="61" t="str">
        <f t="shared" si="89"/>
        <v/>
      </c>
      <c r="AH189" s="61" t="str">
        <f t="shared" si="89"/>
        <v/>
      </c>
      <c r="AI189" s="61" t="str">
        <f t="shared" si="89"/>
        <v/>
      </c>
      <c r="AJ189" s="61" t="str">
        <f t="shared" si="90"/>
        <v/>
      </c>
      <c r="AK189" s="61" t="str">
        <f t="shared" si="90"/>
        <v/>
      </c>
    </row>
    <row r="190" spans="3:37" x14ac:dyDescent="0.25">
      <c r="C190" s="14">
        <f t="shared" si="88"/>
        <v>0</v>
      </c>
      <c r="D190" s="15"/>
      <c r="E190" s="84">
        <f t="shared" si="86"/>
        <v>0</v>
      </c>
      <c r="F190" s="16">
        <f t="shared" si="82"/>
        <v>0</v>
      </c>
      <c r="G190" s="15">
        <f t="shared" si="83"/>
        <v>0</v>
      </c>
      <c r="H190" s="29"/>
      <c r="I190" s="17" t="str">
        <f t="shared" si="92"/>
        <v/>
      </c>
      <c r="P190" s="16" t="str">
        <f t="shared" si="87"/>
        <v>0</v>
      </c>
      <c r="Q190" s="61" t="str">
        <f t="shared" si="91"/>
        <v/>
      </c>
      <c r="R190" s="61" t="str">
        <f t="shared" si="91"/>
        <v/>
      </c>
      <c r="S190" s="61" t="str">
        <f t="shared" si="91"/>
        <v/>
      </c>
      <c r="T190" s="61" t="str">
        <f t="shared" si="89"/>
        <v/>
      </c>
      <c r="U190" s="61" t="str">
        <f t="shared" si="89"/>
        <v/>
      </c>
      <c r="V190" s="61" t="str">
        <f t="shared" si="89"/>
        <v/>
      </c>
      <c r="W190" s="61" t="str">
        <f t="shared" si="89"/>
        <v/>
      </c>
      <c r="X190" s="61" t="str">
        <f t="shared" si="89"/>
        <v/>
      </c>
      <c r="Y190" s="61" t="str">
        <f t="shared" si="89"/>
        <v/>
      </c>
      <c r="Z190" s="61" t="str">
        <f t="shared" si="89"/>
        <v/>
      </c>
      <c r="AA190" s="61" t="str">
        <f t="shared" si="89"/>
        <v/>
      </c>
      <c r="AB190" s="61" t="str">
        <f t="shared" si="89"/>
        <v/>
      </c>
      <c r="AC190" s="61" t="str">
        <f t="shared" si="89"/>
        <v/>
      </c>
      <c r="AD190" s="61" t="str">
        <f t="shared" si="89"/>
        <v/>
      </c>
      <c r="AE190" s="61" t="str">
        <f t="shared" si="91"/>
        <v/>
      </c>
      <c r="AF190" s="61" t="str">
        <f t="shared" si="91"/>
        <v/>
      </c>
      <c r="AG190" s="61" t="str">
        <f t="shared" si="89"/>
        <v/>
      </c>
      <c r="AH190" s="61" t="str">
        <f t="shared" si="89"/>
        <v/>
      </c>
      <c r="AI190" s="61" t="str">
        <f t="shared" si="89"/>
        <v/>
      </c>
      <c r="AJ190" s="61" t="str">
        <f t="shared" si="90"/>
        <v/>
      </c>
      <c r="AK190" s="61" t="str">
        <f t="shared" si="90"/>
        <v/>
      </c>
    </row>
    <row r="191" spans="3:37" x14ac:dyDescent="0.25">
      <c r="C191" s="14">
        <f t="shared" si="88"/>
        <v>0</v>
      </c>
      <c r="D191" s="15"/>
      <c r="E191" s="84">
        <f t="shared" si="86"/>
        <v>0</v>
      </c>
      <c r="F191" s="16">
        <f t="shared" si="82"/>
        <v>0</v>
      </c>
      <c r="G191" s="15">
        <f t="shared" si="83"/>
        <v>0</v>
      </c>
      <c r="H191" s="29"/>
      <c r="I191" s="17" t="str">
        <f t="shared" si="92"/>
        <v/>
      </c>
      <c r="P191" s="16" t="str">
        <f t="shared" si="87"/>
        <v>0</v>
      </c>
      <c r="Q191" s="61" t="str">
        <f t="shared" si="91"/>
        <v/>
      </c>
      <c r="R191" s="61" t="str">
        <f t="shared" si="91"/>
        <v/>
      </c>
      <c r="S191" s="61" t="str">
        <f t="shared" si="91"/>
        <v/>
      </c>
      <c r="T191" s="61" t="str">
        <f t="shared" si="89"/>
        <v/>
      </c>
      <c r="U191" s="61" t="str">
        <f t="shared" si="89"/>
        <v/>
      </c>
      <c r="V191" s="61" t="str">
        <f t="shared" si="89"/>
        <v/>
      </c>
      <c r="W191" s="61" t="str">
        <f t="shared" si="89"/>
        <v/>
      </c>
      <c r="X191" s="61" t="str">
        <f t="shared" si="89"/>
        <v/>
      </c>
      <c r="Y191" s="61" t="str">
        <f t="shared" si="89"/>
        <v/>
      </c>
      <c r="Z191" s="61" t="str">
        <f t="shared" si="89"/>
        <v/>
      </c>
      <c r="AA191" s="61" t="str">
        <f t="shared" si="89"/>
        <v/>
      </c>
      <c r="AB191" s="61" t="str">
        <f t="shared" si="89"/>
        <v/>
      </c>
      <c r="AC191" s="61" t="str">
        <f t="shared" si="89"/>
        <v/>
      </c>
      <c r="AD191" s="61" t="str">
        <f t="shared" si="89"/>
        <v/>
      </c>
      <c r="AE191" s="61" t="str">
        <f t="shared" si="91"/>
        <v/>
      </c>
      <c r="AF191" s="61" t="str">
        <f t="shared" si="91"/>
        <v/>
      </c>
      <c r="AG191" s="61" t="str">
        <f t="shared" si="89"/>
        <v/>
      </c>
      <c r="AH191" s="61" t="str">
        <f t="shared" si="89"/>
        <v/>
      </c>
      <c r="AI191" s="61" t="str">
        <f t="shared" si="89"/>
        <v/>
      </c>
      <c r="AJ191" s="61" t="str">
        <f t="shared" si="90"/>
        <v/>
      </c>
      <c r="AK191" s="61" t="str">
        <f t="shared" si="90"/>
        <v/>
      </c>
    </row>
    <row r="192" spans="3:37" x14ac:dyDescent="0.25">
      <c r="C192" s="14">
        <f t="shared" si="88"/>
        <v>0</v>
      </c>
      <c r="D192" s="15"/>
      <c r="E192" s="84">
        <f t="shared" si="86"/>
        <v>0</v>
      </c>
      <c r="F192" s="16">
        <f t="shared" si="82"/>
        <v>0</v>
      </c>
      <c r="G192" s="15">
        <f t="shared" si="83"/>
        <v>0</v>
      </c>
      <c r="H192" s="29"/>
      <c r="I192" s="17" t="str">
        <f t="shared" si="92"/>
        <v/>
      </c>
      <c r="P192" s="16" t="str">
        <f t="shared" si="87"/>
        <v>0</v>
      </c>
      <c r="Q192" s="61" t="str">
        <f t="shared" si="91"/>
        <v/>
      </c>
      <c r="R192" s="61" t="str">
        <f t="shared" si="91"/>
        <v/>
      </c>
      <c r="S192" s="61" t="str">
        <f t="shared" si="91"/>
        <v/>
      </c>
      <c r="T192" s="61" t="str">
        <f t="shared" si="89"/>
        <v/>
      </c>
      <c r="U192" s="61" t="str">
        <f t="shared" si="89"/>
        <v/>
      </c>
      <c r="V192" s="61" t="str">
        <f t="shared" si="89"/>
        <v/>
      </c>
      <c r="W192" s="61" t="str">
        <f t="shared" si="89"/>
        <v/>
      </c>
      <c r="X192" s="61" t="str">
        <f t="shared" si="89"/>
        <v/>
      </c>
      <c r="Y192" s="61" t="str">
        <f t="shared" si="89"/>
        <v/>
      </c>
      <c r="Z192" s="61" t="str">
        <f t="shared" si="89"/>
        <v/>
      </c>
      <c r="AA192" s="61" t="str">
        <f t="shared" si="89"/>
        <v/>
      </c>
      <c r="AB192" s="61" t="str">
        <f t="shared" si="89"/>
        <v/>
      </c>
      <c r="AC192" s="61" t="str">
        <f t="shared" si="89"/>
        <v/>
      </c>
      <c r="AD192" s="61" t="str">
        <f t="shared" si="89"/>
        <v/>
      </c>
      <c r="AE192" s="61" t="str">
        <f t="shared" si="91"/>
        <v/>
      </c>
      <c r="AF192" s="61" t="str">
        <f t="shared" si="91"/>
        <v/>
      </c>
      <c r="AG192" s="61" t="str">
        <f t="shared" si="89"/>
        <v/>
      </c>
      <c r="AH192" s="61" t="str">
        <f t="shared" si="89"/>
        <v/>
      </c>
      <c r="AI192" s="61" t="str">
        <f t="shared" si="89"/>
        <v/>
      </c>
      <c r="AJ192" s="61" t="str">
        <f t="shared" ref="AE192:AK203" si="93">IF($G192=AJ$163,$D192,"")</f>
        <v/>
      </c>
      <c r="AK192" s="61" t="str">
        <f t="shared" si="93"/>
        <v/>
      </c>
    </row>
    <row r="193" spans="3:37" x14ac:dyDescent="0.25">
      <c r="C193" s="14">
        <f t="shared" si="88"/>
        <v>0</v>
      </c>
      <c r="D193" s="15"/>
      <c r="E193" s="84">
        <f t="shared" si="86"/>
        <v>0</v>
      </c>
      <c r="F193" s="16">
        <f t="shared" si="82"/>
        <v>0</v>
      </c>
      <c r="G193" s="15">
        <f t="shared" si="83"/>
        <v>0</v>
      </c>
      <c r="H193" s="29"/>
      <c r="I193" s="17" t="str">
        <f t="shared" si="92"/>
        <v/>
      </c>
      <c r="P193" s="16" t="str">
        <f t="shared" si="87"/>
        <v>0</v>
      </c>
      <c r="Q193" s="61" t="str">
        <f t="shared" si="91"/>
        <v/>
      </c>
      <c r="R193" s="61" t="str">
        <f t="shared" si="91"/>
        <v/>
      </c>
      <c r="S193" s="61" t="str">
        <f t="shared" si="91"/>
        <v/>
      </c>
      <c r="T193" s="61" t="str">
        <f t="shared" si="89"/>
        <v/>
      </c>
      <c r="U193" s="61" t="str">
        <f t="shared" si="89"/>
        <v/>
      </c>
      <c r="V193" s="61" t="str">
        <f t="shared" si="89"/>
        <v/>
      </c>
      <c r="W193" s="61" t="str">
        <f t="shared" si="89"/>
        <v/>
      </c>
      <c r="X193" s="61" t="str">
        <f t="shared" si="89"/>
        <v/>
      </c>
      <c r="Y193" s="61" t="str">
        <f t="shared" si="89"/>
        <v/>
      </c>
      <c r="Z193" s="61" t="str">
        <f t="shared" si="89"/>
        <v/>
      </c>
      <c r="AA193" s="61" t="str">
        <f t="shared" si="89"/>
        <v/>
      </c>
      <c r="AB193" s="61" t="str">
        <f t="shared" si="89"/>
        <v/>
      </c>
      <c r="AC193" s="61" t="str">
        <f t="shared" si="89"/>
        <v/>
      </c>
      <c r="AD193" s="61" t="str">
        <f t="shared" si="89"/>
        <v/>
      </c>
      <c r="AE193" s="61" t="str">
        <f t="shared" si="93"/>
        <v/>
      </c>
      <c r="AF193" s="61" t="str">
        <f t="shared" si="93"/>
        <v/>
      </c>
      <c r="AG193" s="61" t="str">
        <f t="shared" si="93"/>
        <v/>
      </c>
      <c r="AH193" s="61" t="str">
        <f t="shared" si="93"/>
        <v/>
      </c>
      <c r="AI193" s="61" t="str">
        <f t="shared" si="93"/>
        <v/>
      </c>
      <c r="AJ193" s="61" t="str">
        <f t="shared" si="93"/>
        <v/>
      </c>
      <c r="AK193" s="61" t="str">
        <f t="shared" si="93"/>
        <v/>
      </c>
    </row>
    <row r="194" spans="3:37" x14ac:dyDescent="0.25">
      <c r="C194" s="14">
        <f t="shared" si="88"/>
        <v>0</v>
      </c>
      <c r="D194" s="15"/>
      <c r="E194" s="84">
        <f t="shared" si="86"/>
        <v>0</v>
      </c>
      <c r="F194" s="16">
        <f t="shared" si="82"/>
        <v>0</v>
      </c>
      <c r="G194" s="15">
        <f t="shared" si="83"/>
        <v>0</v>
      </c>
      <c r="H194" s="29"/>
      <c r="I194" s="17" t="str">
        <f t="shared" si="92"/>
        <v/>
      </c>
      <c r="P194" s="16" t="str">
        <f t="shared" si="87"/>
        <v>0</v>
      </c>
      <c r="Q194" s="61" t="str">
        <f t="shared" si="91"/>
        <v/>
      </c>
      <c r="R194" s="61" t="str">
        <f t="shared" si="91"/>
        <v/>
      </c>
      <c r="S194" s="61" t="str">
        <f t="shared" si="91"/>
        <v/>
      </c>
      <c r="T194" s="61" t="str">
        <f t="shared" si="89"/>
        <v/>
      </c>
      <c r="U194" s="61" t="str">
        <f t="shared" si="89"/>
        <v/>
      </c>
      <c r="V194" s="61" t="str">
        <f t="shared" si="89"/>
        <v/>
      </c>
      <c r="W194" s="61" t="str">
        <f t="shared" si="89"/>
        <v/>
      </c>
      <c r="X194" s="61" t="str">
        <f t="shared" si="89"/>
        <v/>
      </c>
      <c r="Y194" s="61" t="str">
        <f t="shared" si="89"/>
        <v/>
      </c>
      <c r="Z194" s="61" t="str">
        <f t="shared" si="89"/>
        <v/>
      </c>
      <c r="AA194" s="61" t="str">
        <f t="shared" si="89"/>
        <v/>
      </c>
      <c r="AB194" s="61" t="str">
        <f t="shared" si="89"/>
        <v/>
      </c>
      <c r="AC194" s="61" t="str">
        <f t="shared" si="89"/>
        <v/>
      </c>
      <c r="AD194" s="61" t="str">
        <f t="shared" si="89"/>
        <v/>
      </c>
      <c r="AE194" s="61" t="str">
        <f t="shared" si="93"/>
        <v/>
      </c>
      <c r="AF194" s="61" t="str">
        <f t="shared" si="93"/>
        <v/>
      </c>
      <c r="AG194" s="61" t="str">
        <f t="shared" si="93"/>
        <v/>
      </c>
      <c r="AH194" s="61" t="str">
        <f t="shared" si="93"/>
        <v/>
      </c>
      <c r="AI194" s="61" t="str">
        <f t="shared" si="93"/>
        <v/>
      </c>
      <c r="AJ194" s="61" t="str">
        <f t="shared" si="93"/>
        <v/>
      </c>
      <c r="AK194" s="61" t="str">
        <f t="shared" si="93"/>
        <v/>
      </c>
    </row>
    <row r="195" spans="3:37" x14ac:dyDescent="0.25">
      <c r="C195" s="14">
        <f t="shared" si="88"/>
        <v>0</v>
      </c>
      <c r="D195" s="15"/>
      <c r="E195" s="84">
        <f t="shared" si="86"/>
        <v>0</v>
      </c>
      <c r="F195" s="16">
        <f t="shared" si="82"/>
        <v>0</v>
      </c>
      <c r="G195" s="15">
        <f t="shared" si="83"/>
        <v>0</v>
      </c>
      <c r="H195" s="29"/>
      <c r="I195" s="17" t="str">
        <f t="shared" si="92"/>
        <v/>
      </c>
      <c r="P195" s="16" t="str">
        <f t="shared" si="87"/>
        <v>0</v>
      </c>
      <c r="Q195" s="61" t="str">
        <f t="shared" si="91"/>
        <v/>
      </c>
      <c r="R195" s="61" t="str">
        <f t="shared" si="91"/>
        <v/>
      </c>
      <c r="S195" s="61" t="str">
        <f t="shared" si="91"/>
        <v/>
      </c>
      <c r="T195" s="61" t="str">
        <f t="shared" si="91"/>
        <v/>
      </c>
      <c r="U195" s="61" t="str">
        <f t="shared" si="91"/>
        <v/>
      </c>
      <c r="V195" s="61" t="str">
        <f t="shared" si="91"/>
        <v/>
      </c>
      <c r="W195" s="61" t="str">
        <f t="shared" si="91"/>
        <v/>
      </c>
      <c r="X195" s="61" t="str">
        <f t="shared" si="91"/>
        <v/>
      </c>
      <c r="Y195" s="61" t="str">
        <f t="shared" si="91"/>
        <v/>
      </c>
      <c r="Z195" s="61" t="str">
        <f t="shared" si="91"/>
        <v/>
      </c>
      <c r="AA195" s="61" t="str">
        <f t="shared" si="91"/>
        <v/>
      </c>
      <c r="AB195" s="61" t="str">
        <f t="shared" si="91"/>
        <v/>
      </c>
      <c r="AC195" s="61" t="str">
        <f t="shared" si="91"/>
        <v/>
      </c>
      <c r="AD195" s="61" t="str">
        <f t="shared" si="91"/>
        <v/>
      </c>
      <c r="AE195" s="61" t="str">
        <f t="shared" si="93"/>
        <v/>
      </c>
      <c r="AF195" s="61" t="str">
        <f t="shared" si="93"/>
        <v/>
      </c>
      <c r="AG195" s="61" t="str">
        <f t="shared" si="93"/>
        <v/>
      </c>
      <c r="AH195" s="61" t="str">
        <f t="shared" si="93"/>
        <v/>
      </c>
      <c r="AI195" s="61" t="str">
        <f t="shared" si="93"/>
        <v/>
      </c>
      <c r="AJ195" s="61" t="str">
        <f t="shared" si="93"/>
        <v/>
      </c>
      <c r="AK195" s="61" t="str">
        <f t="shared" si="93"/>
        <v/>
      </c>
    </row>
    <row r="196" spans="3:37" x14ac:dyDescent="0.25">
      <c r="C196" s="14">
        <f t="shared" si="88"/>
        <v>0</v>
      </c>
      <c r="D196" s="15"/>
      <c r="E196" s="84">
        <f t="shared" si="86"/>
        <v>0</v>
      </c>
      <c r="F196" s="16">
        <f t="shared" si="82"/>
        <v>0</v>
      </c>
      <c r="G196" s="15">
        <f t="shared" si="83"/>
        <v>0</v>
      </c>
      <c r="H196" s="29"/>
      <c r="I196" s="17" t="str">
        <f t="shared" si="92"/>
        <v/>
      </c>
      <c r="P196" s="16" t="str">
        <f t="shared" si="87"/>
        <v>0</v>
      </c>
      <c r="Q196" s="61" t="str">
        <f t="shared" ref="Q196:AF203" si="94">IF($G196=Q$163,$D196,"")</f>
        <v/>
      </c>
      <c r="R196" s="61" t="str">
        <f t="shared" si="94"/>
        <v/>
      </c>
      <c r="S196" s="61" t="str">
        <f t="shared" si="94"/>
        <v/>
      </c>
      <c r="T196" s="61" t="str">
        <f t="shared" si="94"/>
        <v/>
      </c>
      <c r="U196" s="61" t="str">
        <f t="shared" si="94"/>
        <v/>
      </c>
      <c r="V196" s="61" t="str">
        <f t="shared" si="94"/>
        <v/>
      </c>
      <c r="W196" s="61" t="str">
        <f t="shared" si="94"/>
        <v/>
      </c>
      <c r="X196" s="61" t="str">
        <f t="shared" si="94"/>
        <v/>
      </c>
      <c r="Y196" s="61" t="str">
        <f t="shared" si="94"/>
        <v/>
      </c>
      <c r="Z196" s="61" t="str">
        <f t="shared" si="94"/>
        <v/>
      </c>
      <c r="AA196" s="61" t="str">
        <f t="shared" si="94"/>
        <v/>
      </c>
      <c r="AB196" s="61" t="str">
        <f t="shared" si="94"/>
        <v/>
      </c>
      <c r="AC196" s="61" t="str">
        <f t="shared" si="94"/>
        <v/>
      </c>
      <c r="AD196" s="61" t="str">
        <f t="shared" si="94"/>
        <v/>
      </c>
      <c r="AE196" s="61" t="str">
        <f t="shared" si="93"/>
        <v/>
      </c>
      <c r="AF196" s="61" t="str">
        <f t="shared" si="93"/>
        <v/>
      </c>
      <c r="AG196" s="61" t="str">
        <f t="shared" si="93"/>
        <v/>
      </c>
      <c r="AH196" s="61" t="str">
        <f t="shared" si="93"/>
        <v/>
      </c>
      <c r="AI196" s="61" t="str">
        <f t="shared" si="93"/>
        <v/>
      </c>
      <c r="AJ196" s="61" t="str">
        <f t="shared" si="93"/>
        <v/>
      </c>
      <c r="AK196" s="61" t="str">
        <f t="shared" si="93"/>
        <v/>
      </c>
    </row>
    <row r="197" spans="3:37" x14ac:dyDescent="0.25">
      <c r="C197" s="14">
        <f t="shared" si="88"/>
        <v>0</v>
      </c>
      <c r="D197" s="15"/>
      <c r="E197" s="84">
        <f t="shared" si="86"/>
        <v>0</v>
      </c>
      <c r="F197" s="16">
        <f t="shared" si="82"/>
        <v>0</v>
      </c>
      <c r="G197" s="15">
        <f t="shared" si="83"/>
        <v>0</v>
      </c>
      <c r="H197" s="29"/>
      <c r="I197" s="17" t="str">
        <f t="shared" si="92"/>
        <v/>
      </c>
      <c r="P197" s="16" t="str">
        <f t="shared" si="87"/>
        <v>0</v>
      </c>
      <c r="Q197" s="61" t="str">
        <f t="shared" si="94"/>
        <v/>
      </c>
      <c r="R197" s="61" t="str">
        <f t="shared" si="94"/>
        <v/>
      </c>
      <c r="S197" s="61" t="str">
        <f t="shared" si="94"/>
        <v/>
      </c>
      <c r="T197" s="61" t="str">
        <f t="shared" si="94"/>
        <v/>
      </c>
      <c r="U197" s="61" t="str">
        <f t="shared" si="94"/>
        <v/>
      </c>
      <c r="V197" s="61" t="str">
        <f t="shared" si="94"/>
        <v/>
      </c>
      <c r="W197" s="61" t="str">
        <f t="shared" si="94"/>
        <v/>
      </c>
      <c r="X197" s="61" t="str">
        <f t="shared" si="94"/>
        <v/>
      </c>
      <c r="Y197" s="61" t="str">
        <f t="shared" si="94"/>
        <v/>
      </c>
      <c r="Z197" s="61" t="str">
        <f t="shared" si="94"/>
        <v/>
      </c>
      <c r="AA197" s="61" t="str">
        <f t="shared" si="94"/>
        <v/>
      </c>
      <c r="AB197" s="61" t="str">
        <f t="shared" si="94"/>
        <v/>
      </c>
      <c r="AC197" s="61" t="str">
        <f t="shared" si="94"/>
        <v/>
      </c>
      <c r="AD197" s="61" t="str">
        <f t="shared" si="94"/>
        <v/>
      </c>
      <c r="AE197" s="61" t="str">
        <f t="shared" si="93"/>
        <v/>
      </c>
      <c r="AF197" s="61" t="str">
        <f t="shared" si="93"/>
        <v/>
      </c>
      <c r="AG197" s="61" t="str">
        <f t="shared" si="93"/>
        <v/>
      </c>
      <c r="AH197" s="61" t="str">
        <f t="shared" si="93"/>
        <v/>
      </c>
      <c r="AI197" s="61" t="str">
        <f t="shared" si="93"/>
        <v/>
      </c>
      <c r="AJ197" s="61" t="str">
        <f t="shared" si="93"/>
        <v/>
      </c>
      <c r="AK197" s="61" t="str">
        <f t="shared" si="93"/>
        <v/>
      </c>
    </row>
    <row r="198" spans="3:37" x14ac:dyDescent="0.25">
      <c r="C198" s="14">
        <f t="shared" si="88"/>
        <v>0</v>
      </c>
      <c r="D198" s="15"/>
      <c r="E198" s="84">
        <f t="shared" si="86"/>
        <v>0</v>
      </c>
      <c r="F198" s="16">
        <f t="shared" si="82"/>
        <v>0</v>
      </c>
      <c r="G198" s="15">
        <f t="shared" si="83"/>
        <v>0</v>
      </c>
      <c r="H198" s="29"/>
      <c r="I198" s="17" t="str">
        <f t="shared" si="92"/>
        <v/>
      </c>
      <c r="P198" s="16" t="str">
        <f t="shared" si="87"/>
        <v>0</v>
      </c>
      <c r="Q198" s="61" t="str">
        <f t="shared" si="94"/>
        <v/>
      </c>
      <c r="R198" s="61" t="str">
        <f t="shared" si="94"/>
        <v/>
      </c>
      <c r="S198" s="61" t="str">
        <f t="shared" si="94"/>
        <v/>
      </c>
      <c r="T198" s="61" t="str">
        <f t="shared" si="94"/>
        <v/>
      </c>
      <c r="U198" s="61" t="str">
        <f t="shared" si="94"/>
        <v/>
      </c>
      <c r="V198" s="61" t="str">
        <f t="shared" si="94"/>
        <v/>
      </c>
      <c r="W198" s="61" t="str">
        <f t="shared" si="94"/>
        <v/>
      </c>
      <c r="X198" s="61" t="str">
        <f t="shared" si="94"/>
        <v/>
      </c>
      <c r="Y198" s="61" t="str">
        <f t="shared" si="94"/>
        <v/>
      </c>
      <c r="Z198" s="61" t="str">
        <f t="shared" si="94"/>
        <v/>
      </c>
      <c r="AA198" s="61" t="str">
        <f t="shared" si="94"/>
        <v/>
      </c>
      <c r="AB198" s="61" t="str">
        <f t="shared" si="94"/>
        <v/>
      </c>
      <c r="AC198" s="61" t="str">
        <f t="shared" si="94"/>
        <v/>
      </c>
      <c r="AD198" s="61" t="str">
        <f t="shared" si="94"/>
        <v/>
      </c>
      <c r="AE198" s="61" t="str">
        <f t="shared" si="93"/>
        <v/>
      </c>
      <c r="AF198" s="61" t="str">
        <f t="shared" si="93"/>
        <v/>
      </c>
      <c r="AG198" s="61" t="str">
        <f t="shared" si="93"/>
        <v/>
      </c>
      <c r="AH198" s="61" t="str">
        <f t="shared" si="93"/>
        <v/>
      </c>
      <c r="AI198" s="61" t="str">
        <f t="shared" si="93"/>
        <v/>
      </c>
      <c r="AJ198" s="61" t="str">
        <f t="shared" si="93"/>
        <v/>
      </c>
      <c r="AK198" s="61" t="str">
        <f t="shared" si="93"/>
        <v/>
      </c>
    </row>
    <row r="199" spans="3:37" x14ac:dyDescent="0.25">
      <c r="C199" s="14">
        <f t="shared" si="88"/>
        <v>0</v>
      </c>
      <c r="D199" s="15"/>
      <c r="E199" s="84">
        <f t="shared" si="86"/>
        <v>0</v>
      </c>
      <c r="F199" s="16">
        <f t="shared" si="82"/>
        <v>0</v>
      </c>
      <c r="G199" s="15">
        <f t="shared" si="83"/>
        <v>0</v>
      </c>
      <c r="H199" s="29"/>
      <c r="I199" s="17" t="str">
        <f t="shared" si="92"/>
        <v/>
      </c>
      <c r="P199" s="16" t="str">
        <f t="shared" si="87"/>
        <v>0</v>
      </c>
      <c r="Q199" s="61" t="str">
        <f t="shared" si="94"/>
        <v/>
      </c>
      <c r="R199" s="61" t="str">
        <f t="shared" si="94"/>
        <v/>
      </c>
      <c r="S199" s="61" t="str">
        <f t="shared" si="94"/>
        <v/>
      </c>
      <c r="T199" s="61" t="str">
        <f t="shared" si="94"/>
        <v/>
      </c>
      <c r="U199" s="61" t="str">
        <f t="shared" si="94"/>
        <v/>
      </c>
      <c r="V199" s="61" t="str">
        <f t="shared" si="94"/>
        <v/>
      </c>
      <c r="W199" s="61" t="str">
        <f t="shared" si="94"/>
        <v/>
      </c>
      <c r="X199" s="61" t="str">
        <f t="shared" si="94"/>
        <v/>
      </c>
      <c r="Y199" s="61" t="str">
        <f t="shared" si="94"/>
        <v/>
      </c>
      <c r="Z199" s="61" t="str">
        <f t="shared" si="94"/>
        <v/>
      </c>
      <c r="AA199" s="61" t="str">
        <f t="shared" si="94"/>
        <v/>
      </c>
      <c r="AB199" s="61" t="str">
        <f t="shared" si="94"/>
        <v/>
      </c>
      <c r="AC199" s="61" t="str">
        <f t="shared" si="94"/>
        <v/>
      </c>
      <c r="AD199" s="61" t="str">
        <f t="shared" si="94"/>
        <v/>
      </c>
      <c r="AE199" s="61" t="str">
        <f t="shared" si="94"/>
        <v/>
      </c>
      <c r="AF199" s="61" t="str">
        <f t="shared" si="94"/>
        <v/>
      </c>
      <c r="AG199" s="61" t="str">
        <f t="shared" si="93"/>
        <v/>
      </c>
      <c r="AH199" s="61" t="str">
        <f t="shared" si="93"/>
        <v/>
      </c>
      <c r="AI199" s="61" t="str">
        <f t="shared" si="93"/>
        <v/>
      </c>
      <c r="AJ199" s="61" t="str">
        <f t="shared" si="93"/>
        <v/>
      </c>
      <c r="AK199" s="61" t="str">
        <f t="shared" si="93"/>
        <v/>
      </c>
    </row>
    <row r="200" spans="3:37" x14ac:dyDescent="0.25">
      <c r="C200" s="14">
        <f t="shared" si="88"/>
        <v>0</v>
      </c>
      <c r="D200" s="15"/>
      <c r="E200" s="84">
        <f t="shared" si="86"/>
        <v>0</v>
      </c>
      <c r="F200" s="16">
        <f t="shared" si="82"/>
        <v>0</v>
      </c>
      <c r="G200" s="15">
        <f t="shared" si="83"/>
        <v>0</v>
      </c>
      <c r="H200" s="29"/>
      <c r="I200" s="17" t="str">
        <f t="shared" si="92"/>
        <v/>
      </c>
      <c r="P200" s="16" t="str">
        <f t="shared" si="87"/>
        <v>0</v>
      </c>
      <c r="Q200" s="61" t="str">
        <f t="shared" si="94"/>
        <v/>
      </c>
      <c r="R200" s="61" t="str">
        <f t="shared" si="94"/>
        <v/>
      </c>
      <c r="S200" s="61" t="str">
        <f t="shared" si="94"/>
        <v/>
      </c>
      <c r="T200" s="61" t="str">
        <f t="shared" si="94"/>
        <v/>
      </c>
      <c r="U200" s="61" t="str">
        <f t="shared" si="94"/>
        <v/>
      </c>
      <c r="V200" s="61" t="str">
        <f t="shared" si="94"/>
        <v/>
      </c>
      <c r="W200" s="61" t="str">
        <f t="shared" si="94"/>
        <v/>
      </c>
      <c r="X200" s="61" t="str">
        <f t="shared" si="94"/>
        <v/>
      </c>
      <c r="Y200" s="61" t="str">
        <f t="shared" si="94"/>
        <v/>
      </c>
      <c r="Z200" s="61" t="str">
        <f t="shared" si="94"/>
        <v/>
      </c>
      <c r="AA200" s="61" t="str">
        <f t="shared" si="94"/>
        <v/>
      </c>
      <c r="AB200" s="61" t="str">
        <f t="shared" si="94"/>
        <v/>
      </c>
      <c r="AC200" s="61" t="str">
        <f t="shared" si="94"/>
        <v/>
      </c>
      <c r="AD200" s="61" t="str">
        <f t="shared" si="94"/>
        <v/>
      </c>
      <c r="AE200" s="61" t="str">
        <f t="shared" si="94"/>
        <v/>
      </c>
      <c r="AF200" s="61" t="str">
        <f t="shared" si="94"/>
        <v/>
      </c>
      <c r="AG200" s="61" t="str">
        <f t="shared" si="93"/>
        <v/>
      </c>
      <c r="AH200" s="61" t="str">
        <f t="shared" si="93"/>
        <v/>
      </c>
      <c r="AI200" s="61" t="str">
        <f t="shared" si="93"/>
        <v/>
      </c>
      <c r="AJ200" s="61" t="str">
        <f t="shared" si="93"/>
        <v/>
      </c>
      <c r="AK200" s="61" t="str">
        <f t="shared" si="93"/>
        <v/>
      </c>
    </row>
    <row r="201" spans="3:37" x14ac:dyDescent="0.25">
      <c r="C201" s="14">
        <f t="shared" si="88"/>
        <v>0</v>
      </c>
      <c r="D201" s="15"/>
      <c r="E201" s="84">
        <f t="shared" si="86"/>
        <v>0</v>
      </c>
      <c r="F201" s="16">
        <f t="shared" si="82"/>
        <v>0</v>
      </c>
      <c r="G201" s="15">
        <f t="shared" si="83"/>
        <v>0</v>
      </c>
      <c r="H201" s="29"/>
      <c r="I201" s="17" t="str">
        <f t="shared" si="92"/>
        <v/>
      </c>
      <c r="P201" s="16" t="str">
        <f t="shared" si="87"/>
        <v>0</v>
      </c>
      <c r="Q201" s="61" t="str">
        <f t="shared" si="94"/>
        <v/>
      </c>
      <c r="R201" s="61" t="str">
        <f t="shared" si="94"/>
        <v/>
      </c>
      <c r="S201" s="61" t="str">
        <f t="shared" si="94"/>
        <v/>
      </c>
      <c r="T201" s="61" t="str">
        <f t="shared" si="94"/>
        <v/>
      </c>
      <c r="U201" s="61" t="str">
        <f t="shared" si="94"/>
        <v/>
      </c>
      <c r="V201" s="61" t="str">
        <f t="shared" si="94"/>
        <v/>
      </c>
      <c r="W201" s="61" t="str">
        <f t="shared" si="94"/>
        <v/>
      </c>
      <c r="X201" s="61" t="str">
        <f t="shared" si="94"/>
        <v/>
      </c>
      <c r="Y201" s="61" t="str">
        <f t="shared" si="94"/>
        <v/>
      </c>
      <c r="Z201" s="61" t="str">
        <f t="shared" si="94"/>
        <v/>
      </c>
      <c r="AA201" s="61" t="str">
        <f t="shared" si="94"/>
        <v/>
      </c>
      <c r="AB201" s="61" t="str">
        <f t="shared" si="94"/>
        <v/>
      </c>
      <c r="AC201" s="61" t="str">
        <f t="shared" si="94"/>
        <v/>
      </c>
      <c r="AD201" s="61" t="str">
        <f t="shared" si="94"/>
        <v/>
      </c>
      <c r="AE201" s="61" t="str">
        <f t="shared" si="93"/>
        <v/>
      </c>
      <c r="AF201" s="61" t="str">
        <f t="shared" si="93"/>
        <v/>
      </c>
      <c r="AG201" s="61" t="str">
        <f t="shared" si="93"/>
        <v/>
      </c>
      <c r="AH201" s="61" t="str">
        <f t="shared" si="93"/>
        <v/>
      </c>
      <c r="AI201" s="61" t="str">
        <f t="shared" si="93"/>
        <v/>
      </c>
      <c r="AJ201" s="61" t="str">
        <f t="shared" si="93"/>
        <v/>
      </c>
      <c r="AK201" s="61" t="str">
        <f t="shared" si="93"/>
        <v/>
      </c>
    </row>
    <row r="202" spans="3:37" x14ac:dyDescent="0.25">
      <c r="C202" s="14">
        <f t="shared" si="88"/>
        <v>0</v>
      </c>
      <c r="D202" s="15"/>
      <c r="E202" s="84">
        <f t="shared" si="86"/>
        <v>0</v>
      </c>
      <c r="F202" s="16">
        <f t="shared" si="82"/>
        <v>0</v>
      </c>
      <c r="G202" s="15">
        <f t="shared" si="83"/>
        <v>0</v>
      </c>
      <c r="H202" s="29"/>
      <c r="I202" s="17" t="str">
        <f t="shared" si="92"/>
        <v/>
      </c>
      <c r="P202" s="16" t="str">
        <f t="shared" si="87"/>
        <v>0</v>
      </c>
      <c r="Q202" s="61" t="str">
        <f t="shared" si="94"/>
        <v/>
      </c>
      <c r="R202" s="61" t="str">
        <f t="shared" si="94"/>
        <v/>
      </c>
      <c r="S202" s="61" t="str">
        <f t="shared" si="94"/>
        <v/>
      </c>
      <c r="T202" s="61" t="str">
        <f t="shared" si="94"/>
        <v/>
      </c>
      <c r="U202" s="61" t="str">
        <f t="shared" si="94"/>
        <v/>
      </c>
      <c r="V202" s="61" t="str">
        <f t="shared" si="94"/>
        <v/>
      </c>
      <c r="W202" s="61" t="str">
        <f t="shared" si="94"/>
        <v/>
      </c>
      <c r="X202" s="61" t="str">
        <f t="shared" si="94"/>
        <v/>
      </c>
      <c r="Y202" s="61" t="str">
        <f t="shared" si="94"/>
        <v/>
      </c>
      <c r="Z202" s="61" t="str">
        <f t="shared" si="94"/>
        <v/>
      </c>
      <c r="AA202" s="61" t="str">
        <f t="shared" si="94"/>
        <v/>
      </c>
      <c r="AB202" s="61" t="str">
        <f t="shared" si="94"/>
        <v/>
      </c>
      <c r="AC202" s="61" t="str">
        <f t="shared" si="94"/>
        <v/>
      </c>
      <c r="AD202" s="61" t="str">
        <f t="shared" si="94"/>
        <v/>
      </c>
      <c r="AE202" s="61" t="str">
        <f t="shared" si="93"/>
        <v/>
      </c>
      <c r="AF202" s="61" t="str">
        <f t="shared" si="93"/>
        <v/>
      </c>
      <c r="AG202" s="61" t="str">
        <f t="shared" si="93"/>
        <v/>
      </c>
      <c r="AH202" s="61" t="str">
        <f t="shared" si="93"/>
        <v/>
      </c>
      <c r="AI202" s="61" t="str">
        <f t="shared" si="93"/>
        <v/>
      </c>
      <c r="AJ202" s="61" t="str">
        <f t="shared" si="93"/>
        <v/>
      </c>
      <c r="AK202" s="61" t="str">
        <f t="shared" si="93"/>
        <v/>
      </c>
    </row>
    <row r="203" spans="3:37" ht="15.75" thickBot="1" x14ac:dyDescent="0.3">
      <c r="C203" s="30">
        <f t="shared" si="88"/>
        <v>0</v>
      </c>
      <c r="D203" s="31"/>
      <c r="E203" s="85">
        <f t="shared" si="86"/>
        <v>0</v>
      </c>
      <c r="F203" s="32">
        <f t="shared" si="82"/>
        <v>0</v>
      </c>
      <c r="G203" s="31">
        <f t="shared" si="83"/>
        <v>0</v>
      </c>
      <c r="H203" s="33"/>
      <c r="I203" s="34" t="str">
        <f t="shared" si="92"/>
        <v/>
      </c>
      <c r="P203" s="16" t="str">
        <f t="shared" si="87"/>
        <v>0</v>
      </c>
      <c r="Q203" s="61" t="str">
        <f t="shared" si="94"/>
        <v/>
      </c>
      <c r="R203" s="61" t="str">
        <f t="shared" si="94"/>
        <v/>
      </c>
      <c r="S203" s="61" t="str">
        <f t="shared" si="94"/>
        <v/>
      </c>
      <c r="T203" s="61" t="str">
        <f t="shared" si="94"/>
        <v/>
      </c>
      <c r="U203" s="61" t="str">
        <f t="shared" si="94"/>
        <v/>
      </c>
      <c r="V203" s="61" t="str">
        <f t="shared" si="94"/>
        <v/>
      </c>
      <c r="W203" s="61" t="str">
        <f t="shared" si="94"/>
        <v/>
      </c>
      <c r="X203" s="61" t="str">
        <f t="shared" si="94"/>
        <v/>
      </c>
      <c r="Y203" s="61" t="str">
        <f t="shared" si="94"/>
        <v/>
      </c>
      <c r="Z203" s="61" t="str">
        <f t="shared" si="94"/>
        <v/>
      </c>
      <c r="AA203" s="61" t="str">
        <f t="shared" si="94"/>
        <v/>
      </c>
      <c r="AB203" s="61" t="str">
        <f t="shared" si="94"/>
        <v/>
      </c>
      <c r="AC203" s="61" t="str">
        <f t="shared" si="94"/>
        <v/>
      </c>
      <c r="AD203" s="61" t="str">
        <f t="shared" si="94"/>
        <v/>
      </c>
      <c r="AE203" s="61" t="str">
        <f t="shared" si="93"/>
        <v/>
      </c>
      <c r="AF203" s="61" t="str">
        <f t="shared" si="93"/>
        <v/>
      </c>
      <c r="AG203" s="61" t="str">
        <f t="shared" si="93"/>
        <v/>
      </c>
      <c r="AH203" s="61" t="str">
        <f t="shared" si="93"/>
        <v/>
      </c>
      <c r="AI203" s="61" t="str">
        <f t="shared" si="93"/>
        <v/>
      </c>
      <c r="AJ203" s="61" t="str">
        <f t="shared" si="93"/>
        <v/>
      </c>
      <c r="AK203" s="61" t="str">
        <f t="shared" si="93"/>
        <v/>
      </c>
    </row>
  </sheetData>
  <sheetProtection algorithmName="SHA-512" hashValue="jLgwYNrIj1Mv29DmRnbLjlO2Da+/FVjEf5wu7UmQLKxTVku4EaN0HWfmoovTZ7OPD4U/SCIoJd12w5RibWbcjA==" saltValue="AxJzjmf6jerssuNn91I8nw==" spinCount="100000" sheet="1" objects="1" scenarios="1"/>
  <mergeCells count="120">
    <mergeCell ref="A10:A13"/>
    <mergeCell ref="B10:B13"/>
    <mergeCell ref="C10:C13"/>
    <mergeCell ref="A14:A17"/>
    <mergeCell ref="B14:B17"/>
    <mergeCell ref="C14:C17"/>
    <mergeCell ref="A2:A5"/>
    <mergeCell ref="B2:B5"/>
    <mergeCell ref="C2:C5"/>
    <mergeCell ref="A6:A9"/>
    <mergeCell ref="B6:B9"/>
    <mergeCell ref="C6:C9"/>
    <mergeCell ref="A26:A29"/>
    <mergeCell ref="B26:B29"/>
    <mergeCell ref="C26:C29"/>
    <mergeCell ref="A30:A33"/>
    <mergeCell ref="B30:B33"/>
    <mergeCell ref="C30:C33"/>
    <mergeCell ref="A18:A21"/>
    <mergeCell ref="B18:B21"/>
    <mergeCell ref="C18:C21"/>
    <mergeCell ref="A22:A25"/>
    <mergeCell ref="B22:B25"/>
    <mergeCell ref="C22:C25"/>
    <mergeCell ref="A42:A45"/>
    <mergeCell ref="B42:B45"/>
    <mergeCell ref="C42:C45"/>
    <mergeCell ref="A46:A49"/>
    <mergeCell ref="B46:B49"/>
    <mergeCell ref="C46:C49"/>
    <mergeCell ref="A34:A37"/>
    <mergeCell ref="B34:B37"/>
    <mergeCell ref="C34:C37"/>
    <mergeCell ref="A38:A41"/>
    <mergeCell ref="B38:B41"/>
    <mergeCell ref="C38:C41"/>
    <mergeCell ref="A58:A61"/>
    <mergeCell ref="B58:B61"/>
    <mergeCell ref="C58:C61"/>
    <mergeCell ref="A62:A65"/>
    <mergeCell ref="B62:B65"/>
    <mergeCell ref="C62:C65"/>
    <mergeCell ref="A50:A53"/>
    <mergeCell ref="B50:B53"/>
    <mergeCell ref="C50:C53"/>
    <mergeCell ref="A54:A57"/>
    <mergeCell ref="B54:B57"/>
    <mergeCell ref="C54:C57"/>
    <mergeCell ref="A74:A77"/>
    <mergeCell ref="B74:B77"/>
    <mergeCell ref="C74:C77"/>
    <mergeCell ref="A78:A81"/>
    <mergeCell ref="B78:B81"/>
    <mergeCell ref="C78:C81"/>
    <mergeCell ref="A66:A69"/>
    <mergeCell ref="B66:B69"/>
    <mergeCell ref="C66:C69"/>
    <mergeCell ref="A70:A73"/>
    <mergeCell ref="B70:B73"/>
    <mergeCell ref="C70:C73"/>
    <mergeCell ref="A90:A93"/>
    <mergeCell ref="B90:B93"/>
    <mergeCell ref="C90:C93"/>
    <mergeCell ref="A94:A97"/>
    <mergeCell ref="B94:B97"/>
    <mergeCell ref="C94:C97"/>
    <mergeCell ref="A82:A85"/>
    <mergeCell ref="B82:B85"/>
    <mergeCell ref="C82:C85"/>
    <mergeCell ref="A86:A89"/>
    <mergeCell ref="B86:B89"/>
    <mergeCell ref="C86:C89"/>
    <mergeCell ref="A106:A109"/>
    <mergeCell ref="B106:B109"/>
    <mergeCell ref="C106:C109"/>
    <mergeCell ref="A110:A113"/>
    <mergeCell ref="B110:B113"/>
    <mergeCell ref="C110:C113"/>
    <mergeCell ref="A98:A101"/>
    <mergeCell ref="B98:B101"/>
    <mergeCell ref="C98:C101"/>
    <mergeCell ref="A102:A105"/>
    <mergeCell ref="B102:B105"/>
    <mergeCell ref="C102:C105"/>
    <mergeCell ref="A122:A125"/>
    <mergeCell ref="B122:B125"/>
    <mergeCell ref="C122:C125"/>
    <mergeCell ref="A126:A129"/>
    <mergeCell ref="B126:B129"/>
    <mergeCell ref="C126:C129"/>
    <mergeCell ref="A114:A117"/>
    <mergeCell ref="B114:B117"/>
    <mergeCell ref="C114:C117"/>
    <mergeCell ref="A118:A121"/>
    <mergeCell ref="B118:B121"/>
    <mergeCell ref="C118:C121"/>
    <mergeCell ref="A138:A141"/>
    <mergeCell ref="B138:B141"/>
    <mergeCell ref="C138:C141"/>
    <mergeCell ref="A142:A145"/>
    <mergeCell ref="B142:B145"/>
    <mergeCell ref="C142:C145"/>
    <mergeCell ref="A130:A133"/>
    <mergeCell ref="B130:B133"/>
    <mergeCell ref="C130:C133"/>
    <mergeCell ref="A134:A137"/>
    <mergeCell ref="B134:B137"/>
    <mergeCell ref="C134:C137"/>
    <mergeCell ref="A154:A157"/>
    <mergeCell ref="B154:B157"/>
    <mergeCell ref="C154:C157"/>
    <mergeCell ref="A158:A161"/>
    <mergeCell ref="B158:B161"/>
    <mergeCell ref="C158:C161"/>
    <mergeCell ref="A146:A149"/>
    <mergeCell ref="B146:B149"/>
    <mergeCell ref="C146:C149"/>
    <mergeCell ref="A150:A153"/>
    <mergeCell ref="B150:B153"/>
    <mergeCell ref="C150:C153"/>
  </mergeCells>
  <conditionalFormatting sqref="E3">
    <cfRule type="expression" dxfId="831" priority="126">
      <formula>IF(E3="",FALSE,IF(LEFT(E3,1)=LEFT(E2,1),TRUE,FALSE))</formula>
    </cfRule>
  </conditionalFormatting>
  <conditionalFormatting sqref="E4">
    <cfRule type="expression" dxfId="830" priority="125">
      <formula>IF(E4="",FALSE,IF(OR(LEFT(E4,LEN(E4)-1)=LEFT(E3,LEN(E3)-1),LEFT(E4,LEN(E4)-1)=LEFT(E2,LEN(E2)-1)),TRUE,FALSE))</formula>
    </cfRule>
  </conditionalFormatting>
  <conditionalFormatting sqref="E5">
    <cfRule type="expression" dxfId="829" priority="124">
      <formula>IF(E5="",FALSE,IF(OR(LEFT(E5,LEN(E5)-1)=LEFT(E4,LEN(E4)-1),LEFT(E5,LEN(E5)-1)=LEFT(E3,LEN(E3)-1),LEFT(E5,LEN(E5)-1)=LEFT(E2,LEN(E2)-1),LEFT(E5,1)=LEFT(E4,1)),TRUE,FALSE))</formula>
    </cfRule>
  </conditionalFormatting>
  <conditionalFormatting sqref="E7">
    <cfRule type="expression" dxfId="828" priority="121">
      <formula>IF(E7="",FALSE,IF(LEFT(E7,1)=LEFT(E6,1),TRUE,FALSE))</formula>
    </cfRule>
  </conditionalFormatting>
  <conditionalFormatting sqref="E8">
    <cfRule type="expression" dxfId="827" priority="120">
      <formula>IF(E8="",FALSE,IF(OR(LEFT(E8,LEN(E8)-1)=LEFT(E7,LEN(E7)-1),LEFT(E8,LEN(E8)-1)=LEFT(E6,LEN(E6)-1)),TRUE,FALSE))</formula>
    </cfRule>
  </conditionalFormatting>
  <conditionalFormatting sqref="E9">
    <cfRule type="expression" dxfId="826" priority="119">
      <formula>IF(E9="",FALSE,IF(OR(LEFT(E9,LEN(E9)-1)=LEFT(E8,LEN(E8)-1),LEFT(E9,LEN(E9)-1)=LEFT(E7,LEN(E7)-1),LEFT(E9,LEN(E9)-1)=LEFT(E6,LEN(E6)-1),LEFT(E9,1)=LEFT(E8,1)),TRUE,FALSE))</formula>
    </cfRule>
  </conditionalFormatting>
  <conditionalFormatting sqref="E11">
    <cfRule type="expression" dxfId="825" priority="116">
      <formula>IF(E11="",FALSE,IF(LEFT(E11,1)=LEFT(E10,1),TRUE,FALSE))</formula>
    </cfRule>
  </conditionalFormatting>
  <conditionalFormatting sqref="E12">
    <cfRule type="expression" dxfId="824" priority="115">
      <formula>IF(E12="",FALSE,IF(OR(LEFT(E12,LEN(E12)-1)=LEFT(E11,LEN(E11)-1),LEFT(E12,LEN(E12)-1)=LEFT(E10,LEN(E10)-1)),TRUE,FALSE))</formula>
    </cfRule>
  </conditionalFormatting>
  <conditionalFormatting sqref="E13">
    <cfRule type="expression" dxfId="823" priority="114">
      <formula>IF(E13="",FALSE,IF(OR(LEFT(E13,LEN(E13)-1)=LEFT(E12,LEN(E12)-1),LEFT(E13,LEN(E13)-1)=LEFT(E11,LEN(E11)-1),LEFT(E13,LEN(E13)-1)=LEFT(E10,LEN(E10)-1),LEFT(E13,1)=LEFT(E12,1)),TRUE,FALSE))</formula>
    </cfRule>
  </conditionalFormatting>
  <conditionalFormatting sqref="E15">
    <cfRule type="expression" dxfId="822" priority="111">
      <formula>IF(E15="",FALSE,IF(LEFT(E15,1)=LEFT(E14,1),TRUE,FALSE))</formula>
    </cfRule>
  </conditionalFormatting>
  <conditionalFormatting sqref="E16">
    <cfRule type="expression" dxfId="821" priority="110">
      <formula>IF(E16="",FALSE,IF(OR(LEFT(E16,LEN(E16)-1)=LEFT(E15,LEN(E15)-1),LEFT(E16,LEN(E16)-1)=LEFT(E14,LEN(E14)-1)),TRUE,FALSE))</formula>
    </cfRule>
  </conditionalFormatting>
  <conditionalFormatting sqref="E17">
    <cfRule type="expression" dxfId="820" priority="109">
      <formula>IF(E17="",FALSE,IF(OR(LEFT(E17,LEN(E17)-1)=LEFT(E16,LEN(E16)-1),LEFT(E17,LEN(E17)-1)=LEFT(E15,LEN(E15)-1),LEFT(E17,LEN(E17)-1)=LEFT(E14,LEN(E14)-1),LEFT(E17,1)=LEFT(E16,1)),TRUE,FALSE))</formula>
    </cfRule>
  </conditionalFormatting>
  <conditionalFormatting sqref="E19">
    <cfRule type="expression" dxfId="819" priority="106">
      <formula>IF(E19="",FALSE,IF(LEFT(E19,1)=LEFT(E18,1),TRUE,FALSE))</formula>
    </cfRule>
  </conditionalFormatting>
  <conditionalFormatting sqref="E20">
    <cfRule type="expression" dxfId="818" priority="105">
      <formula>IF(E20="",FALSE,IF(OR(LEFT(E20,LEN(E20)-1)=LEFT(E19,LEN(E19)-1),LEFT(E20,LEN(E20)-1)=LEFT(E18,LEN(E18)-1)),TRUE,FALSE))</formula>
    </cfRule>
  </conditionalFormatting>
  <conditionalFormatting sqref="E21">
    <cfRule type="expression" dxfId="817" priority="104">
      <formula>IF(E21="",FALSE,IF(OR(LEFT(E21,LEN(E21)-1)=LEFT(E20,LEN(E20)-1),LEFT(E21,LEN(E21)-1)=LEFT(E19,LEN(E19)-1),LEFT(E21,LEN(E21)-1)=LEFT(E18,LEN(E18)-1),LEFT(E21,1)=LEFT(E20,1)),TRUE,FALSE))</formula>
    </cfRule>
  </conditionalFormatting>
  <conditionalFormatting sqref="E23">
    <cfRule type="expression" dxfId="816" priority="101">
      <formula>IF(E23="",FALSE,IF(LEFT(E23,1)=LEFT(E22,1),TRUE,FALSE))</formula>
    </cfRule>
  </conditionalFormatting>
  <conditionalFormatting sqref="E24">
    <cfRule type="expression" dxfId="815" priority="100">
      <formula>IF(E24="",FALSE,IF(OR(LEFT(E24,LEN(E24)-1)=LEFT(E23,LEN(E23)-1),LEFT(E24,LEN(E24)-1)=LEFT(E22,LEN(E22)-1)),TRUE,FALSE))</formula>
    </cfRule>
  </conditionalFormatting>
  <conditionalFormatting sqref="E25">
    <cfRule type="expression" dxfId="814" priority="99">
      <formula>IF(E25="",FALSE,IF(OR(LEFT(E25,LEN(E25)-1)=LEFT(E24,LEN(E24)-1),LEFT(E25,LEN(E25)-1)=LEFT(E23,LEN(E23)-1),LEFT(E25,LEN(E25)-1)=LEFT(E22,LEN(E22)-1),LEFT(E25,1)=LEFT(E24,1)),TRUE,FALSE))</formula>
    </cfRule>
  </conditionalFormatting>
  <conditionalFormatting sqref="E27">
    <cfRule type="expression" dxfId="813" priority="96">
      <formula>IF(E27="",FALSE,IF(LEFT(E27,1)=LEFT(E26,1),TRUE,FALSE))</formula>
    </cfRule>
  </conditionalFormatting>
  <conditionalFormatting sqref="E28">
    <cfRule type="expression" dxfId="812" priority="95">
      <formula>IF(E28="",FALSE,IF(OR(LEFT(E28,LEN(E28)-1)=LEFT(E27,LEN(E27)-1),LEFT(E28,LEN(E28)-1)=LEFT(E26,LEN(E26)-1)),TRUE,FALSE))</formula>
    </cfRule>
  </conditionalFormatting>
  <conditionalFormatting sqref="E29">
    <cfRule type="expression" dxfId="811" priority="94">
      <formula>IF(E29="",FALSE,IF(OR(LEFT(E29,LEN(E29)-1)=LEFT(E28,LEN(E28)-1),LEFT(E29,LEN(E29)-1)=LEFT(E27,LEN(E27)-1),LEFT(E29,LEN(E29)-1)=LEFT(E26,LEN(E26)-1),LEFT(E29,1)=LEFT(E28,1)),TRUE,FALSE))</formula>
    </cfRule>
  </conditionalFormatting>
  <conditionalFormatting sqref="E31">
    <cfRule type="expression" dxfId="810" priority="91">
      <formula>IF(E31="",FALSE,IF(LEFT(E31,1)=LEFT(E30,1),TRUE,FALSE))</formula>
    </cfRule>
  </conditionalFormatting>
  <conditionalFormatting sqref="E32">
    <cfRule type="expression" dxfId="809" priority="90">
      <formula>IF(E32="",FALSE,IF(OR(LEFT(E32,LEN(E32)-1)=LEFT(E31,LEN(E31)-1),LEFT(E32,LEN(E32)-1)=LEFT(E30,LEN(E30)-1)),TRUE,FALSE))</formula>
    </cfRule>
  </conditionalFormatting>
  <conditionalFormatting sqref="E33">
    <cfRule type="expression" dxfId="808" priority="89">
      <formula>IF(E33="",FALSE,IF(OR(LEFT(E33,LEN(E33)-1)=LEFT(E32,LEN(E32)-1),LEFT(E33,LEN(E33)-1)=LEFT(E31,LEN(E31)-1),LEFT(E33,LEN(E33)-1)=LEFT(E30,LEN(E30)-1),LEFT(E33,1)=LEFT(E32,1)),TRUE,FALSE))</formula>
    </cfRule>
  </conditionalFormatting>
  <conditionalFormatting sqref="E35">
    <cfRule type="expression" dxfId="807" priority="86">
      <formula>IF(E35="",FALSE,IF(LEFT(E35,1)=LEFT(E34,1),TRUE,FALSE))</formula>
    </cfRule>
  </conditionalFormatting>
  <conditionalFormatting sqref="E36">
    <cfRule type="expression" dxfId="806" priority="85">
      <formula>IF(E36="",FALSE,IF(OR(LEFT(E36,LEN(E36)-1)=LEFT(E35,LEN(E35)-1),LEFT(E36,LEN(E36)-1)=LEFT(E34,LEN(E34)-1)),TRUE,FALSE))</formula>
    </cfRule>
  </conditionalFormatting>
  <conditionalFormatting sqref="E37">
    <cfRule type="expression" dxfId="805" priority="84">
      <formula>IF(E37="",FALSE,IF(OR(LEFT(E37,LEN(E37)-1)=LEFT(E36,LEN(E36)-1),LEFT(E37,LEN(E37)-1)=LEFT(E35,LEN(E35)-1),LEFT(E37,LEN(E37)-1)=LEFT(E34,LEN(E34)-1),LEFT(E37,1)=LEFT(E36,1)),TRUE,FALSE))</formula>
    </cfRule>
  </conditionalFormatting>
  <conditionalFormatting sqref="E39">
    <cfRule type="expression" dxfId="804" priority="81">
      <formula>IF(E39="",FALSE,IF(LEFT(E39,1)=LEFT(E38,1),TRUE,FALSE))</formula>
    </cfRule>
  </conditionalFormatting>
  <conditionalFormatting sqref="E40">
    <cfRule type="expression" dxfId="803" priority="80">
      <formula>IF(E40="",FALSE,IF(OR(LEFT(E40,LEN(E40)-1)=LEFT(E39,LEN(E39)-1),LEFT(E40,LEN(E40)-1)=LEFT(E38,LEN(E38)-1)),TRUE,FALSE))</formula>
    </cfRule>
  </conditionalFormatting>
  <conditionalFormatting sqref="E41">
    <cfRule type="expression" dxfId="802" priority="79">
      <formula>IF(E41="",FALSE,IF(OR(LEFT(E41,LEN(E41)-1)=LEFT(E40,LEN(E40)-1),LEFT(E41,LEN(E41)-1)=LEFT(E39,LEN(E39)-1),LEFT(E41,LEN(E41)-1)=LEFT(E38,LEN(E38)-1),LEFT(E41,1)=LEFT(E40,1)),TRUE,FALSE))</formula>
    </cfRule>
  </conditionalFormatting>
  <conditionalFormatting sqref="E43">
    <cfRule type="expression" dxfId="801" priority="76">
      <formula>IF(E43="",FALSE,IF(LEFT(E43,1)=LEFT(E42,1),TRUE,FALSE))</formula>
    </cfRule>
  </conditionalFormatting>
  <conditionalFormatting sqref="E44">
    <cfRule type="expression" dxfId="800" priority="75">
      <formula>IF(E44="",FALSE,IF(OR(LEFT(E44,LEN(E44)-1)=LEFT(E43,LEN(E43)-1),LEFT(E44,LEN(E44)-1)=LEFT(E42,LEN(E42)-1)),TRUE,FALSE))</formula>
    </cfRule>
  </conditionalFormatting>
  <conditionalFormatting sqref="E45">
    <cfRule type="expression" dxfId="799" priority="74">
      <formula>IF(E45="",FALSE,IF(OR(LEFT(E45,LEN(E45)-1)=LEFT(E44,LEN(E44)-1),LEFT(E45,LEN(E45)-1)=LEFT(E43,LEN(E43)-1),LEFT(E45,LEN(E45)-1)=LEFT(E42,LEN(E42)-1),LEFT(E45,1)=LEFT(E44,1)),TRUE,FALSE))</formula>
    </cfRule>
  </conditionalFormatting>
  <conditionalFormatting sqref="E47">
    <cfRule type="expression" dxfId="798" priority="71">
      <formula>IF(E47="",FALSE,IF(LEFT(E47,1)=LEFT(E46,1),TRUE,FALSE))</formula>
    </cfRule>
  </conditionalFormatting>
  <conditionalFormatting sqref="E48">
    <cfRule type="expression" dxfId="797" priority="70">
      <formula>IF(E48="",FALSE,IF(OR(LEFT(E48,LEN(E48)-1)=LEFT(E47,LEN(E47)-1),LEFT(E48,LEN(E48)-1)=LEFT(E46,LEN(E46)-1)),TRUE,FALSE))</formula>
    </cfRule>
  </conditionalFormatting>
  <conditionalFormatting sqref="E49">
    <cfRule type="expression" dxfId="796" priority="69">
      <formula>IF(E49="",FALSE,IF(OR(LEFT(E49,LEN(E49)-1)=LEFT(E48,LEN(E48)-1),LEFT(E49,LEN(E49)-1)=LEFT(E47,LEN(E47)-1),LEFT(E49,LEN(E49)-1)=LEFT(E46,LEN(E46)-1),LEFT(E49,1)=LEFT(E48,1)),TRUE,FALSE))</formula>
    </cfRule>
  </conditionalFormatting>
  <conditionalFormatting sqref="E51">
    <cfRule type="expression" dxfId="795" priority="66">
      <formula>IF(E51="",FALSE,IF(LEFT(E51,1)=LEFT(E50,1),TRUE,FALSE))</formula>
    </cfRule>
  </conditionalFormatting>
  <conditionalFormatting sqref="E52">
    <cfRule type="expression" dxfId="794" priority="65">
      <formula>IF(E52="",FALSE,IF(OR(LEFT(E52,LEN(E52)-1)=LEFT(E51,LEN(E51)-1),LEFT(E52,LEN(E52)-1)=LEFT(E50,LEN(E50)-1)),TRUE,FALSE))</formula>
    </cfRule>
  </conditionalFormatting>
  <conditionalFormatting sqref="E53">
    <cfRule type="expression" dxfId="793" priority="64">
      <formula>IF(E53="",FALSE,IF(OR(LEFT(E53,LEN(E53)-1)=LEFT(E52,LEN(E52)-1),LEFT(E53,LEN(E53)-1)=LEFT(E51,LEN(E51)-1),LEFT(E53,LEN(E53)-1)=LEFT(E50,LEN(E50)-1),LEFT(E53,1)=LEFT(E52,1)),TRUE,FALSE))</formula>
    </cfRule>
  </conditionalFormatting>
  <conditionalFormatting sqref="E55">
    <cfRule type="expression" dxfId="792" priority="61">
      <formula>IF(E55="",FALSE,IF(LEFT(E55,1)=LEFT(E54,1),TRUE,FALSE))</formula>
    </cfRule>
  </conditionalFormatting>
  <conditionalFormatting sqref="E56">
    <cfRule type="expression" dxfId="791" priority="60">
      <formula>IF(E56="",FALSE,IF(OR(LEFT(E56,LEN(E56)-1)=LEFT(E55,LEN(E55)-1),LEFT(E56,LEN(E56)-1)=LEFT(E54,LEN(E54)-1)),TRUE,FALSE))</formula>
    </cfRule>
  </conditionalFormatting>
  <conditionalFormatting sqref="E57">
    <cfRule type="expression" dxfId="790" priority="59">
      <formula>IF(E57="",FALSE,IF(OR(LEFT(E57,LEN(E57)-1)=LEFT(E56,LEN(E56)-1),LEFT(E57,LEN(E57)-1)=LEFT(E55,LEN(E55)-1),LEFT(E57,LEN(E57)-1)=LEFT(E54,LEN(E54)-1),LEFT(E57,1)=LEFT(E56,1)),TRUE,FALSE))</formula>
    </cfRule>
  </conditionalFormatting>
  <conditionalFormatting sqref="E59">
    <cfRule type="expression" dxfId="789" priority="56">
      <formula>IF(E59="",FALSE,IF(LEFT(E59,1)=LEFT(E58,1),TRUE,FALSE))</formula>
    </cfRule>
  </conditionalFormatting>
  <conditionalFormatting sqref="E60">
    <cfRule type="expression" dxfId="788" priority="55">
      <formula>IF(E60="",FALSE,IF(OR(LEFT(E60,LEN(E60)-1)=LEFT(E59,LEN(E59)-1),LEFT(E60,LEN(E60)-1)=LEFT(E58,LEN(E58)-1)),TRUE,FALSE))</formula>
    </cfRule>
  </conditionalFormatting>
  <conditionalFormatting sqref="E61">
    <cfRule type="expression" dxfId="787" priority="54">
      <formula>IF(E61="",FALSE,IF(OR(LEFT(E61,LEN(E61)-1)=LEFT(E60,LEN(E60)-1),LEFT(E61,LEN(E61)-1)=LEFT(E59,LEN(E59)-1),LEFT(E61,LEN(E61)-1)=LEFT(E58,LEN(E58)-1),LEFT(E61,1)=LEFT(E60,1)),TRUE,FALSE))</formula>
    </cfRule>
  </conditionalFormatting>
  <conditionalFormatting sqref="E63">
    <cfRule type="expression" dxfId="786" priority="51">
      <formula>IF(E63="",FALSE,IF(LEFT(E63,1)=LEFT(E62,1),TRUE,FALSE))</formula>
    </cfRule>
  </conditionalFormatting>
  <conditionalFormatting sqref="E64">
    <cfRule type="expression" dxfId="785" priority="50">
      <formula>IF(E64="",FALSE,IF(OR(LEFT(E64,LEN(E64)-1)=LEFT(E63,LEN(E63)-1),LEFT(E64,LEN(E64)-1)=LEFT(E62,LEN(E62)-1)),TRUE,FALSE))</formula>
    </cfRule>
  </conditionalFormatting>
  <conditionalFormatting sqref="E65">
    <cfRule type="expression" dxfId="784" priority="49">
      <formula>IF(E65="",FALSE,IF(OR(LEFT(E65,LEN(E65)-1)=LEFT(E64,LEN(E64)-1),LEFT(E65,LEN(E65)-1)=LEFT(E63,LEN(E63)-1),LEFT(E65,LEN(E65)-1)=LEFT(E62,LEN(E62)-1),LEFT(E65,1)=LEFT(E64,1)),TRUE,FALSE))</formula>
    </cfRule>
  </conditionalFormatting>
  <conditionalFormatting sqref="E67">
    <cfRule type="expression" dxfId="783" priority="46">
      <formula>IF(E67="",FALSE,IF(LEFT(E67,1)=LEFT(E66,1),TRUE,FALSE))</formula>
    </cfRule>
  </conditionalFormatting>
  <conditionalFormatting sqref="E68">
    <cfRule type="expression" dxfId="782" priority="45">
      <formula>IF(E68="",FALSE,IF(OR(LEFT(E68,LEN(E68)-1)=LEFT(E67,LEN(E67)-1),LEFT(E68,LEN(E68)-1)=LEFT(E66,LEN(E66)-1)),TRUE,FALSE))</formula>
    </cfRule>
  </conditionalFormatting>
  <conditionalFormatting sqref="E69">
    <cfRule type="expression" dxfId="781" priority="44">
      <formula>IF(E69="",FALSE,IF(OR(LEFT(E69,LEN(E69)-1)=LEFT(E68,LEN(E68)-1),LEFT(E69,LEN(E69)-1)=LEFT(E67,LEN(E67)-1),LEFT(E69,LEN(E69)-1)=LEFT(E66,LEN(E66)-1),LEFT(E69,1)=LEFT(E68,1)),TRUE,FALSE))</formula>
    </cfRule>
  </conditionalFormatting>
  <conditionalFormatting sqref="E71">
    <cfRule type="expression" dxfId="780" priority="41">
      <formula>IF(E71="",FALSE,IF(LEFT(E71,1)=LEFT(E70,1),TRUE,FALSE))</formula>
    </cfRule>
  </conditionalFormatting>
  <conditionalFormatting sqref="E72">
    <cfRule type="expression" dxfId="779" priority="40">
      <formula>IF(E72="",FALSE,IF(OR(LEFT(E72,LEN(E72)-1)=LEFT(E71,LEN(E71)-1),LEFT(E72,LEN(E72)-1)=LEFT(E70,LEN(E70)-1)),TRUE,FALSE))</formula>
    </cfRule>
  </conditionalFormatting>
  <conditionalFormatting sqref="E73">
    <cfRule type="expression" dxfId="778" priority="39">
      <formula>IF(E73="",FALSE,IF(OR(LEFT(E73,LEN(E73)-1)=LEFT(E72,LEN(E72)-1),LEFT(E73,LEN(E73)-1)=LEFT(E71,LEN(E71)-1),LEFT(E73,LEN(E73)-1)=LEFT(E70,LEN(E70)-1),LEFT(E73,1)=LEFT(E72,1)),TRUE,FALSE))</formula>
    </cfRule>
  </conditionalFormatting>
  <conditionalFormatting sqref="E75">
    <cfRule type="expression" dxfId="777" priority="36">
      <formula>IF(E75="",FALSE,IF(LEFT(E75,1)=LEFT(E74,1),TRUE,FALSE))</formula>
    </cfRule>
  </conditionalFormatting>
  <conditionalFormatting sqref="E76">
    <cfRule type="expression" dxfId="776" priority="35">
      <formula>IF(E76="",FALSE,IF(OR(LEFT(E76,LEN(E76)-1)=LEFT(E75,LEN(E75)-1),LEFT(E76,LEN(E76)-1)=LEFT(E74,LEN(E74)-1)),TRUE,FALSE))</formula>
    </cfRule>
  </conditionalFormatting>
  <conditionalFormatting sqref="E77">
    <cfRule type="expression" dxfId="775" priority="34">
      <formula>IF(E77="",FALSE,IF(OR(LEFT(E77,LEN(E77)-1)=LEFT(E76,LEN(E76)-1),LEFT(E77,LEN(E77)-1)=LEFT(E75,LEN(E75)-1),LEFT(E77,LEN(E77)-1)=LEFT(E74,LEN(E74)-1),LEFT(E77,1)=LEFT(E76,1)),TRUE,FALSE))</formula>
    </cfRule>
  </conditionalFormatting>
  <conditionalFormatting sqref="E79">
    <cfRule type="expression" dxfId="774" priority="31">
      <formula>IF(E79="",FALSE,IF(LEFT(E79,1)=LEFT(E78,1),TRUE,FALSE))</formula>
    </cfRule>
  </conditionalFormatting>
  <conditionalFormatting sqref="E80">
    <cfRule type="expression" dxfId="773" priority="30">
      <formula>IF(E80="",FALSE,IF(OR(LEFT(E80,LEN(E80)-1)=LEFT(E79,LEN(E79)-1),LEFT(E80,LEN(E80)-1)=LEFT(E78,LEN(E78)-1)),TRUE,FALSE))</formula>
    </cfRule>
  </conditionalFormatting>
  <conditionalFormatting sqref="E81">
    <cfRule type="expression" dxfId="772" priority="29">
      <formula>IF(E81="",FALSE,IF(OR(LEFT(E81,LEN(E81)-1)=LEFT(E80,LEN(E80)-1),LEFT(E81,LEN(E81)-1)=LEFT(E79,LEN(E79)-1),LEFT(E81,LEN(E81)-1)=LEFT(E78,LEN(E78)-1),LEFT(E81,1)=LEFT(E80,1)),TRUE,FALSE))</formula>
    </cfRule>
  </conditionalFormatting>
  <conditionalFormatting sqref="E83">
    <cfRule type="expression" dxfId="771" priority="26">
      <formula>IF(E83="",FALSE,IF(LEFT(E83,1)=LEFT(E82,1),TRUE,FALSE))</formula>
    </cfRule>
  </conditionalFormatting>
  <conditionalFormatting sqref="E84">
    <cfRule type="expression" dxfId="770" priority="25">
      <formula>IF(E84="",FALSE,IF(OR(LEFT(E84,LEN(E84)-1)=LEFT(E83,LEN(E83)-1),LEFT(E84,LEN(E84)-1)=LEFT(E82,LEN(E82)-1)),TRUE,FALSE))</formula>
    </cfRule>
  </conditionalFormatting>
  <conditionalFormatting sqref="E85">
    <cfRule type="expression" dxfId="769" priority="24">
      <formula>IF(E85="",FALSE,IF(OR(LEFT(E85,LEN(E85)-1)=LEFT(E84,LEN(E84)-1),LEFT(E85,LEN(E85)-1)=LEFT(E83,LEN(E83)-1),LEFT(E85,LEN(E85)-1)=LEFT(E82,LEN(E82)-1),LEFT(E85,1)=LEFT(E84,1)),TRUE,FALSE))</formula>
    </cfRule>
  </conditionalFormatting>
  <conditionalFormatting sqref="E87">
    <cfRule type="expression" dxfId="768" priority="21">
      <formula>IF(E87="",FALSE,IF(LEFT(E87,1)=LEFT(E86,1),TRUE,FALSE))</formula>
    </cfRule>
  </conditionalFormatting>
  <conditionalFormatting sqref="E88">
    <cfRule type="expression" dxfId="767" priority="20">
      <formula>IF(E88="",FALSE,IF(OR(LEFT(E88,LEN(E88)-1)=LEFT(E87,LEN(E87)-1),LEFT(E88,LEN(E88)-1)=LEFT(E86,LEN(E86)-1)),TRUE,FALSE))</formula>
    </cfRule>
  </conditionalFormatting>
  <conditionalFormatting sqref="E89">
    <cfRule type="expression" dxfId="766" priority="19">
      <formula>IF(E89="",FALSE,IF(OR(LEFT(E89,LEN(E89)-1)=LEFT(E88,LEN(E88)-1),LEFT(E89,LEN(E89)-1)=LEFT(E87,LEN(E87)-1),LEFT(E89,LEN(E89)-1)=LEFT(E86,LEN(E86)-1),LEFT(E89,1)=LEFT(E88,1)),TRUE,FALSE))</formula>
    </cfRule>
  </conditionalFormatting>
  <conditionalFormatting sqref="E91">
    <cfRule type="expression" dxfId="765" priority="16">
      <formula>IF(E91="",FALSE,IF(LEFT(E91,1)=LEFT(E90,1),TRUE,FALSE))</formula>
    </cfRule>
  </conditionalFormatting>
  <conditionalFormatting sqref="E92">
    <cfRule type="expression" dxfId="764" priority="15">
      <formula>IF(E92="",FALSE,IF(OR(LEFT(E92,LEN(E92)-1)=LEFT(E91,LEN(E91)-1),LEFT(E92,LEN(E92)-1)=LEFT(E90,LEN(E90)-1)),TRUE,FALSE))</formula>
    </cfRule>
  </conditionalFormatting>
  <conditionalFormatting sqref="E93">
    <cfRule type="expression" dxfId="763" priority="14">
      <formula>IF(E93="",FALSE,IF(OR(LEFT(E93,LEN(E93)-1)=LEFT(E92,LEN(E92)-1),LEFT(E93,LEN(E93)-1)=LEFT(E91,LEN(E91)-1),LEFT(E93,LEN(E93)-1)=LEFT(E90,LEN(E90)-1),LEFT(E93,1)=LEFT(E92,1)),TRUE,FALSE))</formula>
    </cfRule>
  </conditionalFormatting>
  <conditionalFormatting sqref="E95">
    <cfRule type="expression" dxfId="762" priority="11">
      <formula>IF(E95="",FALSE,IF(LEFT(E95,1)=LEFT(E94,1),TRUE,FALSE))</formula>
    </cfRule>
  </conditionalFormatting>
  <conditionalFormatting sqref="E96">
    <cfRule type="expression" dxfId="761" priority="10">
      <formula>IF(E96="",FALSE,IF(OR(LEFT(E96,LEN(E96)-1)=LEFT(E95,LEN(E95)-1),LEFT(E96,LEN(E96)-1)=LEFT(E94,LEN(E94)-1)),TRUE,FALSE))</formula>
    </cfRule>
  </conditionalFormatting>
  <conditionalFormatting sqref="E97 E101 E105 E109 E113 E117 E121 E125 E129 E133 E137 E141 E145 E149 E153 E157 E161">
    <cfRule type="expression" dxfId="760" priority="9">
      <formula>IF(E97="",FALSE,IF(OR(LEFT(E97,LEN(E97)-1)=LEFT(E96,LEN(E96)-1),LEFT(E97,LEN(E97)-1)=LEFT(E95,LEN(E95)-1),LEFT(E97,LEN(E97)-1)=LEFT(E94,LEN(E94)-1),LEFT(E97,1)=LEFT(E96,1)),TRUE,FALSE))</formula>
    </cfRule>
  </conditionalFormatting>
  <conditionalFormatting sqref="E99 E103 E107 E111 E115 E119 E123 E127 E131 E135 E139 E143">
    <cfRule type="expression" dxfId="759" priority="6">
      <formula>IF(E99="",FALSE,IF(LEFT(E99,1)=LEFT(E98,1),TRUE,FALSE))</formula>
    </cfRule>
  </conditionalFormatting>
  <conditionalFormatting sqref="E100 E104 E108 E112 E116 E120 E124 E128 E132 E136 E140 E144">
    <cfRule type="expression" dxfId="758" priority="5">
      <formula>IF(E100="",FALSE,IF(OR(LEFT(E100,LEN(E100)-1)=LEFT(E99,LEN(E99)-1),LEFT(E100,LEN(E100)-1)=LEFT(E98,LEN(E98)-1)),TRUE,FALSE))</formula>
    </cfRule>
  </conditionalFormatting>
  <conditionalFormatting sqref="E147 E151 E155 E159">
    <cfRule type="expression" dxfId="757" priority="2">
      <formula>IF(E147="",FALSE,IF(LEFT(E147,1)=LEFT(E146,1),TRUE,FALSE))</formula>
    </cfRule>
  </conditionalFormatting>
  <conditionalFormatting sqref="E148 E152 E156 E160">
    <cfRule type="expression" dxfId="756" priority="1">
      <formula>IF(E148="",FALSE,IF(OR(LEFT(E148,LEN(E148)-1)=LEFT(E147,LEN(E147)-1),LEFT(E148,LEN(E148)-1)=LEFT(E146,LEN(E146)-1)),TRUE,FALSE))</formula>
    </cfRule>
  </conditionalFormatting>
  <conditionalFormatting sqref="G2">
    <cfRule type="expression" dxfId="755" priority="127">
      <formula>IF(SUM(G2:G3)&gt;3.7,TRUE,FALSE)</formula>
    </cfRule>
  </conditionalFormatting>
  <conditionalFormatting sqref="G3">
    <cfRule type="expression" dxfId="754" priority="128">
      <formula>IF(SUM(G2:G3)&gt;3.7,TRUE,FALSE)</formula>
    </cfRule>
  </conditionalFormatting>
  <conditionalFormatting sqref="G6">
    <cfRule type="expression" dxfId="753" priority="122">
      <formula>IF(SUM(G6:G7)&gt;3.7,TRUE,FALSE)</formula>
    </cfRule>
  </conditionalFormatting>
  <conditionalFormatting sqref="G7">
    <cfRule type="expression" dxfId="752" priority="123">
      <formula>IF(SUM(G6:G7)&gt;3.7,TRUE,FALSE)</formula>
    </cfRule>
  </conditionalFormatting>
  <conditionalFormatting sqref="G10">
    <cfRule type="expression" dxfId="751" priority="117">
      <formula>IF(SUM(G10:G11)&gt;3.7,TRUE,FALSE)</formula>
    </cfRule>
  </conditionalFormatting>
  <conditionalFormatting sqref="G11">
    <cfRule type="expression" dxfId="750" priority="118">
      <formula>IF(SUM(G10:G11)&gt;3.7,TRUE,FALSE)</formula>
    </cfRule>
  </conditionalFormatting>
  <conditionalFormatting sqref="G14">
    <cfRule type="expression" dxfId="749" priority="112">
      <formula>IF(SUM(G14:G15)&gt;3.7,TRUE,FALSE)</formula>
    </cfRule>
  </conditionalFormatting>
  <conditionalFormatting sqref="G15">
    <cfRule type="expression" dxfId="748" priority="113">
      <formula>IF(SUM(G14:G15)&gt;3.7,TRUE,FALSE)</formula>
    </cfRule>
  </conditionalFormatting>
  <conditionalFormatting sqref="G18">
    <cfRule type="expression" dxfId="747" priority="107">
      <formula>IF(SUM(G18:G19)&gt;3.7,TRUE,FALSE)</formula>
    </cfRule>
  </conditionalFormatting>
  <conditionalFormatting sqref="G19">
    <cfRule type="expression" dxfId="746" priority="108">
      <formula>IF(SUM(G18:G19)&gt;3.7,TRUE,FALSE)</formula>
    </cfRule>
  </conditionalFormatting>
  <conditionalFormatting sqref="G22">
    <cfRule type="expression" dxfId="745" priority="102">
      <formula>IF(SUM(G22:G23)&gt;3.7,TRUE,FALSE)</formula>
    </cfRule>
  </conditionalFormatting>
  <conditionalFormatting sqref="G23">
    <cfRule type="expression" dxfId="744" priority="103">
      <formula>IF(SUM(G22:G23)&gt;3.7,TRUE,FALSE)</formula>
    </cfRule>
  </conditionalFormatting>
  <conditionalFormatting sqref="G26">
    <cfRule type="expression" dxfId="743" priority="97">
      <formula>IF(SUM(G26:G27)&gt;3.7,TRUE,FALSE)</formula>
    </cfRule>
  </conditionalFormatting>
  <conditionalFormatting sqref="G27">
    <cfRule type="expression" dxfId="742" priority="98">
      <formula>IF(SUM(G26:G27)&gt;3.7,TRUE,FALSE)</formula>
    </cfRule>
  </conditionalFormatting>
  <conditionalFormatting sqref="G30">
    <cfRule type="expression" dxfId="741" priority="92">
      <formula>IF(SUM(G30:G31)&gt;3.7,TRUE,FALSE)</formula>
    </cfRule>
  </conditionalFormatting>
  <conditionalFormatting sqref="G31">
    <cfRule type="expression" dxfId="740" priority="93">
      <formula>IF(SUM(G30:G31)&gt;3.7,TRUE,FALSE)</formula>
    </cfRule>
  </conditionalFormatting>
  <conditionalFormatting sqref="G34">
    <cfRule type="expression" dxfId="739" priority="87">
      <formula>IF(SUM(G34:G35)&gt;3.7,TRUE,FALSE)</formula>
    </cfRule>
  </conditionalFormatting>
  <conditionalFormatting sqref="G35">
    <cfRule type="expression" dxfId="738" priority="88">
      <formula>IF(SUM(G34:G35)&gt;3.7,TRUE,FALSE)</formula>
    </cfRule>
  </conditionalFormatting>
  <conditionalFormatting sqref="G38">
    <cfRule type="expression" dxfId="737" priority="82">
      <formula>IF(SUM(G38:G39)&gt;3.7,TRUE,FALSE)</formula>
    </cfRule>
  </conditionalFormatting>
  <conditionalFormatting sqref="G39">
    <cfRule type="expression" dxfId="736" priority="83">
      <formula>IF(SUM(G38:G39)&gt;3.7,TRUE,FALSE)</formula>
    </cfRule>
  </conditionalFormatting>
  <conditionalFormatting sqref="G42">
    <cfRule type="expression" dxfId="735" priority="77">
      <formula>IF(SUM(G42:G43)&gt;3.7,TRUE,FALSE)</formula>
    </cfRule>
  </conditionalFormatting>
  <conditionalFormatting sqref="G43">
    <cfRule type="expression" dxfId="734" priority="78">
      <formula>IF(SUM(G42:G43)&gt;3.7,TRUE,FALSE)</formula>
    </cfRule>
  </conditionalFormatting>
  <conditionalFormatting sqref="G46">
    <cfRule type="expression" dxfId="733" priority="72">
      <formula>IF(SUM(G46:G47)&gt;3.7,TRUE,FALSE)</formula>
    </cfRule>
  </conditionalFormatting>
  <conditionalFormatting sqref="G47">
    <cfRule type="expression" dxfId="732" priority="73">
      <formula>IF(SUM(G46:G47)&gt;3.7,TRUE,FALSE)</formula>
    </cfRule>
  </conditionalFormatting>
  <conditionalFormatting sqref="G50">
    <cfRule type="expression" dxfId="731" priority="67">
      <formula>IF(SUM(G50:G51)&gt;3.7,TRUE,FALSE)</formula>
    </cfRule>
  </conditionalFormatting>
  <conditionalFormatting sqref="G51">
    <cfRule type="expression" dxfId="730" priority="68">
      <formula>IF(SUM(G50:G51)&gt;3.7,TRUE,FALSE)</formula>
    </cfRule>
  </conditionalFormatting>
  <conditionalFormatting sqref="G54">
    <cfRule type="expression" dxfId="729" priority="62">
      <formula>IF(SUM(G54:G55)&gt;3.7,TRUE,FALSE)</formula>
    </cfRule>
  </conditionalFormatting>
  <conditionalFormatting sqref="G55">
    <cfRule type="expression" dxfId="728" priority="63">
      <formula>IF(SUM(G54:G55)&gt;3.7,TRUE,FALSE)</formula>
    </cfRule>
  </conditionalFormatting>
  <conditionalFormatting sqref="G58">
    <cfRule type="expression" dxfId="727" priority="57">
      <formula>IF(SUM(G58:G59)&gt;3.7,TRUE,FALSE)</formula>
    </cfRule>
  </conditionalFormatting>
  <conditionalFormatting sqref="G59">
    <cfRule type="expression" dxfId="726" priority="58">
      <formula>IF(SUM(G58:G59)&gt;3.7,TRUE,FALSE)</formula>
    </cfRule>
  </conditionalFormatting>
  <conditionalFormatting sqref="G62">
    <cfRule type="expression" dxfId="725" priority="52">
      <formula>IF(SUM(G62:G63)&gt;3.7,TRUE,FALSE)</formula>
    </cfRule>
  </conditionalFormatting>
  <conditionalFormatting sqref="G63">
    <cfRule type="expression" dxfId="724" priority="53">
      <formula>IF(SUM(G62:G63)&gt;3.7,TRUE,FALSE)</formula>
    </cfRule>
  </conditionalFormatting>
  <conditionalFormatting sqref="G66">
    <cfRule type="expression" dxfId="723" priority="47">
      <formula>IF(SUM(G66:G67)&gt;3.7,TRUE,FALSE)</formula>
    </cfRule>
  </conditionalFormatting>
  <conditionalFormatting sqref="G67">
    <cfRule type="expression" dxfId="722" priority="48">
      <formula>IF(SUM(G66:G67)&gt;3.7,TRUE,FALSE)</formula>
    </cfRule>
  </conditionalFormatting>
  <conditionalFormatting sqref="G70">
    <cfRule type="expression" dxfId="721" priority="42">
      <formula>IF(SUM(G70:G71)&gt;3.7,TRUE,FALSE)</formula>
    </cfRule>
  </conditionalFormatting>
  <conditionalFormatting sqref="G71">
    <cfRule type="expression" dxfId="720" priority="43">
      <formula>IF(SUM(G70:G71)&gt;3.7,TRUE,FALSE)</formula>
    </cfRule>
  </conditionalFormatting>
  <conditionalFormatting sqref="G74">
    <cfRule type="expression" dxfId="719" priority="37">
      <formula>IF(SUM(G74:G75)&gt;3.7,TRUE,FALSE)</formula>
    </cfRule>
  </conditionalFormatting>
  <conditionalFormatting sqref="G75">
    <cfRule type="expression" dxfId="718" priority="38">
      <formula>IF(SUM(G74:G75)&gt;3.7,TRUE,FALSE)</formula>
    </cfRule>
  </conditionalFormatting>
  <conditionalFormatting sqref="G78">
    <cfRule type="expression" dxfId="717" priority="32">
      <formula>IF(SUM(G78:G79)&gt;3.7,TRUE,FALSE)</formula>
    </cfRule>
  </conditionalFormatting>
  <conditionalFormatting sqref="G79">
    <cfRule type="expression" dxfId="716" priority="33">
      <formula>IF(SUM(G78:G79)&gt;3.7,TRUE,FALSE)</formula>
    </cfRule>
  </conditionalFormatting>
  <conditionalFormatting sqref="G82">
    <cfRule type="expression" dxfId="715" priority="27">
      <formula>IF(SUM(G82:G83)&gt;3.7,TRUE,FALSE)</formula>
    </cfRule>
  </conditionalFormatting>
  <conditionalFormatting sqref="G83">
    <cfRule type="expression" dxfId="714" priority="28">
      <formula>IF(SUM(G82:G83)&gt;3.7,TRUE,FALSE)</formula>
    </cfRule>
  </conditionalFormatting>
  <conditionalFormatting sqref="G86">
    <cfRule type="expression" dxfId="713" priority="22">
      <formula>IF(SUM(G86:G87)&gt;3.7,TRUE,FALSE)</formula>
    </cfRule>
  </conditionalFormatting>
  <conditionalFormatting sqref="G87">
    <cfRule type="expression" dxfId="712" priority="23">
      <formula>IF(SUM(G86:G87)&gt;3.7,TRUE,FALSE)</formula>
    </cfRule>
  </conditionalFormatting>
  <conditionalFormatting sqref="G90">
    <cfRule type="expression" dxfId="711" priority="17">
      <formula>IF(SUM(G90:G91)&gt;3.7,TRUE,FALSE)</formula>
    </cfRule>
  </conditionalFormatting>
  <conditionalFormatting sqref="G91">
    <cfRule type="expression" dxfId="710" priority="18">
      <formula>IF(SUM(G90:G91)&gt;3.7,TRUE,FALSE)</formula>
    </cfRule>
  </conditionalFormatting>
  <conditionalFormatting sqref="G94">
    <cfRule type="expression" dxfId="709" priority="12">
      <formula>IF(SUM(G94:G95)&gt;3.7,TRUE,FALSE)</formula>
    </cfRule>
  </conditionalFormatting>
  <conditionalFormatting sqref="G95">
    <cfRule type="expression" dxfId="708" priority="13">
      <formula>IF(SUM(G94:G95)&gt;3.7,TRUE,FALSE)</formula>
    </cfRule>
  </conditionalFormatting>
  <conditionalFormatting sqref="G98 G102 G106 G110 G114 G118 G122 G126 G130 G134 G138 G142">
    <cfRule type="expression" dxfId="707" priority="7">
      <formula>IF(SUM(G98:G99)&gt;3.7,TRUE,FALSE)</formula>
    </cfRule>
  </conditionalFormatting>
  <conditionalFormatting sqref="G99 G103 G107 G111 G115 G119 G123 G127 G131 G135 G139 G143">
    <cfRule type="expression" dxfId="706" priority="8">
      <formula>IF(SUM(G98:G99)&gt;3.7,TRUE,FALSE)</formula>
    </cfRule>
  </conditionalFormatting>
  <conditionalFormatting sqref="G146 G150 G154 G158">
    <cfRule type="expression" dxfId="705" priority="3">
      <formula>IF(SUM(G146:G147)&gt;3.7,TRUE,FALSE)</formula>
    </cfRule>
  </conditionalFormatting>
  <conditionalFormatting sqref="G147 G151 G155 G159">
    <cfRule type="expression" dxfId="704" priority="4">
      <formula>IF(SUM(G146:G147)&gt;3.7,TRUE,FALSE)</formula>
    </cfRule>
  </conditionalFormatting>
  <dataValidations count="1">
    <dataValidation type="custom" showErrorMessage="1" error="Please enter the diver's CLUB" sqref="E2 E6 E10 E14 E18 E22 E26 E30 E34 E38 E42 E46 E50 E54 E58 E62 E66 E70 E74 E78 E82 E86 E90 E94 E98 E102 E106 E110 E114 E118 E122 E126 E130 E134 E138 E142 E146 E150 E154 E158" xr:uid="{877BBBD4-67A6-4E88-B1F2-32AFE1F4CB31}">
      <formula1>IF(C2&lt;&gt;"",TRUE,FALSE)</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B050-B5B9-4EE3-A832-1571A2C92524}">
  <dimension ref="A1:AK203"/>
  <sheetViews>
    <sheetView zoomScaleNormal="100" workbookViewId="0">
      <pane ySplit="1" topLeftCell="A2" activePane="bottomLeft" state="frozen"/>
      <selection activeCell="B2" sqref="B2:B4"/>
      <selection pane="bottomLeft" activeCell="AM16" sqref="AM16"/>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16" width="9.140625" hidden="1" customWidth="1"/>
    <col min="17" max="17" width="11.85546875" hidden="1" customWidth="1"/>
    <col min="18" max="30" width="9.140625" hidden="1" customWidth="1"/>
    <col min="31" max="37" width="0" hidden="1" customWidth="1"/>
  </cols>
  <sheetData>
    <row r="1" spans="1:19"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19" x14ac:dyDescent="0.25">
      <c r="A2" s="115">
        <v>1</v>
      </c>
      <c r="B2" s="124" t="str">
        <f>IF('11-12B'!B2&lt;&gt;"",'11-12B'!B2, "")</f>
        <v/>
      </c>
      <c r="C2" s="115" t="str">
        <f>IF('11-12B'!C2&lt;&gt;"",'11-12B'!C2, "")</f>
        <v/>
      </c>
      <c r="D2" s="10">
        <v>1</v>
      </c>
      <c r="G2" s="10" t="s">
        <v>289</v>
      </c>
      <c r="H2" s="89" t="str">
        <f>IF('11-12B'!H2&lt;&gt;"",'11-12B'!H2, "")</f>
        <v/>
      </c>
      <c r="I2" s="89" t="str">
        <f>IF('11-12B'!I2&lt;&gt;"",'11-12B'!I2, "")</f>
        <v/>
      </c>
      <c r="J2" s="89" t="str">
        <f>IF('11-12B'!J2&lt;&gt;"",'11-12B'!J2, "")</f>
        <v/>
      </c>
      <c r="K2" s="89" t="str">
        <f>IF('11-12B'!K2&lt;&gt;"",'11-12B'!K2, "")</f>
        <v/>
      </c>
      <c r="L2" s="89" t="str">
        <f>IF('11-12B'!L2&lt;&gt;"",'11-12B'!L2, "")</f>
        <v/>
      </c>
      <c r="M2" s="5"/>
      <c r="N2" s="78">
        <f t="shared" ref="N2:N33" si="0">IF(COUNT(H2:L2)=3,IF(M2&lt;&gt;"",(SUM(H2:J2)-6),SUM(H2:J2)),IF(M2&lt;&gt;"",(SUM(H2:L2)-MAX(H2:L2)-MIN(H2:L2)-6),(SUM(H2:L2)-MAX(H2:L2)-MIN(H2:L2))))</f>
        <v>0</v>
      </c>
      <c r="O2" s="78"/>
      <c r="Q2" s="36"/>
      <c r="R2" s="36"/>
      <c r="S2" s="36"/>
    </row>
    <row r="3" spans="1:19" ht="15.75" thickBot="1" x14ac:dyDescent="0.3">
      <c r="A3" s="115"/>
      <c r="B3" s="124"/>
      <c r="C3" s="115"/>
      <c r="D3" s="10">
        <v>2</v>
      </c>
      <c r="G3" s="10" t="s">
        <v>289</v>
      </c>
      <c r="H3" s="89" t="str">
        <f>IF('11-12B'!H3&lt;&gt;"",'11-12B'!H3, "")</f>
        <v/>
      </c>
      <c r="I3" s="89" t="str">
        <f>IF('11-12B'!I3&lt;&gt;"",'11-12B'!I3, "")</f>
        <v/>
      </c>
      <c r="J3" s="89" t="str">
        <f>IF('11-12B'!J3&lt;&gt;"",'11-12B'!J3, "")</f>
        <v/>
      </c>
      <c r="K3" s="89" t="str">
        <f>IF('11-12B'!K3&lt;&gt;"",'11-12B'!K3, "")</f>
        <v/>
      </c>
      <c r="L3" s="89" t="str">
        <f>IF('11-12B'!L3&lt;&gt;"",'11-12B'!L3, "")</f>
        <v/>
      </c>
      <c r="M3" s="5"/>
      <c r="N3" s="78">
        <f t="shared" si="0"/>
        <v>0</v>
      </c>
      <c r="O3" s="78"/>
      <c r="Q3" s="35"/>
      <c r="R3" s="35"/>
      <c r="S3" s="35"/>
    </row>
    <row r="4" spans="1:19" ht="15.75" thickBot="1" x14ac:dyDescent="0.3">
      <c r="A4" s="115"/>
      <c r="B4" s="124"/>
      <c r="C4" s="115"/>
      <c r="D4" s="10">
        <v>3</v>
      </c>
      <c r="G4" s="10" t="s">
        <v>289</v>
      </c>
      <c r="H4" s="89" t="str">
        <f>IF('11-12B'!H4&lt;&gt;"",'11-12B'!H4, "")</f>
        <v/>
      </c>
      <c r="I4" s="89" t="str">
        <f>IF('11-12B'!I4&lt;&gt;"",'11-12B'!I4, "")</f>
        <v/>
      </c>
      <c r="J4" s="89" t="str">
        <f>IF('11-12B'!J4&lt;&gt;"",'11-12B'!J4, "")</f>
        <v/>
      </c>
      <c r="K4" s="89" t="str">
        <f>IF('11-12B'!K4&lt;&gt;"",'11-12B'!K4, "")</f>
        <v/>
      </c>
      <c r="L4" s="89" t="str">
        <f>IF('11-12B'!L4&lt;&gt;"",'11-12B'!L4, "")</f>
        <v/>
      </c>
      <c r="M4" s="5"/>
      <c r="N4" s="78">
        <f t="shared" si="0"/>
        <v>0</v>
      </c>
      <c r="O4" s="79"/>
      <c r="Q4" s="35"/>
      <c r="R4" s="35"/>
      <c r="S4" s="35"/>
    </row>
    <row r="5" spans="1:19" ht="15.75" thickBot="1" x14ac:dyDescent="0.3">
      <c r="A5" s="115"/>
      <c r="B5" s="124"/>
      <c r="C5" s="115"/>
      <c r="D5" s="10">
        <v>4</v>
      </c>
      <c r="G5" s="10" t="s">
        <v>289</v>
      </c>
      <c r="H5" s="89" t="str">
        <f>IF('11-12B'!H5&lt;&gt;"",'11-12B'!H5, "")</f>
        <v/>
      </c>
      <c r="I5" s="89" t="str">
        <f>IF('11-12B'!I5&lt;&gt;"",'11-12B'!I5, "")</f>
        <v/>
      </c>
      <c r="J5" s="89" t="str">
        <f>IF('11-12B'!J5&lt;&gt;"",'11-12B'!J5, "")</f>
        <v/>
      </c>
      <c r="K5" s="89" t="str">
        <f>IF('11-12B'!K5&lt;&gt;"",'11-12B'!K5, "")</f>
        <v/>
      </c>
      <c r="L5" s="89" t="str">
        <f>IF('11-12B'!L5&lt;&gt;"",'11-12B'!L5, "")</f>
        <v/>
      </c>
      <c r="M5" s="5"/>
      <c r="N5" s="78">
        <f t="shared" si="0"/>
        <v>0</v>
      </c>
      <c r="O5" s="79">
        <f>SUM(N2:N5)/12</f>
        <v>0</v>
      </c>
      <c r="Q5" s="35">
        <f>IF(O5&lt;&gt;"",O5+A2/10000,0)</f>
        <v>1E-4</v>
      </c>
      <c r="R5" s="35" t="str">
        <f>B2</f>
        <v/>
      </c>
      <c r="S5" s="35" t="str">
        <f>C2</f>
        <v/>
      </c>
    </row>
    <row r="6" spans="1:19" x14ac:dyDescent="0.25">
      <c r="A6" s="125">
        <v>2</v>
      </c>
      <c r="B6" s="126" t="str">
        <f>IF('11-12B'!B6&lt;&gt;"",'11-12B'!B6, "")</f>
        <v/>
      </c>
      <c r="C6" s="125" t="str">
        <f>IF('11-12B'!C6&lt;&gt;"",'11-12B'!C6, "")</f>
        <v/>
      </c>
      <c r="D6" s="66">
        <v>1</v>
      </c>
      <c r="G6" s="10" t="s">
        <v>289</v>
      </c>
      <c r="H6" s="96" t="str">
        <f>IF('11-12B'!H6&lt;&gt;"",'11-12B'!H6, "")</f>
        <v/>
      </c>
      <c r="I6" s="96" t="str">
        <f>IF('11-12B'!I6&lt;&gt;"",'11-12B'!I6, "")</f>
        <v/>
      </c>
      <c r="J6" s="96" t="str">
        <f>IF('11-12B'!J6&lt;&gt;"",'11-12B'!J6, "")</f>
        <v/>
      </c>
      <c r="K6" s="96" t="str">
        <f>IF('11-12B'!K6&lt;&gt;"",'11-12B'!K6, "")</f>
        <v/>
      </c>
      <c r="L6" s="96" t="str">
        <f>IF('11-12B'!L6&lt;&gt;"",'11-12B'!L6, "")</f>
        <v/>
      </c>
      <c r="M6" s="97"/>
      <c r="N6" s="98">
        <f t="shared" si="0"/>
        <v>0</v>
      </c>
      <c r="O6" s="98"/>
      <c r="Q6" s="36"/>
      <c r="R6" s="36"/>
      <c r="S6" s="36"/>
    </row>
    <row r="7" spans="1:19" ht="15.75" thickBot="1" x14ac:dyDescent="0.3">
      <c r="A7" s="125"/>
      <c r="B7" s="126"/>
      <c r="C7" s="125"/>
      <c r="D7" s="66">
        <v>2</v>
      </c>
      <c r="G7" s="10" t="s">
        <v>289</v>
      </c>
      <c r="H7" s="96" t="str">
        <f>IF('11-12B'!H7&lt;&gt;"",'11-12B'!H7, "")</f>
        <v/>
      </c>
      <c r="I7" s="96" t="str">
        <f>IF('11-12B'!I7&lt;&gt;"",'11-12B'!I7, "")</f>
        <v/>
      </c>
      <c r="J7" s="96" t="str">
        <f>IF('11-12B'!J7&lt;&gt;"",'11-12B'!J7, "")</f>
        <v/>
      </c>
      <c r="K7" s="96" t="str">
        <f>IF('11-12B'!K7&lt;&gt;"",'11-12B'!K7, "")</f>
        <v/>
      </c>
      <c r="L7" s="96" t="str">
        <f>IF('11-12B'!L7&lt;&gt;"",'11-12B'!L7, "")</f>
        <v/>
      </c>
      <c r="M7" s="97"/>
      <c r="N7" s="98">
        <f t="shared" si="0"/>
        <v>0</v>
      </c>
      <c r="O7" s="98"/>
      <c r="Q7" s="35"/>
      <c r="R7" s="35"/>
      <c r="S7" s="35"/>
    </row>
    <row r="8" spans="1:19" ht="15.75" thickBot="1" x14ac:dyDescent="0.3">
      <c r="A8" s="125"/>
      <c r="B8" s="126"/>
      <c r="C8" s="125"/>
      <c r="D8" s="66">
        <v>3</v>
      </c>
      <c r="G8" s="10" t="s">
        <v>289</v>
      </c>
      <c r="H8" s="96" t="str">
        <f>IF('11-12B'!H8&lt;&gt;"",'11-12B'!H8, "")</f>
        <v/>
      </c>
      <c r="I8" s="96" t="str">
        <f>IF('11-12B'!I8&lt;&gt;"",'11-12B'!I8, "")</f>
        <v/>
      </c>
      <c r="J8" s="96" t="str">
        <f>IF('11-12B'!J8&lt;&gt;"",'11-12B'!J8, "")</f>
        <v/>
      </c>
      <c r="K8" s="96" t="str">
        <f>IF('11-12B'!K8&lt;&gt;"",'11-12B'!K8, "")</f>
        <v/>
      </c>
      <c r="L8" s="96" t="str">
        <f>IF('11-12B'!L8&lt;&gt;"",'11-12B'!L8, "")</f>
        <v/>
      </c>
      <c r="M8" s="97"/>
      <c r="N8" s="98">
        <f t="shared" si="0"/>
        <v>0</v>
      </c>
      <c r="O8" s="99"/>
      <c r="Q8" s="35"/>
      <c r="R8" s="35"/>
      <c r="S8" s="35"/>
    </row>
    <row r="9" spans="1:19" ht="15.75" thickBot="1" x14ac:dyDescent="0.3">
      <c r="A9" s="125"/>
      <c r="B9" s="126"/>
      <c r="C9" s="125"/>
      <c r="D9" s="66">
        <v>4</v>
      </c>
      <c r="G9" s="10" t="s">
        <v>289</v>
      </c>
      <c r="H9" s="96" t="str">
        <f>IF('11-12B'!H9&lt;&gt;"",'11-12B'!H9, "")</f>
        <v/>
      </c>
      <c r="I9" s="96" t="str">
        <f>IF('11-12B'!I9&lt;&gt;"",'11-12B'!I9, "")</f>
        <v/>
      </c>
      <c r="J9" s="96" t="str">
        <f>IF('11-12B'!J9&lt;&gt;"",'11-12B'!J9, "")</f>
        <v/>
      </c>
      <c r="K9" s="96" t="str">
        <f>IF('11-12B'!K9&lt;&gt;"",'11-12B'!K9, "")</f>
        <v/>
      </c>
      <c r="L9" s="96" t="str">
        <f>IF('11-12B'!L9&lt;&gt;"",'11-12B'!L9, "")</f>
        <v/>
      </c>
      <c r="M9" s="97"/>
      <c r="N9" s="98">
        <f t="shared" si="0"/>
        <v>0</v>
      </c>
      <c r="O9" s="99">
        <f>SUM(N6:N9)/12</f>
        <v>0</v>
      </c>
      <c r="Q9" s="35">
        <f t="shared" ref="Q9" si="1">IF(O9&lt;&gt;"",O9+A6/10000,0)</f>
        <v>2.0000000000000001E-4</v>
      </c>
      <c r="R9" s="35" t="str">
        <f t="shared" ref="R9:S9" si="2">B6</f>
        <v/>
      </c>
      <c r="S9" s="35" t="str">
        <f t="shared" si="2"/>
        <v/>
      </c>
    </row>
    <row r="10" spans="1:19" x14ac:dyDescent="0.25">
      <c r="A10" s="115">
        <v>3</v>
      </c>
      <c r="B10" s="124" t="str">
        <f>IF('11-12B'!B10&lt;&gt;"",'11-12B'!B10, "")</f>
        <v/>
      </c>
      <c r="C10" s="115" t="str">
        <f>IF('11-12B'!C10&lt;&gt;"",'11-12B'!C10, "")</f>
        <v/>
      </c>
      <c r="D10" s="10">
        <v>1</v>
      </c>
      <c r="G10" s="10" t="s">
        <v>289</v>
      </c>
      <c r="H10" s="89" t="str">
        <f>IF('11-12B'!H10&lt;&gt;"",'11-12B'!H10, "")</f>
        <v/>
      </c>
      <c r="I10" s="89" t="str">
        <f>IF('11-12B'!I10&lt;&gt;"",'11-12B'!I10, "")</f>
        <v/>
      </c>
      <c r="J10" s="89" t="str">
        <f>IF('11-12B'!J10&lt;&gt;"",'11-12B'!J10, "")</f>
        <v/>
      </c>
      <c r="K10" s="89" t="str">
        <f>IF('11-12B'!K10&lt;&gt;"",'11-12B'!K10, "")</f>
        <v/>
      </c>
      <c r="L10" s="89" t="str">
        <f>IF('11-12B'!L10&lt;&gt;"",'11-12B'!L10, "")</f>
        <v/>
      </c>
      <c r="M10" s="5"/>
      <c r="N10" s="78">
        <f t="shared" si="0"/>
        <v>0</v>
      </c>
      <c r="O10" s="78"/>
      <c r="Q10" s="36"/>
      <c r="R10" s="36"/>
      <c r="S10" s="36"/>
    </row>
    <row r="11" spans="1:19" ht="15.75" thickBot="1" x14ac:dyDescent="0.3">
      <c r="A11" s="115"/>
      <c r="B11" s="124"/>
      <c r="C11" s="115"/>
      <c r="D11" s="10">
        <v>2</v>
      </c>
      <c r="G11" s="10" t="s">
        <v>289</v>
      </c>
      <c r="H11" s="89" t="str">
        <f>IF('11-12B'!H11&lt;&gt;"",'11-12B'!H11, "")</f>
        <v/>
      </c>
      <c r="I11" s="89" t="str">
        <f>IF('11-12B'!I11&lt;&gt;"",'11-12B'!I11, "")</f>
        <v/>
      </c>
      <c r="J11" s="89" t="str">
        <f>IF('11-12B'!J11&lt;&gt;"",'11-12B'!J11, "")</f>
        <v/>
      </c>
      <c r="K11" s="89" t="str">
        <f>IF('11-12B'!K11&lt;&gt;"",'11-12B'!K11, "")</f>
        <v/>
      </c>
      <c r="L11" s="89" t="str">
        <f>IF('11-12B'!L11&lt;&gt;"",'11-12B'!L11, "")</f>
        <v/>
      </c>
      <c r="M11" s="5"/>
      <c r="N11" s="78">
        <f t="shared" si="0"/>
        <v>0</v>
      </c>
      <c r="O11" s="78"/>
      <c r="Q11" s="35"/>
      <c r="R11" s="35"/>
      <c r="S11" s="35"/>
    </row>
    <row r="12" spans="1:19" ht="15.75" thickBot="1" x14ac:dyDescent="0.3">
      <c r="A12" s="115"/>
      <c r="B12" s="124"/>
      <c r="C12" s="115"/>
      <c r="D12" s="10">
        <v>3</v>
      </c>
      <c r="G12" s="10" t="s">
        <v>289</v>
      </c>
      <c r="H12" s="89" t="str">
        <f>IF('11-12B'!H12&lt;&gt;"",'11-12B'!H12, "")</f>
        <v/>
      </c>
      <c r="I12" s="89" t="str">
        <f>IF('11-12B'!I12&lt;&gt;"",'11-12B'!I12, "")</f>
        <v/>
      </c>
      <c r="J12" s="89" t="str">
        <f>IF('11-12B'!J12&lt;&gt;"",'11-12B'!J12, "")</f>
        <v/>
      </c>
      <c r="K12" s="89" t="str">
        <f>IF('11-12B'!K12&lt;&gt;"",'11-12B'!K12, "")</f>
        <v/>
      </c>
      <c r="L12" s="89" t="str">
        <f>IF('11-12B'!L12&lt;&gt;"",'11-12B'!L12, "")</f>
        <v/>
      </c>
      <c r="M12" s="5"/>
      <c r="N12" s="78">
        <f t="shared" si="0"/>
        <v>0</v>
      </c>
      <c r="O12" s="79"/>
      <c r="Q12" s="35"/>
      <c r="R12" s="35"/>
      <c r="S12" s="35"/>
    </row>
    <row r="13" spans="1:19" ht="15.75" thickBot="1" x14ac:dyDescent="0.3">
      <c r="A13" s="115"/>
      <c r="B13" s="124"/>
      <c r="C13" s="115"/>
      <c r="D13" s="10">
        <v>4</v>
      </c>
      <c r="G13" s="10" t="s">
        <v>289</v>
      </c>
      <c r="H13" s="89" t="str">
        <f>IF('11-12B'!H13&lt;&gt;"",'11-12B'!H13, "")</f>
        <v/>
      </c>
      <c r="I13" s="89" t="str">
        <f>IF('11-12B'!I13&lt;&gt;"",'11-12B'!I13, "")</f>
        <v/>
      </c>
      <c r="J13" s="89" t="str">
        <f>IF('11-12B'!J13&lt;&gt;"",'11-12B'!J13, "")</f>
        <v/>
      </c>
      <c r="K13" s="89" t="str">
        <f>IF('11-12B'!K13&lt;&gt;"",'11-12B'!K13, "")</f>
        <v/>
      </c>
      <c r="L13" s="89" t="str">
        <f>IF('11-12B'!L13&lt;&gt;"",'11-12B'!L13, "")</f>
        <v/>
      </c>
      <c r="M13" s="5"/>
      <c r="N13" s="78">
        <f t="shared" si="0"/>
        <v>0</v>
      </c>
      <c r="O13" s="79">
        <f>SUM(N10:N13)/12</f>
        <v>0</v>
      </c>
      <c r="Q13" s="35">
        <f t="shared" ref="Q13" si="3">IF(O13&lt;&gt;"",O13+A10/10000,0)</f>
        <v>2.9999999999999997E-4</v>
      </c>
      <c r="R13" s="35" t="str">
        <f t="shared" ref="R13:S13" si="4">B10</f>
        <v/>
      </c>
      <c r="S13" s="35" t="str">
        <f t="shared" si="4"/>
        <v/>
      </c>
    </row>
    <row r="14" spans="1:19" x14ac:dyDescent="0.25">
      <c r="A14" s="125">
        <v>4</v>
      </c>
      <c r="B14" s="126" t="str">
        <f>IF('11-12B'!B14&lt;&gt;"",'11-12B'!B14, "")</f>
        <v/>
      </c>
      <c r="C14" s="125" t="str">
        <f>IF('11-12B'!C14&lt;&gt;"",'11-12B'!C14, "")</f>
        <v/>
      </c>
      <c r="D14" s="66">
        <v>1</v>
      </c>
      <c r="G14" s="10" t="s">
        <v>289</v>
      </c>
      <c r="H14" s="96" t="str">
        <f>IF('11-12B'!H14&lt;&gt;"",'11-12B'!H14, "")</f>
        <v/>
      </c>
      <c r="I14" s="96" t="str">
        <f>IF('11-12B'!I14&lt;&gt;"",'11-12B'!I14, "")</f>
        <v/>
      </c>
      <c r="J14" s="96" t="str">
        <f>IF('11-12B'!J14&lt;&gt;"",'11-12B'!J14, "")</f>
        <v/>
      </c>
      <c r="K14" s="96" t="str">
        <f>IF('11-12B'!K14&lt;&gt;"",'11-12B'!K14, "")</f>
        <v/>
      </c>
      <c r="L14" s="96" t="str">
        <f>IF('11-12B'!L14&lt;&gt;"",'11-12B'!L14, "")</f>
        <v/>
      </c>
      <c r="M14" s="97"/>
      <c r="N14" s="98">
        <f t="shared" si="0"/>
        <v>0</v>
      </c>
      <c r="O14" s="98"/>
      <c r="Q14" s="36"/>
      <c r="R14" s="36"/>
      <c r="S14" s="36"/>
    </row>
    <row r="15" spans="1:19" ht="15.75" thickBot="1" x14ac:dyDescent="0.3">
      <c r="A15" s="125"/>
      <c r="B15" s="126"/>
      <c r="C15" s="125"/>
      <c r="D15" s="66">
        <v>2</v>
      </c>
      <c r="G15" s="10" t="s">
        <v>289</v>
      </c>
      <c r="H15" s="96" t="str">
        <f>IF('11-12B'!H15&lt;&gt;"",'11-12B'!H15, "")</f>
        <v/>
      </c>
      <c r="I15" s="96" t="str">
        <f>IF('11-12B'!I15&lt;&gt;"",'11-12B'!I15, "")</f>
        <v/>
      </c>
      <c r="J15" s="96" t="str">
        <f>IF('11-12B'!J15&lt;&gt;"",'11-12B'!J15, "")</f>
        <v/>
      </c>
      <c r="K15" s="96" t="str">
        <f>IF('11-12B'!K15&lt;&gt;"",'11-12B'!K15, "")</f>
        <v/>
      </c>
      <c r="L15" s="96" t="str">
        <f>IF('11-12B'!L15&lt;&gt;"",'11-12B'!L15, "")</f>
        <v/>
      </c>
      <c r="M15" s="97"/>
      <c r="N15" s="98">
        <f t="shared" si="0"/>
        <v>0</v>
      </c>
      <c r="O15" s="98"/>
      <c r="Q15" s="35"/>
      <c r="R15" s="35"/>
      <c r="S15" s="35"/>
    </row>
    <row r="16" spans="1:19" ht="15.75" thickBot="1" x14ac:dyDescent="0.3">
      <c r="A16" s="125"/>
      <c r="B16" s="126"/>
      <c r="C16" s="125"/>
      <c r="D16" s="66">
        <v>3</v>
      </c>
      <c r="G16" s="10" t="s">
        <v>289</v>
      </c>
      <c r="H16" s="96" t="str">
        <f>IF('11-12B'!H16&lt;&gt;"",'11-12B'!H16, "")</f>
        <v/>
      </c>
      <c r="I16" s="96" t="str">
        <f>IF('11-12B'!I16&lt;&gt;"",'11-12B'!I16, "")</f>
        <v/>
      </c>
      <c r="J16" s="96" t="str">
        <f>IF('11-12B'!J16&lt;&gt;"",'11-12B'!J16, "")</f>
        <v/>
      </c>
      <c r="K16" s="96" t="str">
        <f>IF('11-12B'!K16&lt;&gt;"",'11-12B'!K16, "")</f>
        <v/>
      </c>
      <c r="L16" s="96" t="str">
        <f>IF('11-12B'!L16&lt;&gt;"",'11-12B'!L16, "")</f>
        <v/>
      </c>
      <c r="M16" s="97"/>
      <c r="N16" s="98">
        <f t="shared" si="0"/>
        <v>0</v>
      </c>
      <c r="O16" s="99"/>
      <c r="Q16" s="35"/>
      <c r="R16" s="35"/>
      <c r="S16" s="35"/>
    </row>
    <row r="17" spans="1:19" ht="15.75" thickBot="1" x14ac:dyDescent="0.3">
      <c r="A17" s="125"/>
      <c r="B17" s="126"/>
      <c r="C17" s="125"/>
      <c r="D17" s="66">
        <v>4</v>
      </c>
      <c r="G17" s="10" t="s">
        <v>289</v>
      </c>
      <c r="H17" s="96" t="str">
        <f>IF('11-12B'!H17&lt;&gt;"",'11-12B'!H17, "")</f>
        <v/>
      </c>
      <c r="I17" s="96" t="str">
        <f>IF('11-12B'!I17&lt;&gt;"",'11-12B'!I17, "")</f>
        <v/>
      </c>
      <c r="J17" s="96" t="str">
        <f>IF('11-12B'!J17&lt;&gt;"",'11-12B'!J17, "")</f>
        <v/>
      </c>
      <c r="K17" s="96" t="str">
        <f>IF('11-12B'!K17&lt;&gt;"",'11-12B'!K17, "")</f>
        <v/>
      </c>
      <c r="L17" s="96" t="str">
        <f>IF('11-12B'!L17&lt;&gt;"",'11-12B'!L17, "")</f>
        <v/>
      </c>
      <c r="M17" s="97"/>
      <c r="N17" s="98">
        <f t="shared" si="0"/>
        <v>0</v>
      </c>
      <c r="O17" s="99">
        <f>SUM(N14:N17)/12</f>
        <v>0</v>
      </c>
      <c r="Q17" s="35">
        <f t="shared" ref="Q17" si="5">IF(O17&lt;&gt;"",O17+A14/10000,0)</f>
        <v>4.0000000000000002E-4</v>
      </c>
      <c r="R17" s="35" t="str">
        <f t="shared" ref="R17:S17" si="6">B14</f>
        <v/>
      </c>
      <c r="S17" s="35" t="str">
        <f t="shared" si="6"/>
        <v/>
      </c>
    </row>
    <row r="18" spans="1:19" x14ac:dyDescent="0.25">
      <c r="A18" s="115">
        <v>5</v>
      </c>
      <c r="B18" s="124" t="str">
        <f>IF('11-12B'!B18&lt;&gt;"",'11-12B'!B18, "")</f>
        <v/>
      </c>
      <c r="C18" s="115" t="str">
        <f>IF('11-12B'!C18&lt;&gt;"",'11-12B'!C18, "")</f>
        <v/>
      </c>
      <c r="D18" s="10">
        <v>1</v>
      </c>
      <c r="G18" s="10" t="s">
        <v>289</v>
      </c>
      <c r="H18" s="89" t="str">
        <f>IF('11-12B'!H18&lt;&gt;"",'11-12B'!H18, "")</f>
        <v/>
      </c>
      <c r="I18" s="89" t="str">
        <f>IF('11-12B'!I18&lt;&gt;"",'11-12B'!I18, "")</f>
        <v/>
      </c>
      <c r="J18" s="89" t="str">
        <f>IF('11-12B'!J18&lt;&gt;"",'11-12B'!J18, "")</f>
        <v/>
      </c>
      <c r="K18" s="89" t="str">
        <f>IF('11-12B'!K18&lt;&gt;"",'11-12B'!K18, "")</f>
        <v/>
      </c>
      <c r="L18" s="89" t="str">
        <f>IF('11-12B'!L18&lt;&gt;"",'11-12B'!L18, "")</f>
        <v/>
      </c>
      <c r="M18" s="5"/>
      <c r="N18" s="78">
        <f t="shared" si="0"/>
        <v>0</v>
      </c>
      <c r="O18" s="78"/>
      <c r="Q18" s="36"/>
      <c r="R18" s="36"/>
      <c r="S18" s="36"/>
    </row>
    <row r="19" spans="1:19" ht="15.75" thickBot="1" x14ac:dyDescent="0.3">
      <c r="A19" s="115"/>
      <c r="B19" s="124"/>
      <c r="C19" s="115"/>
      <c r="D19" s="10">
        <v>2</v>
      </c>
      <c r="G19" s="10" t="s">
        <v>289</v>
      </c>
      <c r="H19" s="89" t="str">
        <f>IF('11-12B'!H19&lt;&gt;"",'11-12B'!H19, "")</f>
        <v/>
      </c>
      <c r="I19" s="89" t="str">
        <f>IF('11-12B'!I19&lt;&gt;"",'11-12B'!I19, "")</f>
        <v/>
      </c>
      <c r="J19" s="89" t="str">
        <f>IF('11-12B'!J19&lt;&gt;"",'11-12B'!J19, "")</f>
        <v/>
      </c>
      <c r="K19" s="89" t="str">
        <f>IF('11-12B'!K19&lt;&gt;"",'11-12B'!K19, "")</f>
        <v/>
      </c>
      <c r="L19" s="89" t="str">
        <f>IF('11-12B'!L19&lt;&gt;"",'11-12B'!L19, "")</f>
        <v/>
      </c>
      <c r="M19" s="5"/>
      <c r="N19" s="78">
        <f t="shared" si="0"/>
        <v>0</v>
      </c>
      <c r="O19" s="78"/>
      <c r="Q19" s="35"/>
      <c r="R19" s="35"/>
      <c r="S19" s="35"/>
    </row>
    <row r="20" spans="1:19" ht="15.75" thickBot="1" x14ac:dyDescent="0.3">
      <c r="A20" s="115"/>
      <c r="B20" s="124"/>
      <c r="C20" s="115"/>
      <c r="D20" s="10">
        <v>3</v>
      </c>
      <c r="G20" s="10" t="s">
        <v>289</v>
      </c>
      <c r="H20" s="89" t="str">
        <f>IF('11-12B'!H20&lt;&gt;"",'11-12B'!H20, "")</f>
        <v/>
      </c>
      <c r="I20" s="89" t="str">
        <f>IF('11-12B'!I20&lt;&gt;"",'11-12B'!I20, "")</f>
        <v/>
      </c>
      <c r="J20" s="89" t="str">
        <f>IF('11-12B'!J20&lt;&gt;"",'11-12B'!J20, "")</f>
        <v/>
      </c>
      <c r="K20" s="89" t="str">
        <f>IF('11-12B'!K20&lt;&gt;"",'11-12B'!K20, "")</f>
        <v/>
      </c>
      <c r="L20" s="89" t="str">
        <f>IF('11-12B'!L20&lt;&gt;"",'11-12B'!L20, "")</f>
        <v/>
      </c>
      <c r="M20" s="5"/>
      <c r="N20" s="78">
        <f t="shared" si="0"/>
        <v>0</v>
      </c>
      <c r="O20" s="79"/>
      <c r="Q20" s="35"/>
      <c r="R20" s="35"/>
      <c r="S20" s="35"/>
    </row>
    <row r="21" spans="1:19" ht="15.75" thickBot="1" x14ac:dyDescent="0.3">
      <c r="A21" s="115"/>
      <c r="B21" s="124"/>
      <c r="C21" s="115"/>
      <c r="D21" s="10">
        <v>4</v>
      </c>
      <c r="G21" s="10" t="s">
        <v>289</v>
      </c>
      <c r="H21" s="89" t="str">
        <f>IF('11-12B'!H21&lt;&gt;"",'11-12B'!H21, "")</f>
        <v/>
      </c>
      <c r="I21" s="89" t="str">
        <f>IF('11-12B'!I21&lt;&gt;"",'11-12B'!I21, "")</f>
        <v/>
      </c>
      <c r="J21" s="89" t="str">
        <f>IF('11-12B'!J21&lt;&gt;"",'11-12B'!J21, "")</f>
        <v/>
      </c>
      <c r="K21" s="89" t="str">
        <f>IF('11-12B'!K21&lt;&gt;"",'11-12B'!K21, "")</f>
        <v/>
      </c>
      <c r="L21" s="89" t="str">
        <f>IF('11-12B'!L21&lt;&gt;"",'11-12B'!L21, "")</f>
        <v/>
      </c>
      <c r="M21" s="5"/>
      <c r="N21" s="78">
        <f t="shared" si="0"/>
        <v>0</v>
      </c>
      <c r="O21" s="79">
        <f>SUM(N18:N21)/12</f>
        <v>0</v>
      </c>
      <c r="Q21" s="35">
        <f t="shared" ref="Q21" si="7">IF(O21&lt;&gt;"",O21+A18/10000,0)</f>
        <v>5.0000000000000001E-4</v>
      </c>
      <c r="R21" s="35" t="str">
        <f t="shared" ref="R21:S21" si="8">B18</f>
        <v/>
      </c>
      <c r="S21" s="35" t="str">
        <f t="shared" si="8"/>
        <v/>
      </c>
    </row>
    <row r="22" spans="1:19" x14ac:dyDescent="0.25">
      <c r="A22" s="125">
        <v>6</v>
      </c>
      <c r="B22" s="126" t="str">
        <f>IF('11-12B'!B22&lt;&gt;"",'11-12B'!B22, "")</f>
        <v/>
      </c>
      <c r="C22" s="125" t="str">
        <f>IF('11-12B'!C22&lt;&gt;"",'11-12B'!C22, "")</f>
        <v/>
      </c>
      <c r="D22" s="66">
        <v>1</v>
      </c>
      <c r="G22" s="10" t="s">
        <v>289</v>
      </c>
      <c r="H22" s="96" t="str">
        <f>IF('11-12B'!H22&lt;&gt;"",'11-12B'!H22, "")</f>
        <v/>
      </c>
      <c r="I22" s="96" t="str">
        <f>IF('11-12B'!I22&lt;&gt;"",'11-12B'!I22, "")</f>
        <v/>
      </c>
      <c r="J22" s="96" t="str">
        <f>IF('11-12B'!J22&lt;&gt;"",'11-12B'!J22, "")</f>
        <v/>
      </c>
      <c r="K22" s="96" t="str">
        <f>IF('11-12B'!K22&lt;&gt;"",'11-12B'!K22, "")</f>
        <v/>
      </c>
      <c r="L22" s="96" t="str">
        <f>IF('11-12B'!L22&lt;&gt;"",'11-12B'!L22, "")</f>
        <v/>
      </c>
      <c r="M22" s="97"/>
      <c r="N22" s="98">
        <f t="shared" si="0"/>
        <v>0</v>
      </c>
      <c r="O22" s="98"/>
      <c r="Q22" s="36"/>
      <c r="R22" s="36"/>
      <c r="S22" s="36"/>
    </row>
    <row r="23" spans="1:19" ht="15.75" thickBot="1" x14ac:dyDescent="0.3">
      <c r="A23" s="125"/>
      <c r="B23" s="126"/>
      <c r="C23" s="125"/>
      <c r="D23" s="66">
        <v>2</v>
      </c>
      <c r="G23" s="10" t="s">
        <v>289</v>
      </c>
      <c r="H23" s="96" t="str">
        <f>IF('11-12B'!H23&lt;&gt;"",'11-12B'!H23, "")</f>
        <v/>
      </c>
      <c r="I23" s="96" t="str">
        <f>IF('11-12B'!I23&lt;&gt;"",'11-12B'!I23, "")</f>
        <v/>
      </c>
      <c r="J23" s="96" t="str">
        <f>IF('11-12B'!J23&lt;&gt;"",'11-12B'!J23, "")</f>
        <v/>
      </c>
      <c r="K23" s="96" t="str">
        <f>IF('11-12B'!K23&lt;&gt;"",'11-12B'!K23, "")</f>
        <v/>
      </c>
      <c r="L23" s="96" t="str">
        <f>IF('11-12B'!L23&lt;&gt;"",'11-12B'!L23, "")</f>
        <v/>
      </c>
      <c r="M23" s="97"/>
      <c r="N23" s="98">
        <f t="shared" si="0"/>
        <v>0</v>
      </c>
      <c r="O23" s="98"/>
      <c r="Q23" s="35"/>
      <c r="R23" s="35"/>
      <c r="S23" s="35"/>
    </row>
    <row r="24" spans="1:19" ht="15.75" thickBot="1" x14ac:dyDescent="0.3">
      <c r="A24" s="125"/>
      <c r="B24" s="126"/>
      <c r="C24" s="125"/>
      <c r="D24" s="66">
        <v>3</v>
      </c>
      <c r="G24" s="10" t="s">
        <v>289</v>
      </c>
      <c r="H24" s="96" t="str">
        <f>IF('11-12B'!H24&lt;&gt;"",'11-12B'!H24, "")</f>
        <v/>
      </c>
      <c r="I24" s="96" t="str">
        <f>IF('11-12B'!I24&lt;&gt;"",'11-12B'!I24, "")</f>
        <v/>
      </c>
      <c r="J24" s="96" t="str">
        <f>IF('11-12B'!J24&lt;&gt;"",'11-12B'!J24, "")</f>
        <v/>
      </c>
      <c r="K24" s="96" t="str">
        <f>IF('11-12B'!K24&lt;&gt;"",'11-12B'!K24, "")</f>
        <v/>
      </c>
      <c r="L24" s="96" t="str">
        <f>IF('11-12B'!L24&lt;&gt;"",'11-12B'!L24, "")</f>
        <v/>
      </c>
      <c r="M24" s="97"/>
      <c r="N24" s="98">
        <f t="shared" si="0"/>
        <v>0</v>
      </c>
      <c r="O24" s="99"/>
      <c r="Q24" s="35"/>
      <c r="R24" s="35"/>
      <c r="S24" s="35"/>
    </row>
    <row r="25" spans="1:19" ht="15.75" thickBot="1" x14ac:dyDescent="0.3">
      <c r="A25" s="125"/>
      <c r="B25" s="126"/>
      <c r="C25" s="125"/>
      <c r="D25" s="66">
        <v>4</v>
      </c>
      <c r="G25" s="10" t="s">
        <v>289</v>
      </c>
      <c r="H25" s="96" t="str">
        <f>IF('11-12B'!H25&lt;&gt;"",'11-12B'!H25, "")</f>
        <v/>
      </c>
      <c r="I25" s="96" t="str">
        <f>IF('11-12B'!I25&lt;&gt;"",'11-12B'!I25, "")</f>
        <v/>
      </c>
      <c r="J25" s="96" t="str">
        <f>IF('11-12B'!J25&lt;&gt;"",'11-12B'!J25, "")</f>
        <v/>
      </c>
      <c r="K25" s="96" t="str">
        <f>IF('11-12B'!K25&lt;&gt;"",'11-12B'!K25, "")</f>
        <v/>
      </c>
      <c r="L25" s="96" t="str">
        <f>IF('11-12B'!L25&lt;&gt;"",'11-12B'!L25, "")</f>
        <v/>
      </c>
      <c r="M25" s="97"/>
      <c r="N25" s="98">
        <f t="shared" si="0"/>
        <v>0</v>
      </c>
      <c r="O25" s="99">
        <f>SUM(N22:N25)/12</f>
        <v>0</v>
      </c>
      <c r="Q25" s="35">
        <f t="shared" ref="Q25" si="9">IF(O25&lt;&gt;"",O25+A22/10000,0)</f>
        <v>5.9999999999999995E-4</v>
      </c>
      <c r="R25" s="35" t="str">
        <f t="shared" ref="R25:S25" si="10">B22</f>
        <v/>
      </c>
      <c r="S25" s="35" t="str">
        <f t="shared" si="10"/>
        <v/>
      </c>
    </row>
    <row r="26" spans="1:19" x14ac:dyDescent="0.25">
      <c r="A26" s="115">
        <v>7</v>
      </c>
      <c r="B26" s="124" t="str">
        <f>IF('11-12B'!B26&lt;&gt;"",'11-12B'!B26, "")</f>
        <v/>
      </c>
      <c r="C26" s="115" t="str">
        <f>IF('11-12B'!C26&lt;&gt;"",'11-12B'!C26, "")</f>
        <v/>
      </c>
      <c r="D26" s="10">
        <v>1</v>
      </c>
      <c r="G26" s="10" t="s">
        <v>289</v>
      </c>
      <c r="H26" s="89" t="str">
        <f>IF('11-12B'!H26&lt;&gt;"",'11-12B'!H26, "")</f>
        <v/>
      </c>
      <c r="I26" s="89" t="str">
        <f>IF('11-12B'!I26&lt;&gt;"",'11-12B'!I26, "")</f>
        <v/>
      </c>
      <c r="J26" s="89" t="str">
        <f>IF('11-12B'!J26&lt;&gt;"",'11-12B'!J26, "")</f>
        <v/>
      </c>
      <c r="K26" s="89" t="str">
        <f>IF('11-12B'!K26&lt;&gt;"",'11-12B'!K26, "")</f>
        <v/>
      </c>
      <c r="L26" s="89" t="str">
        <f>IF('11-12B'!L26&lt;&gt;"",'11-12B'!L26, "")</f>
        <v/>
      </c>
      <c r="M26" s="5"/>
      <c r="N26" s="78">
        <f t="shared" si="0"/>
        <v>0</v>
      </c>
      <c r="O26" s="78"/>
      <c r="Q26" s="36"/>
      <c r="R26" s="36"/>
      <c r="S26" s="36"/>
    </row>
    <row r="27" spans="1:19" ht="15.75" thickBot="1" x14ac:dyDescent="0.3">
      <c r="A27" s="115"/>
      <c r="B27" s="124"/>
      <c r="C27" s="115"/>
      <c r="D27" s="10">
        <v>2</v>
      </c>
      <c r="G27" s="10" t="s">
        <v>289</v>
      </c>
      <c r="H27" s="89" t="str">
        <f>IF('11-12B'!H27&lt;&gt;"",'11-12B'!H27, "")</f>
        <v/>
      </c>
      <c r="I27" s="89" t="str">
        <f>IF('11-12B'!I27&lt;&gt;"",'11-12B'!I27, "")</f>
        <v/>
      </c>
      <c r="J27" s="89" t="str">
        <f>IF('11-12B'!J27&lt;&gt;"",'11-12B'!J27, "")</f>
        <v/>
      </c>
      <c r="K27" s="89" t="str">
        <f>IF('11-12B'!K27&lt;&gt;"",'11-12B'!K27, "")</f>
        <v/>
      </c>
      <c r="L27" s="89" t="str">
        <f>IF('11-12B'!L27&lt;&gt;"",'11-12B'!L27, "")</f>
        <v/>
      </c>
      <c r="M27" s="5"/>
      <c r="N27" s="78">
        <f t="shared" si="0"/>
        <v>0</v>
      </c>
      <c r="O27" s="78"/>
      <c r="Q27" s="35"/>
      <c r="R27" s="35"/>
      <c r="S27" s="35"/>
    </row>
    <row r="28" spans="1:19" ht="15.75" thickBot="1" x14ac:dyDescent="0.3">
      <c r="A28" s="115"/>
      <c r="B28" s="124"/>
      <c r="C28" s="115"/>
      <c r="D28" s="10">
        <v>3</v>
      </c>
      <c r="G28" s="10" t="s">
        <v>289</v>
      </c>
      <c r="H28" s="89" t="str">
        <f>IF('11-12B'!H28&lt;&gt;"",'11-12B'!H28, "")</f>
        <v/>
      </c>
      <c r="I28" s="89" t="str">
        <f>IF('11-12B'!I28&lt;&gt;"",'11-12B'!I28, "")</f>
        <v/>
      </c>
      <c r="J28" s="89" t="str">
        <f>IF('11-12B'!J28&lt;&gt;"",'11-12B'!J28, "")</f>
        <v/>
      </c>
      <c r="K28" s="89" t="str">
        <f>IF('11-12B'!K28&lt;&gt;"",'11-12B'!K28, "")</f>
        <v/>
      </c>
      <c r="L28" s="89" t="str">
        <f>IF('11-12B'!L28&lt;&gt;"",'11-12B'!L28, "")</f>
        <v/>
      </c>
      <c r="M28" s="5"/>
      <c r="N28" s="78">
        <f t="shared" si="0"/>
        <v>0</v>
      </c>
      <c r="O28" s="79"/>
      <c r="Q28" s="35"/>
      <c r="R28" s="35"/>
      <c r="S28" s="35"/>
    </row>
    <row r="29" spans="1:19" ht="15.75" thickBot="1" x14ac:dyDescent="0.3">
      <c r="A29" s="115"/>
      <c r="B29" s="124"/>
      <c r="C29" s="115"/>
      <c r="D29" s="10">
        <v>4</v>
      </c>
      <c r="G29" s="10" t="s">
        <v>289</v>
      </c>
      <c r="H29" s="89" t="str">
        <f>IF('11-12B'!H29&lt;&gt;"",'11-12B'!H29, "")</f>
        <v/>
      </c>
      <c r="I29" s="89" t="str">
        <f>IF('11-12B'!I29&lt;&gt;"",'11-12B'!I29, "")</f>
        <v/>
      </c>
      <c r="J29" s="89" t="str">
        <f>IF('11-12B'!J29&lt;&gt;"",'11-12B'!J29, "")</f>
        <v/>
      </c>
      <c r="K29" s="89" t="str">
        <f>IF('11-12B'!K29&lt;&gt;"",'11-12B'!K29, "")</f>
        <v/>
      </c>
      <c r="L29" s="89" t="str">
        <f>IF('11-12B'!L29&lt;&gt;"",'11-12B'!L29, "")</f>
        <v/>
      </c>
      <c r="M29" s="5"/>
      <c r="N29" s="78">
        <f t="shared" si="0"/>
        <v>0</v>
      </c>
      <c r="O29" s="79">
        <f>SUM(N26:N29)/12</f>
        <v>0</v>
      </c>
      <c r="Q29" s="35">
        <f t="shared" ref="Q29" si="11">IF(O29&lt;&gt;"",O29+A26/10000,0)</f>
        <v>6.9999999999999999E-4</v>
      </c>
      <c r="R29" s="35" t="str">
        <f t="shared" ref="R29:S29" si="12">B26</f>
        <v/>
      </c>
      <c r="S29" s="35" t="str">
        <f t="shared" si="12"/>
        <v/>
      </c>
    </row>
    <row r="30" spans="1:19" x14ac:dyDescent="0.25">
      <c r="A30" s="125">
        <v>8</v>
      </c>
      <c r="B30" s="126" t="str">
        <f>IF('11-12B'!B30&lt;&gt;"",'11-12B'!B30, "")</f>
        <v/>
      </c>
      <c r="C30" s="125" t="str">
        <f>IF('11-12B'!C30&lt;&gt;"",'11-12B'!C30, "")</f>
        <v/>
      </c>
      <c r="D30" s="66">
        <v>1</v>
      </c>
      <c r="G30" s="10" t="s">
        <v>289</v>
      </c>
      <c r="H30" s="96" t="str">
        <f>IF('11-12B'!H30&lt;&gt;"",'11-12B'!H30, "")</f>
        <v/>
      </c>
      <c r="I30" s="96" t="str">
        <f>IF('11-12B'!I30&lt;&gt;"",'11-12B'!I30, "")</f>
        <v/>
      </c>
      <c r="J30" s="96" t="str">
        <f>IF('11-12B'!J30&lt;&gt;"",'11-12B'!J30, "")</f>
        <v/>
      </c>
      <c r="K30" s="96" t="str">
        <f>IF('11-12B'!K30&lt;&gt;"",'11-12B'!K30, "")</f>
        <v/>
      </c>
      <c r="L30" s="96" t="str">
        <f>IF('11-12B'!L30&lt;&gt;"",'11-12B'!L30, "")</f>
        <v/>
      </c>
      <c r="M30" s="97"/>
      <c r="N30" s="98">
        <f t="shared" si="0"/>
        <v>0</v>
      </c>
      <c r="O30" s="98"/>
      <c r="Q30" s="36"/>
      <c r="R30" s="36"/>
      <c r="S30" s="36"/>
    </row>
    <row r="31" spans="1:19" ht="15.75" thickBot="1" x14ac:dyDescent="0.3">
      <c r="A31" s="125"/>
      <c r="B31" s="126"/>
      <c r="C31" s="125"/>
      <c r="D31" s="66">
        <v>2</v>
      </c>
      <c r="G31" s="10" t="s">
        <v>289</v>
      </c>
      <c r="H31" s="96" t="str">
        <f>IF('11-12B'!H31&lt;&gt;"",'11-12B'!H31, "")</f>
        <v/>
      </c>
      <c r="I31" s="96" t="str">
        <f>IF('11-12B'!I31&lt;&gt;"",'11-12B'!I31, "")</f>
        <v/>
      </c>
      <c r="J31" s="96" t="str">
        <f>IF('11-12B'!J31&lt;&gt;"",'11-12B'!J31, "")</f>
        <v/>
      </c>
      <c r="K31" s="96" t="str">
        <f>IF('11-12B'!K31&lt;&gt;"",'11-12B'!K31, "")</f>
        <v/>
      </c>
      <c r="L31" s="96" t="str">
        <f>IF('11-12B'!L31&lt;&gt;"",'11-12B'!L31, "")</f>
        <v/>
      </c>
      <c r="M31" s="97"/>
      <c r="N31" s="98">
        <f t="shared" si="0"/>
        <v>0</v>
      </c>
      <c r="O31" s="98"/>
      <c r="Q31" s="35"/>
      <c r="R31" s="35"/>
      <c r="S31" s="35"/>
    </row>
    <row r="32" spans="1:19" ht="15.75" thickBot="1" x14ac:dyDescent="0.3">
      <c r="A32" s="125"/>
      <c r="B32" s="126"/>
      <c r="C32" s="125"/>
      <c r="D32" s="66">
        <v>3</v>
      </c>
      <c r="G32" s="10" t="s">
        <v>289</v>
      </c>
      <c r="H32" s="96" t="str">
        <f>IF('11-12B'!H32&lt;&gt;"",'11-12B'!H32, "")</f>
        <v/>
      </c>
      <c r="I32" s="96" t="str">
        <f>IF('11-12B'!I32&lt;&gt;"",'11-12B'!I32, "")</f>
        <v/>
      </c>
      <c r="J32" s="96" t="str">
        <f>IF('11-12B'!J32&lt;&gt;"",'11-12B'!J32, "")</f>
        <v/>
      </c>
      <c r="K32" s="96" t="str">
        <f>IF('11-12B'!K32&lt;&gt;"",'11-12B'!K32, "")</f>
        <v/>
      </c>
      <c r="L32" s="96" t="str">
        <f>IF('11-12B'!L32&lt;&gt;"",'11-12B'!L32, "")</f>
        <v/>
      </c>
      <c r="M32" s="97"/>
      <c r="N32" s="98">
        <f t="shared" si="0"/>
        <v>0</v>
      </c>
      <c r="O32" s="99"/>
      <c r="Q32" s="35"/>
      <c r="R32" s="35"/>
      <c r="S32" s="35"/>
    </row>
    <row r="33" spans="1:19" ht="15.75" thickBot="1" x14ac:dyDescent="0.3">
      <c r="A33" s="125"/>
      <c r="B33" s="126"/>
      <c r="C33" s="125"/>
      <c r="D33" s="66">
        <v>4</v>
      </c>
      <c r="G33" s="10" t="s">
        <v>289</v>
      </c>
      <c r="H33" s="96" t="str">
        <f>IF('11-12B'!H33&lt;&gt;"",'11-12B'!H33, "")</f>
        <v/>
      </c>
      <c r="I33" s="96" t="str">
        <f>IF('11-12B'!I33&lt;&gt;"",'11-12B'!I33, "")</f>
        <v/>
      </c>
      <c r="J33" s="96" t="str">
        <f>IF('11-12B'!J33&lt;&gt;"",'11-12B'!J33, "")</f>
        <v/>
      </c>
      <c r="K33" s="96" t="str">
        <f>IF('11-12B'!K33&lt;&gt;"",'11-12B'!K33, "")</f>
        <v/>
      </c>
      <c r="L33" s="96" t="str">
        <f>IF('11-12B'!L33&lt;&gt;"",'11-12B'!L33, "")</f>
        <v/>
      </c>
      <c r="M33" s="97"/>
      <c r="N33" s="98">
        <f t="shared" si="0"/>
        <v>0</v>
      </c>
      <c r="O33" s="99">
        <f>SUM(N30:N33)/12</f>
        <v>0</v>
      </c>
      <c r="Q33" s="35">
        <f t="shared" ref="Q33" si="13">IF(O33&lt;&gt;"",O33+A30/10000,0)</f>
        <v>8.0000000000000004E-4</v>
      </c>
      <c r="R33" s="35" t="str">
        <f t="shared" ref="R33:S33" si="14">B30</f>
        <v/>
      </c>
      <c r="S33" s="35" t="str">
        <f t="shared" si="14"/>
        <v/>
      </c>
    </row>
    <row r="34" spans="1:19" x14ac:dyDescent="0.25">
      <c r="A34" s="115">
        <v>9</v>
      </c>
      <c r="B34" s="124" t="str">
        <f>IF('11-12B'!B34&lt;&gt;"",'11-12B'!B34, "")</f>
        <v/>
      </c>
      <c r="C34" s="115" t="str">
        <f>IF('11-12B'!C34&lt;&gt;"",'11-12B'!C34, "")</f>
        <v/>
      </c>
      <c r="D34" s="10">
        <v>1</v>
      </c>
      <c r="G34" s="10" t="s">
        <v>289</v>
      </c>
      <c r="H34" s="89" t="str">
        <f>IF('11-12B'!H34&lt;&gt;"",'11-12B'!H34, "")</f>
        <v/>
      </c>
      <c r="I34" s="89" t="str">
        <f>IF('11-12B'!I34&lt;&gt;"",'11-12B'!I34, "")</f>
        <v/>
      </c>
      <c r="J34" s="89" t="str">
        <f>IF('11-12B'!J34&lt;&gt;"",'11-12B'!J34, "")</f>
        <v/>
      </c>
      <c r="K34" s="89" t="str">
        <f>IF('11-12B'!K34&lt;&gt;"",'11-12B'!K34, "")</f>
        <v/>
      </c>
      <c r="L34" s="89" t="str">
        <f>IF('11-12B'!L34&lt;&gt;"",'11-12B'!L34, "")</f>
        <v/>
      </c>
      <c r="M34" s="5"/>
      <c r="N34" s="78">
        <f t="shared" ref="N34:N97" si="15">IF(COUNT(H34:L34)=3,IF(M34&lt;&gt;"",(SUM(H34:J34)-6),SUM(H34:J34)),IF(M34&lt;&gt;"",(SUM(H34:L34)-MAX(H34:L34)-MIN(H34:L34)-6),(SUM(H34:L34)-MAX(H34:L34)-MIN(H34:L34))))</f>
        <v>0</v>
      </c>
      <c r="O34" s="78"/>
      <c r="Q34" s="36"/>
      <c r="R34" s="36"/>
      <c r="S34" s="36"/>
    </row>
    <row r="35" spans="1:19" ht="15.75" thickBot="1" x14ac:dyDescent="0.3">
      <c r="A35" s="115"/>
      <c r="B35" s="124"/>
      <c r="C35" s="115"/>
      <c r="D35" s="10">
        <v>2</v>
      </c>
      <c r="G35" s="10" t="s">
        <v>289</v>
      </c>
      <c r="H35" s="89" t="str">
        <f>IF('11-12B'!H35&lt;&gt;"",'11-12B'!H35, "")</f>
        <v/>
      </c>
      <c r="I35" s="89" t="str">
        <f>IF('11-12B'!I35&lt;&gt;"",'11-12B'!I35, "")</f>
        <v/>
      </c>
      <c r="J35" s="89" t="str">
        <f>IF('11-12B'!J35&lt;&gt;"",'11-12B'!J35, "")</f>
        <v/>
      </c>
      <c r="K35" s="89" t="str">
        <f>IF('11-12B'!K35&lt;&gt;"",'11-12B'!K35, "")</f>
        <v/>
      </c>
      <c r="L35" s="89" t="str">
        <f>IF('11-12B'!L35&lt;&gt;"",'11-12B'!L35, "")</f>
        <v/>
      </c>
      <c r="M35" s="5"/>
      <c r="N35" s="78">
        <f t="shared" si="15"/>
        <v>0</v>
      </c>
      <c r="O35" s="78"/>
      <c r="Q35" s="35"/>
      <c r="R35" s="35"/>
      <c r="S35" s="35"/>
    </row>
    <row r="36" spans="1:19" ht="15.75" thickBot="1" x14ac:dyDescent="0.3">
      <c r="A36" s="115"/>
      <c r="B36" s="124"/>
      <c r="C36" s="115"/>
      <c r="D36" s="10">
        <v>3</v>
      </c>
      <c r="G36" s="10" t="s">
        <v>289</v>
      </c>
      <c r="H36" s="89" t="str">
        <f>IF('11-12B'!H36&lt;&gt;"",'11-12B'!H36, "")</f>
        <v/>
      </c>
      <c r="I36" s="89" t="str">
        <f>IF('11-12B'!I36&lt;&gt;"",'11-12B'!I36, "")</f>
        <v/>
      </c>
      <c r="J36" s="89" t="str">
        <f>IF('11-12B'!J36&lt;&gt;"",'11-12B'!J36, "")</f>
        <v/>
      </c>
      <c r="K36" s="89" t="str">
        <f>IF('11-12B'!K36&lt;&gt;"",'11-12B'!K36, "")</f>
        <v/>
      </c>
      <c r="L36" s="89" t="str">
        <f>IF('11-12B'!L36&lt;&gt;"",'11-12B'!L36, "")</f>
        <v/>
      </c>
      <c r="M36" s="5"/>
      <c r="N36" s="78">
        <f t="shared" si="15"/>
        <v>0</v>
      </c>
      <c r="O36" s="79"/>
      <c r="Q36" s="35"/>
      <c r="R36" s="35"/>
      <c r="S36" s="35"/>
    </row>
    <row r="37" spans="1:19" ht="15.75" thickBot="1" x14ac:dyDescent="0.3">
      <c r="A37" s="115"/>
      <c r="B37" s="124"/>
      <c r="C37" s="115"/>
      <c r="D37" s="10">
        <v>4</v>
      </c>
      <c r="G37" s="10" t="s">
        <v>289</v>
      </c>
      <c r="H37" s="89" t="str">
        <f>IF('11-12B'!H37&lt;&gt;"",'11-12B'!H37, "")</f>
        <v/>
      </c>
      <c r="I37" s="89" t="str">
        <f>IF('11-12B'!I37&lt;&gt;"",'11-12B'!I37, "")</f>
        <v/>
      </c>
      <c r="J37" s="89" t="str">
        <f>IF('11-12B'!J37&lt;&gt;"",'11-12B'!J37, "")</f>
        <v/>
      </c>
      <c r="K37" s="89" t="str">
        <f>IF('11-12B'!K37&lt;&gt;"",'11-12B'!K37, "")</f>
        <v/>
      </c>
      <c r="L37" s="89" t="str">
        <f>IF('11-12B'!L37&lt;&gt;"",'11-12B'!L37, "")</f>
        <v/>
      </c>
      <c r="M37" s="5"/>
      <c r="N37" s="78">
        <f t="shared" si="15"/>
        <v>0</v>
      </c>
      <c r="O37" s="79">
        <f>SUM(N34:N37)/12</f>
        <v>0</v>
      </c>
      <c r="Q37" s="35">
        <f t="shared" ref="Q37" si="16">IF(O37&lt;&gt;"",O37+A34/10000,0)</f>
        <v>8.9999999999999998E-4</v>
      </c>
      <c r="R37" s="35" t="str">
        <f t="shared" ref="R37:S37" si="17">B34</f>
        <v/>
      </c>
      <c r="S37" s="35" t="str">
        <f t="shared" si="17"/>
        <v/>
      </c>
    </row>
    <row r="38" spans="1:19" x14ac:dyDescent="0.25">
      <c r="A38" s="125">
        <v>10</v>
      </c>
      <c r="B38" s="126" t="str">
        <f>IF('11-12B'!B38&lt;&gt;"",'11-12B'!B38, "")</f>
        <v/>
      </c>
      <c r="C38" s="125" t="str">
        <f>IF('11-12B'!C38&lt;&gt;"",'11-12B'!C38, "")</f>
        <v/>
      </c>
      <c r="D38" s="66">
        <v>1</v>
      </c>
      <c r="G38" s="10" t="s">
        <v>289</v>
      </c>
      <c r="H38" s="96" t="str">
        <f>IF('11-12B'!H38&lt;&gt;"",'11-12B'!H38, "")</f>
        <v/>
      </c>
      <c r="I38" s="96" t="str">
        <f>IF('11-12B'!I38&lt;&gt;"",'11-12B'!I38, "")</f>
        <v/>
      </c>
      <c r="J38" s="96" t="str">
        <f>IF('11-12B'!J38&lt;&gt;"",'11-12B'!J38, "")</f>
        <v/>
      </c>
      <c r="K38" s="96" t="str">
        <f>IF('11-12B'!K38&lt;&gt;"",'11-12B'!K38, "")</f>
        <v/>
      </c>
      <c r="L38" s="96" t="str">
        <f>IF('11-12B'!L38&lt;&gt;"",'11-12B'!L38, "")</f>
        <v/>
      </c>
      <c r="M38" s="97"/>
      <c r="N38" s="98">
        <f t="shared" si="15"/>
        <v>0</v>
      </c>
      <c r="O38" s="98"/>
      <c r="Q38" s="36"/>
      <c r="R38" s="36"/>
      <c r="S38" s="36"/>
    </row>
    <row r="39" spans="1:19" ht="15.75" thickBot="1" x14ac:dyDescent="0.3">
      <c r="A39" s="125"/>
      <c r="B39" s="126"/>
      <c r="C39" s="125"/>
      <c r="D39" s="66">
        <v>2</v>
      </c>
      <c r="G39" s="10" t="s">
        <v>289</v>
      </c>
      <c r="H39" s="96" t="str">
        <f>IF('11-12B'!H39&lt;&gt;"",'11-12B'!H39, "")</f>
        <v/>
      </c>
      <c r="I39" s="96" t="str">
        <f>IF('11-12B'!I39&lt;&gt;"",'11-12B'!I39, "")</f>
        <v/>
      </c>
      <c r="J39" s="96" t="str">
        <f>IF('11-12B'!J39&lt;&gt;"",'11-12B'!J39, "")</f>
        <v/>
      </c>
      <c r="K39" s="96" t="str">
        <f>IF('11-12B'!K39&lt;&gt;"",'11-12B'!K39, "")</f>
        <v/>
      </c>
      <c r="L39" s="96" t="str">
        <f>IF('11-12B'!L39&lt;&gt;"",'11-12B'!L39, "")</f>
        <v/>
      </c>
      <c r="M39" s="97"/>
      <c r="N39" s="98">
        <f t="shared" si="15"/>
        <v>0</v>
      </c>
      <c r="O39" s="98"/>
      <c r="Q39" s="35"/>
      <c r="R39" s="35"/>
      <c r="S39" s="35"/>
    </row>
    <row r="40" spans="1:19" ht="15.75" thickBot="1" x14ac:dyDescent="0.3">
      <c r="A40" s="125"/>
      <c r="B40" s="126"/>
      <c r="C40" s="125"/>
      <c r="D40" s="66">
        <v>3</v>
      </c>
      <c r="G40" s="10" t="s">
        <v>289</v>
      </c>
      <c r="H40" s="96" t="str">
        <f>IF('11-12B'!H40&lt;&gt;"",'11-12B'!H40, "")</f>
        <v/>
      </c>
      <c r="I40" s="96" t="str">
        <f>IF('11-12B'!I40&lt;&gt;"",'11-12B'!I40, "")</f>
        <v/>
      </c>
      <c r="J40" s="96" t="str">
        <f>IF('11-12B'!J40&lt;&gt;"",'11-12B'!J40, "")</f>
        <v/>
      </c>
      <c r="K40" s="96" t="str">
        <f>IF('11-12B'!K40&lt;&gt;"",'11-12B'!K40, "")</f>
        <v/>
      </c>
      <c r="L40" s="96" t="str">
        <f>IF('11-12B'!L40&lt;&gt;"",'11-12B'!L40, "")</f>
        <v/>
      </c>
      <c r="M40" s="97"/>
      <c r="N40" s="98">
        <f t="shared" si="15"/>
        <v>0</v>
      </c>
      <c r="O40" s="99"/>
      <c r="Q40" s="35"/>
      <c r="R40" s="35"/>
      <c r="S40" s="35"/>
    </row>
    <row r="41" spans="1:19" ht="15.75" thickBot="1" x14ac:dyDescent="0.3">
      <c r="A41" s="125"/>
      <c r="B41" s="126"/>
      <c r="C41" s="125"/>
      <c r="D41" s="66">
        <v>4</v>
      </c>
      <c r="G41" s="10" t="s">
        <v>289</v>
      </c>
      <c r="H41" s="96" t="str">
        <f>IF('11-12B'!H41&lt;&gt;"",'11-12B'!H41, "")</f>
        <v/>
      </c>
      <c r="I41" s="96" t="str">
        <f>IF('11-12B'!I41&lt;&gt;"",'11-12B'!I41, "")</f>
        <v/>
      </c>
      <c r="J41" s="96" t="str">
        <f>IF('11-12B'!J41&lt;&gt;"",'11-12B'!J41, "")</f>
        <v/>
      </c>
      <c r="K41" s="96" t="str">
        <f>IF('11-12B'!K41&lt;&gt;"",'11-12B'!K41, "")</f>
        <v/>
      </c>
      <c r="L41" s="96" t="str">
        <f>IF('11-12B'!L41&lt;&gt;"",'11-12B'!L41, "")</f>
        <v/>
      </c>
      <c r="M41" s="97"/>
      <c r="N41" s="98">
        <f t="shared" si="15"/>
        <v>0</v>
      </c>
      <c r="O41" s="99">
        <f>SUM(N38:N41)/12</f>
        <v>0</v>
      </c>
      <c r="Q41" s="35">
        <f t="shared" ref="Q41" si="18">IF(O41&lt;&gt;"",O41+A38/10000,0)</f>
        <v>1E-3</v>
      </c>
      <c r="R41" s="35" t="str">
        <f t="shared" ref="R41:S41" si="19">B38</f>
        <v/>
      </c>
      <c r="S41" s="35" t="str">
        <f t="shared" si="19"/>
        <v/>
      </c>
    </row>
    <row r="42" spans="1:19" x14ac:dyDescent="0.25">
      <c r="A42" s="115">
        <v>11</v>
      </c>
      <c r="B42" s="124" t="str">
        <f>IF('11-12B'!B42&lt;&gt;"",'11-12B'!B42, "")</f>
        <v/>
      </c>
      <c r="C42" s="115" t="str">
        <f>IF('11-12B'!C42&lt;&gt;"",'11-12B'!C42, "")</f>
        <v/>
      </c>
      <c r="D42" s="10">
        <v>1</v>
      </c>
      <c r="G42" s="10" t="s">
        <v>289</v>
      </c>
      <c r="H42" s="89" t="str">
        <f>IF('11-12B'!H42&lt;&gt;"",'11-12B'!H42, "")</f>
        <v/>
      </c>
      <c r="I42" s="89" t="str">
        <f>IF('11-12B'!I42&lt;&gt;"",'11-12B'!I42, "")</f>
        <v/>
      </c>
      <c r="J42" s="89" t="str">
        <f>IF('11-12B'!J42&lt;&gt;"",'11-12B'!J42, "")</f>
        <v/>
      </c>
      <c r="K42" s="89" t="str">
        <f>IF('11-12B'!K42&lt;&gt;"",'11-12B'!K42, "")</f>
        <v/>
      </c>
      <c r="L42" s="89" t="str">
        <f>IF('11-12B'!L42&lt;&gt;"",'11-12B'!L42, "")</f>
        <v/>
      </c>
      <c r="M42" s="5"/>
      <c r="N42" s="78">
        <f t="shared" si="15"/>
        <v>0</v>
      </c>
      <c r="O42" s="78"/>
      <c r="Q42" s="36"/>
      <c r="R42" s="36"/>
      <c r="S42" s="36"/>
    </row>
    <row r="43" spans="1:19" ht="15.75" thickBot="1" x14ac:dyDescent="0.3">
      <c r="A43" s="115"/>
      <c r="B43" s="124"/>
      <c r="C43" s="115"/>
      <c r="D43" s="10">
        <v>2</v>
      </c>
      <c r="G43" s="10" t="s">
        <v>289</v>
      </c>
      <c r="H43" s="89" t="str">
        <f>IF('11-12B'!H43&lt;&gt;"",'11-12B'!H43, "")</f>
        <v/>
      </c>
      <c r="I43" s="89" t="str">
        <f>IF('11-12B'!I43&lt;&gt;"",'11-12B'!I43, "")</f>
        <v/>
      </c>
      <c r="J43" s="89" t="str">
        <f>IF('11-12B'!J43&lt;&gt;"",'11-12B'!J43, "")</f>
        <v/>
      </c>
      <c r="K43" s="89" t="str">
        <f>IF('11-12B'!K43&lt;&gt;"",'11-12B'!K43, "")</f>
        <v/>
      </c>
      <c r="L43" s="89" t="str">
        <f>IF('11-12B'!L43&lt;&gt;"",'11-12B'!L43, "")</f>
        <v/>
      </c>
      <c r="M43" s="5"/>
      <c r="N43" s="78">
        <f t="shared" si="15"/>
        <v>0</v>
      </c>
      <c r="O43" s="78"/>
      <c r="Q43" s="35"/>
      <c r="R43" s="35"/>
      <c r="S43" s="35"/>
    </row>
    <row r="44" spans="1:19" ht="15.75" thickBot="1" x14ac:dyDescent="0.3">
      <c r="A44" s="115"/>
      <c r="B44" s="124"/>
      <c r="C44" s="115"/>
      <c r="D44" s="10">
        <v>3</v>
      </c>
      <c r="G44" s="10" t="s">
        <v>289</v>
      </c>
      <c r="H44" s="89" t="str">
        <f>IF('11-12B'!H44&lt;&gt;"",'11-12B'!H44, "")</f>
        <v/>
      </c>
      <c r="I44" s="89" t="str">
        <f>IF('11-12B'!I44&lt;&gt;"",'11-12B'!I44, "")</f>
        <v/>
      </c>
      <c r="J44" s="89" t="str">
        <f>IF('11-12B'!J44&lt;&gt;"",'11-12B'!J44, "")</f>
        <v/>
      </c>
      <c r="K44" s="89" t="str">
        <f>IF('11-12B'!K44&lt;&gt;"",'11-12B'!K44, "")</f>
        <v/>
      </c>
      <c r="L44" s="89" t="str">
        <f>IF('11-12B'!L44&lt;&gt;"",'11-12B'!L44, "")</f>
        <v/>
      </c>
      <c r="M44" s="5"/>
      <c r="N44" s="78">
        <f t="shared" si="15"/>
        <v>0</v>
      </c>
      <c r="O44" s="79"/>
      <c r="Q44" s="35"/>
      <c r="R44" s="35"/>
      <c r="S44" s="35"/>
    </row>
    <row r="45" spans="1:19" ht="15.75" thickBot="1" x14ac:dyDescent="0.3">
      <c r="A45" s="115"/>
      <c r="B45" s="124"/>
      <c r="C45" s="115"/>
      <c r="D45" s="10">
        <v>4</v>
      </c>
      <c r="G45" s="10" t="s">
        <v>289</v>
      </c>
      <c r="H45" s="89" t="str">
        <f>IF('11-12B'!H45&lt;&gt;"",'11-12B'!H45, "")</f>
        <v/>
      </c>
      <c r="I45" s="89" t="str">
        <f>IF('11-12B'!I45&lt;&gt;"",'11-12B'!I45, "")</f>
        <v/>
      </c>
      <c r="J45" s="89" t="str">
        <f>IF('11-12B'!J45&lt;&gt;"",'11-12B'!J45, "")</f>
        <v/>
      </c>
      <c r="K45" s="89" t="str">
        <f>IF('11-12B'!K45&lt;&gt;"",'11-12B'!K45, "")</f>
        <v/>
      </c>
      <c r="L45" s="89" t="str">
        <f>IF('11-12B'!L45&lt;&gt;"",'11-12B'!L45, "")</f>
        <v/>
      </c>
      <c r="M45" s="5"/>
      <c r="N45" s="78">
        <f t="shared" si="15"/>
        <v>0</v>
      </c>
      <c r="O45" s="79">
        <f>SUM(N42:N45)/12</f>
        <v>0</v>
      </c>
      <c r="Q45" s="35">
        <f t="shared" ref="Q45" si="20">IF(O45&lt;&gt;"",O45+A42/10000,0)</f>
        <v>1.1000000000000001E-3</v>
      </c>
      <c r="R45" s="35" t="str">
        <f t="shared" ref="R45:S45" si="21">B42</f>
        <v/>
      </c>
      <c r="S45" s="35" t="str">
        <f t="shared" si="21"/>
        <v/>
      </c>
    </row>
    <row r="46" spans="1:19" x14ac:dyDescent="0.25">
      <c r="A46" s="125">
        <v>12</v>
      </c>
      <c r="B46" s="126" t="str">
        <f>IF('11-12B'!B46&lt;&gt;"",'11-12B'!B46, "")</f>
        <v/>
      </c>
      <c r="C46" s="125" t="str">
        <f>IF('11-12B'!C46&lt;&gt;"",'11-12B'!C46, "")</f>
        <v/>
      </c>
      <c r="D46" s="66">
        <v>1</v>
      </c>
      <c r="G46" s="10" t="s">
        <v>289</v>
      </c>
      <c r="H46" s="96" t="str">
        <f>IF('11-12B'!H46&lt;&gt;"",'11-12B'!H46, "")</f>
        <v/>
      </c>
      <c r="I46" s="96" t="str">
        <f>IF('11-12B'!I46&lt;&gt;"",'11-12B'!I46, "")</f>
        <v/>
      </c>
      <c r="J46" s="96" t="str">
        <f>IF('11-12B'!J46&lt;&gt;"",'11-12B'!J46, "")</f>
        <v/>
      </c>
      <c r="K46" s="96" t="str">
        <f>IF('11-12B'!K46&lt;&gt;"",'11-12B'!K46, "")</f>
        <v/>
      </c>
      <c r="L46" s="96" t="str">
        <f>IF('11-12B'!L46&lt;&gt;"",'11-12B'!L46, "")</f>
        <v/>
      </c>
      <c r="M46" s="97"/>
      <c r="N46" s="98">
        <f t="shared" si="15"/>
        <v>0</v>
      </c>
      <c r="O46" s="98"/>
      <c r="Q46" s="36"/>
      <c r="R46" s="36"/>
      <c r="S46" s="36"/>
    </row>
    <row r="47" spans="1:19" ht="15.75" thickBot="1" x14ac:dyDescent="0.3">
      <c r="A47" s="125"/>
      <c r="B47" s="126"/>
      <c r="C47" s="125"/>
      <c r="D47" s="66">
        <v>2</v>
      </c>
      <c r="G47" s="10" t="s">
        <v>289</v>
      </c>
      <c r="H47" s="96" t="str">
        <f>IF('11-12B'!H47&lt;&gt;"",'11-12B'!H47, "")</f>
        <v/>
      </c>
      <c r="I47" s="96" t="str">
        <f>IF('11-12B'!I47&lt;&gt;"",'11-12B'!I47, "")</f>
        <v/>
      </c>
      <c r="J47" s="96" t="str">
        <f>IF('11-12B'!J47&lt;&gt;"",'11-12B'!J47, "")</f>
        <v/>
      </c>
      <c r="K47" s="96" t="str">
        <f>IF('11-12B'!K47&lt;&gt;"",'11-12B'!K47, "")</f>
        <v/>
      </c>
      <c r="L47" s="96" t="str">
        <f>IF('11-12B'!L47&lt;&gt;"",'11-12B'!L47, "")</f>
        <v/>
      </c>
      <c r="M47" s="97"/>
      <c r="N47" s="98">
        <f t="shared" si="15"/>
        <v>0</v>
      </c>
      <c r="O47" s="98"/>
      <c r="Q47" s="35"/>
      <c r="R47" s="35"/>
      <c r="S47" s="35"/>
    </row>
    <row r="48" spans="1:19" ht="15.75" thickBot="1" x14ac:dyDescent="0.3">
      <c r="A48" s="125"/>
      <c r="B48" s="126"/>
      <c r="C48" s="125"/>
      <c r="D48" s="66">
        <v>3</v>
      </c>
      <c r="G48" s="10" t="s">
        <v>289</v>
      </c>
      <c r="H48" s="96" t="str">
        <f>IF('11-12B'!H48&lt;&gt;"",'11-12B'!H48, "")</f>
        <v/>
      </c>
      <c r="I48" s="96" t="str">
        <f>IF('11-12B'!I48&lt;&gt;"",'11-12B'!I48, "")</f>
        <v/>
      </c>
      <c r="J48" s="96" t="str">
        <f>IF('11-12B'!J48&lt;&gt;"",'11-12B'!J48, "")</f>
        <v/>
      </c>
      <c r="K48" s="96" t="str">
        <f>IF('11-12B'!K48&lt;&gt;"",'11-12B'!K48, "")</f>
        <v/>
      </c>
      <c r="L48" s="96" t="str">
        <f>IF('11-12B'!L48&lt;&gt;"",'11-12B'!L48, "")</f>
        <v/>
      </c>
      <c r="M48" s="97"/>
      <c r="N48" s="98">
        <f t="shared" si="15"/>
        <v>0</v>
      </c>
      <c r="O48" s="99"/>
      <c r="Q48" s="35"/>
      <c r="R48" s="35"/>
      <c r="S48" s="35"/>
    </row>
    <row r="49" spans="1:19" ht="15.75" thickBot="1" x14ac:dyDescent="0.3">
      <c r="A49" s="125"/>
      <c r="B49" s="126"/>
      <c r="C49" s="125"/>
      <c r="D49" s="66">
        <v>4</v>
      </c>
      <c r="G49" s="10" t="s">
        <v>289</v>
      </c>
      <c r="H49" s="96" t="str">
        <f>IF('11-12B'!H49&lt;&gt;"",'11-12B'!H49, "")</f>
        <v/>
      </c>
      <c r="I49" s="96" t="str">
        <f>IF('11-12B'!I49&lt;&gt;"",'11-12B'!I49, "")</f>
        <v/>
      </c>
      <c r="J49" s="96" t="str">
        <f>IF('11-12B'!J49&lt;&gt;"",'11-12B'!J49, "")</f>
        <v/>
      </c>
      <c r="K49" s="96" t="str">
        <f>IF('11-12B'!K49&lt;&gt;"",'11-12B'!K49, "")</f>
        <v/>
      </c>
      <c r="L49" s="96" t="str">
        <f>IF('11-12B'!L49&lt;&gt;"",'11-12B'!L49, "")</f>
        <v/>
      </c>
      <c r="M49" s="97"/>
      <c r="N49" s="98">
        <f t="shared" si="15"/>
        <v>0</v>
      </c>
      <c r="O49" s="99">
        <f>SUM(N46:N49)/12</f>
        <v>0</v>
      </c>
      <c r="Q49" s="35">
        <f t="shared" ref="Q49" si="22">IF(O49&lt;&gt;"",O49+A46/10000,0)</f>
        <v>1.1999999999999999E-3</v>
      </c>
      <c r="R49" s="35" t="str">
        <f t="shared" ref="R49:S49" si="23">B46</f>
        <v/>
      </c>
      <c r="S49" s="35" t="str">
        <f t="shared" si="23"/>
        <v/>
      </c>
    </row>
    <row r="50" spans="1:19" x14ac:dyDescent="0.25">
      <c r="A50" s="115">
        <v>13</v>
      </c>
      <c r="B50" s="124" t="str">
        <f>IF('11-12B'!B50&lt;&gt;"",'11-12B'!B50, "")</f>
        <v/>
      </c>
      <c r="C50" s="115" t="str">
        <f>IF('11-12B'!C50&lt;&gt;"",'11-12B'!C50, "")</f>
        <v/>
      </c>
      <c r="D50" s="10">
        <v>1</v>
      </c>
      <c r="G50" s="10" t="s">
        <v>289</v>
      </c>
      <c r="H50" s="89" t="str">
        <f>IF('11-12B'!H50&lt;&gt;"",'11-12B'!H50, "")</f>
        <v/>
      </c>
      <c r="I50" s="89" t="str">
        <f>IF('11-12B'!I50&lt;&gt;"",'11-12B'!I50, "")</f>
        <v/>
      </c>
      <c r="J50" s="89" t="str">
        <f>IF('11-12B'!J50&lt;&gt;"",'11-12B'!J50, "")</f>
        <v/>
      </c>
      <c r="K50" s="89" t="str">
        <f>IF('11-12B'!K50&lt;&gt;"",'11-12B'!K50, "")</f>
        <v/>
      </c>
      <c r="L50" s="89" t="str">
        <f>IF('11-12B'!L50&lt;&gt;"",'11-12B'!L50, "")</f>
        <v/>
      </c>
      <c r="M50" s="5"/>
      <c r="N50" s="78">
        <f t="shared" si="15"/>
        <v>0</v>
      </c>
      <c r="O50" s="78"/>
      <c r="Q50" s="36"/>
      <c r="R50" s="36"/>
      <c r="S50" s="36"/>
    </row>
    <row r="51" spans="1:19" ht="15.75" thickBot="1" x14ac:dyDescent="0.3">
      <c r="A51" s="115"/>
      <c r="B51" s="124"/>
      <c r="C51" s="115"/>
      <c r="D51" s="10">
        <v>2</v>
      </c>
      <c r="G51" s="10" t="s">
        <v>289</v>
      </c>
      <c r="H51" s="89" t="str">
        <f>IF('11-12B'!H51&lt;&gt;"",'11-12B'!H51, "")</f>
        <v/>
      </c>
      <c r="I51" s="89" t="str">
        <f>IF('11-12B'!I51&lt;&gt;"",'11-12B'!I51, "")</f>
        <v/>
      </c>
      <c r="J51" s="89" t="str">
        <f>IF('11-12B'!J51&lt;&gt;"",'11-12B'!J51, "")</f>
        <v/>
      </c>
      <c r="K51" s="89" t="str">
        <f>IF('11-12B'!K51&lt;&gt;"",'11-12B'!K51, "")</f>
        <v/>
      </c>
      <c r="L51" s="89" t="str">
        <f>IF('11-12B'!L51&lt;&gt;"",'11-12B'!L51, "")</f>
        <v/>
      </c>
      <c r="M51" s="5"/>
      <c r="N51" s="78">
        <f t="shared" si="15"/>
        <v>0</v>
      </c>
      <c r="O51" s="78"/>
      <c r="Q51" s="35"/>
      <c r="R51" s="35"/>
      <c r="S51" s="35"/>
    </row>
    <row r="52" spans="1:19" ht="15.75" thickBot="1" x14ac:dyDescent="0.3">
      <c r="A52" s="115"/>
      <c r="B52" s="124"/>
      <c r="C52" s="115"/>
      <c r="D52" s="10">
        <v>3</v>
      </c>
      <c r="G52" s="10" t="s">
        <v>289</v>
      </c>
      <c r="H52" s="89" t="str">
        <f>IF('11-12B'!H52&lt;&gt;"",'11-12B'!H52, "")</f>
        <v/>
      </c>
      <c r="I52" s="89" t="str">
        <f>IF('11-12B'!I52&lt;&gt;"",'11-12B'!I52, "")</f>
        <v/>
      </c>
      <c r="J52" s="89" t="str">
        <f>IF('11-12B'!J52&lt;&gt;"",'11-12B'!J52, "")</f>
        <v/>
      </c>
      <c r="K52" s="89" t="str">
        <f>IF('11-12B'!K52&lt;&gt;"",'11-12B'!K52, "")</f>
        <v/>
      </c>
      <c r="L52" s="89" t="str">
        <f>IF('11-12B'!L52&lt;&gt;"",'11-12B'!L52, "")</f>
        <v/>
      </c>
      <c r="M52" s="5"/>
      <c r="N52" s="78">
        <f t="shared" si="15"/>
        <v>0</v>
      </c>
      <c r="O52" s="79"/>
      <c r="Q52" s="35"/>
      <c r="R52" s="35"/>
      <c r="S52" s="35"/>
    </row>
    <row r="53" spans="1:19" ht="15.75" thickBot="1" x14ac:dyDescent="0.3">
      <c r="A53" s="115"/>
      <c r="B53" s="124"/>
      <c r="C53" s="115"/>
      <c r="D53" s="10">
        <v>4</v>
      </c>
      <c r="G53" s="10" t="s">
        <v>289</v>
      </c>
      <c r="H53" s="89" t="str">
        <f>IF('11-12B'!H53&lt;&gt;"",'11-12B'!H53, "")</f>
        <v/>
      </c>
      <c r="I53" s="89" t="str">
        <f>IF('11-12B'!I53&lt;&gt;"",'11-12B'!I53, "")</f>
        <v/>
      </c>
      <c r="J53" s="89" t="str">
        <f>IF('11-12B'!J53&lt;&gt;"",'11-12B'!J53, "")</f>
        <v/>
      </c>
      <c r="K53" s="89" t="str">
        <f>IF('11-12B'!K53&lt;&gt;"",'11-12B'!K53, "")</f>
        <v/>
      </c>
      <c r="L53" s="89" t="str">
        <f>IF('11-12B'!L53&lt;&gt;"",'11-12B'!L53, "")</f>
        <v/>
      </c>
      <c r="M53" s="5"/>
      <c r="N53" s="78">
        <f t="shared" si="15"/>
        <v>0</v>
      </c>
      <c r="O53" s="79">
        <f>SUM(N50:N53)/12</f>
        <v>0</v>
      </c>
      <c r="Q53" s="35">
        <f t="shared" ref="Q53" si="24">IF(O53&lt;&gt;"",O53+A50/10000,0)</f>
        <v>1.2999999999999999E-3</v>
      </c>
      <c r="R53" s="35" t="str">
        <f t="shared" ref="R53:S53" si="25">B50</f>
        <v/>
      </c>
      <c r="S53" s="35" t="str">
        <f t="shared" si="25"/>
        <v/>
      </c>
    </row>
    <row r="54" spans="1:19" x14ac:dyDescent="0.25">
      <c r="A54" s="125">
        <v>14</v>
      </c>
      <c r="B54" s="126" t="str">
        <f>IF('11-12B'!B54&lt;&gt;"",'11-12B'!B54, "")</f>
        <v/>
      </c>
      <c r="C54" s="125" t="str">
        <f>IF('11-12B'!C54&lt;&gt;"",'11-12B'!C54, "")</f>
        <v/>
      </c>
      <c r="D54" s="66">
        <v>1</v>
      </c>
      <c r="G54" s="10" t="s">
        <v>289</v>
      </c>
      <c r="H54" s="96" t="str">
        <f>IF('11-12B'!H54&lt;&gt;"",'11-12B'!H54, "")</f>
        <v/>
      </c>
      <c r="I54" s="96" t="str">
        <f>IF('11-12B'!I54&lt;&gt;"",'11-12B'!I54, "")</f>
        <v/>
      </c>
      <c r="J54" s="96" t="str">
        <f>IF('11-12B'!J54&lt;&gt;"",'11-12B'!J54, "")</f>
        <v/>
      </c>
      <c r="K54" s="96" t="str">
        <f>IF('11-12B'!K54&lt;&gt;"",'11-12B'!K54, "")</f>
        <v/>
      </c>
      <c r="L54" s="96" t="str">
        <f>IF('11-12B'!L54&lt;&gt;"",'11-12B'!L54, "")</f>
        <v/>
      </c>
      <c r="M54" s="97"/>
      <c r="N54" s="98">
        <f t="shared" si="15"/>
        <v>0</v>
      </c>
      <c r="O54" s="98"/>
      <c r="Q54" s="36"/>
      <c r="R54" s="36"/>
      <c r="S54" s="36"/>
    </row>
    <row r="55" spans="1:19" ht="15.75" thickBot="1" x14ac:dyDescent="0.3">
      <c r="A55" s="125"/>
      <c r="B55" s="126"/>
      <c r="C55" s="125"/>
      <c r="D55" s="66">
        <v>2</v>
      </c>
      <c r="G55" s="10" t="s">
        <v>289</v>
      </c>
      <c r="H55" s="96" t="str">
        <f>IF('11-12B'!H55&lt;&gt;"",'11-12B'!H55, "")</f>
        <v/>
      </c>
      <c r="I55" s="96" t="str">
        <f>IF('11-12B'!I55&lt;&gt;"",'11-12B'!I55, "")</f>
        <v/>
      </c>
      <c r="J55" s="96" t="str">
        <f>IF('11-12B'!J55&lt;&gt;"",'11-12B'!J55, "")</f>
        <v/>
      </c>
      <c r="K55" s="96" t="str">
        <f>IF('11-12B'!K55&lt;&gt;"",'11-12B'!K55, "")</f>
        <v/>
      </c>
      <c r="L55" s="96" t="str">
        <f>IF('11-12B'!L55&lt;&gt;"",'11-12B'!L55, "")</f>
        <v/>
      </c>
      <c r="M55" s="97"/>
      <c r="N55" s="98">
        <f t="shared" si="15"/>
        <v>0</v>
      </c>
      <c r="O55" s="98"/>
      <c r="Q55" s="35"/>
      <c r="R55" s="35"/>
      <c r="S55" s="35"/>
    </row>
    <row r="56" spans="1:19" ht="15.75" thickBot="1" x14ac:dyDescent="0.3">
      <c r="A56" s="125"/>
      <c r="B56" s="126"/>
      <c r="C56" s="125"/>
      <c r="D56" s="66">
        <v>3</v>
      </c>
      <c r="G56" s="10" t="s">
        <v>289</v>
      </c>
      <c r="H56" s="96" t="str">
        <f>IF('11-12B'!H56&lt;&gt;"",'11-12B'!H56, "")</f>
        <v/>
      </c>
      <c r="I56" s="96" t="str">
        <f>IF('11-12B'!I56&lt;&gt;"",'11-12B'!I56, "")</f>
        <v/>
      </c>
      <c r="J56" s="96" t="str">
        <f>IF('11-12B'!J56&lt;&gt;"",'11-12B'!J56, "")</f>
        <v/>
      </c>
      <c r="K56" s="96" t="str">
        <f>IF('11-12B'!K56&lt;&gt;"",'11-12B'!K56, "")</f>
        <v/>
      </c>
      <c r="L56" s="96" t="str">
        <f>IF('11-12B'!L56&lt;&gt;"",'11-12B'!L56, "")</f>
        <v/>
      </c>
      <c r="M56" s="97"/>
      <c r="N56" s="98">
        <f t="shared" si="15"/>
        <v>0</v>
      </c>
      <c r="O56" s="99"/>
      <c r="Q56" s="35"/>
      <c r="R56" s="35"/>
      <c r="S56" s="35"/>
    </row>
    <row r="57" spans="1:19" ht="15.75" thickBot="1" x14ac:dyDescent="0.3">
      <c r="A57" s="125"/>
      <c r="B57" s="126"/>
      <c r="C57" s="125"/>
      <c r="D57" s="66">
        <v>4</v>
      </c>
      <c r="G57" s="10" t="s">
        <v>289</v>
      </c>
      <c r="H57" s="96" t="str">
        <f>IF('11-12B'!H57&lt;&gt;"",'11-12B'!H57, "")</f>
        <v/>
      </c>
      <c r="I57" s="96" t="str">
        <f>IF('11-12B'!I57&lt;&gt;"",'11-12B'!I57, "")</f>
        <v/>
      </c>
      <c r="J57" s="96" t="str">
        <f>IF('11-12B'!J57&lt;&gt;"",'11-12B'!J57, "")</f>
        <v/>
      </c>
      <c r="K57" s="96" t="str">
        <f>IF('11-12B'!K57&lt;&gt;"",'11-12B'!K57, "")</f>
        <v/>
      </c>
      <c r="L57" s="96" t="str">
        <f>IF('11-12B'!L57&lt;&gt;"",'11-12B'!L57, "")</f>
        <v/>
      </c>
      <c r="M57" s="97"/>
      <c r="N57" s="98">
        <f t="shared" si="15"/>
        <v>0</v>
      </c>
      <c r="O57" s="99">
        <f>SUM(N54:N57)/12</f>
        <v>0</v>
      </c>
      <c r="Q57" s="35">
        <f t="shared" ref="Q57" si="26">IF(O57&lt;&gt;"",O57+A54/10000,0)</f>
        <v>1.4E-3</v>
      </c>
      <c r="R57" s="35" t="str">
        <f t="shared" ref="R57:S57" si="27">B54</f>
        <v/>
      </c>
      <c r="S57" s="35" t="str">
        <f t="shared" si="27"/>
        <v/>
      </c>
    </row>
    <row r="58" spans="1:19" x14ac:dyDescent="0.25">
      <c r="A58" s="115">
        <v>15</v>
      </c>
      <c r="B58" s="124" t="str">
        <f>IF('11-12B'!B58&lt;&gt;"",'11-12B'!B58, "")</f>
        <v/>
      </c>
      <c r="C58" s="115" t="str">
        <f>IF('11-12B'!C58&lt;&gt;"",'11-12B'!C58, "")</f>
        <v/>
      </c>
      <c r="D58" s="10">
        <v>1</v>
      </c>
      <c r="G58" s="10" t="s">
        <v>289</v>
      </c>
      <c r="H58" s="89" t="str">
        <f>IF('11-12B'!H58&lt;&gt;"",'11-12B'!H58, "")</f>
        <v/>
      </c>
      <c r="I58" s="89" t="str">
        <f>IF('11-12B'!I58&lt;&gt;"",'11-12B'!I58, "")</f>
        <v/>
      </c>
      <c r="J58" s="89" t="str">
        <f>IF('11-12B'!J58&lt;&gt;"",'11-12B'!J58, "")</f>
        <v/>
      </c>
      <c r="K58" s="89" t="str">
        <f>IF('11-12B'!K58&lt;&gt;"",'11-12B'!K58, "")</f>
        <v/>
      </c>
      <c r="L58" s="89" t="str">
        <f>IF('11-12B'!L58&lt;&gt;"",'11-12B'!L58, "")</f>
        <v/>
      </c>
      <c r="M58" s="5"/>
      <c r="N58" s="78">
        <f t="shared" si="15"/>
        <v>0</v>
      </c>
      <c r="O58" s="78"/>
      <c r="Q58" s="36"/>
      <c r="R58" s="36"/>
      <c r="S58" s="36"/>
    </row>
    <row r="59" spans="1:19" ht="15.75" thickBot="1" x14ac:dyDescent="0.3">
      <c r="A59" s="115"/>
      <c r="B59" s="124"/>
      <c r="C59" s="115"/>
      <c r="D59" s="10">
        <v>2</v>
      </c>
      <c r="G59" s="10" t="s">
        <v>289</v>
      </c>
      <c r="H59" s="89" t="str">
        <f>IF('11-12B'!H59&lt;&gt;"",'11-12B'!H59, "")</f>
        <v/>
      </c>
      <c r="I59" s="89" t="str">
        <f>IF('11-12B'!I59&lt;&gt;"",'11-12B'!I59, "")</f>
        <v/>
      </c>
      <c r="J59" s="89" t="str">
        <f>IF('11-12B'!J59&lt;&gt;"",'11-12B'!J59, "")</f>
        <v/>
      </c>
      <c r="K59" s="89" t="str">
        <f>IF('11-12B'!K59&lt;&gt;"",'11-12B'!K59, "")</f>
        <v/>
      </c>
      <c r="L59" s="89" t="str">
        <f>IF('11-12B'!L59&lt;&gt;"",'11-12B'!L59, "")</f>
        <v/>
      </c>
      <c r="M59" s="5"/>
      <c r="N59" s="78">
        <f t="shared" si="15"/>
        <v>0</v>
      </c>
      <c r="O59" s="78"/>
      <c r="Q59" s="35"/>
      <c r="R59" s="35"/>
      <c r="S59" s="35"/>
    </row>
    <row r="60" spans="1:19" ht="15.75" thickBot="1" x14ac:dyDescent="0.3">
      <c r="A60" s="115"/>
      <c r="B60" s="124"/>
      <c r="C60" s="115"/>
      <c r="D60" s="10">
        <v>3</v>
      </c>
      <c r="G60" s="10" t="s">
        <v>289</v>
      </c>
      <c r="H60" s="89" t="str">
        <f>IF('11-12B'!H60&lt;&gt;"",'11-12B'!H60, "")</f>
        <v/>
      </c>
      <c r="I60" s="89" t="str">
        <f>IF('11-12B'!I60&lt;&gt;"",'11-12B'!I60, "")</f>
        <v/>
      </c>
      <c r="J60" s="89" t="str">
        <f>IF('11-12B'!J60&lt;&gt;"",'11-12B'!J60, "")</f>
        <v/>
      </c>
      <c r="K60" s="89" t="str">
        <f>IF('11-12B'!K60&lt;&gt;"",'11-12B'!K60, "")</f>
        <v/>
      </c>
      <c r="L60" s="89" t="str">
        <f>IF('11-12B'!L60&lt;&gt;"",'11-12B'!L60, "")</f>
        <v/>
      </c>
      <c r="M60" s="5"/>
      <c r="N60" s="78">
        <f t="shared" si="15"/>
        <v>0</v>
      </c>
      <c r="O60" s="79"/>
      <c r="Q60" s="35"/>
      <c r="R60" s="35"/>
      <c r="S60" s="35"/>
    </row>
    <row r="61" spans="1:19" ht="15.75" thickBot="1" x14ac:dyDescent="0.3">
      <c r="A61" s="115"/>
      <c r="B61" s="124"/>
      <c r="C61" s="115"/>
      <c r="D61" s="10">
        <v>4</v>
      </c>
      <c r="G61" s="10" t="s">
        <v>289</v>
      </c>
      <c r="H61" s="89" t="str">
        <f>IF('11-12B'!H61&lt;&gt;"",'11-12B'!H61, "")</f>
        <v/>
      </c>
      <c r="I61" s="89" t="str">
        <f>IF('11-12B'!I61&lt;&gt;"",'11-12B'!I61, "")</f>
        <v/>
      </c>
      <c r="J61" s="89" t="str">
        <f>IF('11-12B'!J61&lt;&gt;"",'11-12B'!J61, "")</f>
        <v/>
      </c>
      <c r="K61" s="89" t="str">
        <f>IF('11-12B'!K61&lt;&gt;"",'11-12B'!K61, "")</f>
        <v/>
      </c>
      <c r="L61" s="89" t="str">
        <f>IF('11-12B'!L61&lt;&gt;"",'11-12B'!L61, "")</f>
        <v/>
      </c>
      <c r="M61" s="5"/>
      <c r="N61" s="78">
        <f t="shared" si="15"/>
        <v>0</v>
      </c>
      <c r="O61" s="79">
        <f>SUM(N58:N61)/12</f>
        <v>0</v>
      </c>
      <c r="Q61" s="35">
        <f t="shared" ref="Q61" si="28">IF(O61&lt;&gt;"",O61+A58/10000,0)</f>
        <v>1.5E-3</v>
      </c>
      <c r="R61" s="35" t="str">
        <f t="shared" ref="R61:S61" si="29">B58</f>
        <v/>
      </c>
      <c r="S61" s="35" t="str">
        <f t="shared" si="29"/>
        <v/>
      </c>
    </row>
    <row r="62" spans="1:19" x14ac:dyDescent="0.25">
      <c r="A62" s="125">
        <v>16</v>
      </c>
      <c r="B62" s="126" t="str">
        <f>IF('11-12B'!B62&lt;&gt;"",'11-12B'!B62, "")</f>
        <v/>
      </c>
      <c r="C62" s="125" t="str">
        <f>IF('11-12B'!C62&lt;&gt;"",'11-12B'!C62, "")</f>
        <v/>
      </c>
      <c r="D62" s="66">
        <v>1</v>
      </c>
      <c r="G62" s="10" t="s">
        <v>289</v>
      </c>
      <c r="H62" s="96" t="str">
        <f>IF('11-12B'!H62&lt;&gt;"",'11-12B'!H62, "")</f>
        <v/>
      </c>
      <c r="I62" s="96" t="str">
        <f>IF('11-12B'!I62&lt;&gt;"",'11-12B'!I62, "")</f>
        <v/>
      </c>
      <c r="J62" s="96" t="str">
        <f>IF('11-12B'!J62&lt;&gt;"",'11-12B'!J62, "")</f>
        <v/>
      </c>
      <c r="K62" s="96" t="str">
        <f>IF('11-12B'!K62&lt;&gt;"",'11-12B'!K62, "")</f>
        <v/>
      </c>
      <c r="L62" s="96" t="str">
        <f>IF('11-12B'!L62&lt;&gt;"",'11-12B'!L62, "")</f>
        <v/>
      </c>
      <c r="M62" s="97"/>
      <c r="N62" s="98">
        <f t="shared" si="15"/>
        <v>0</v>
      </c>
      <c r="O62" s="98"/>
      <c r="Q62" s="36"/>
      <c r="R62" s="36"/>
      <c r="S62" s="36"/>
    </row>
    <row r="63" spans="1:19" ht="15.75" thickBot="1" x14ac:dyDescent="0.3">
      <c r="A63" s="125"/>
      <c r="B63" s="126"/>
      <c r="C63" s="125"/>
      <c r="D63" s="66">
        <v>2</v>
      </c>
      <c r="G63" s="10" t="s">
        <v>289</v>
      </c>
      <c r="H63" s="96" t="str">
        <f>IF('11-12B'!H63&lt;&gt;"",'11-12B'!H63, "")</f>
        <v/>
      </c>
      <c r="I63" s="96" t="str">
        <f>IF('11-12B'!I63&lt;&gt;"",'11-12B'!I63, "")</f>
        <v/>
      </c>
      <c r="J63" s="96" t="str">
        <f>IF('11-12B'!J63&lt;&gt;"",'11-12B'!J63, "")</f>
        <v/>
      </c>
      <c r="K63" s="96" t="str">
        <f>IF('11-12B'!K63&lt;&gt;"",'11-12B'!K63, "")</f>
        <v/>
      </c>
      <c r="L63" s="96" t="str">
        <f>IF('11-12B'!L63&lt;&gt;"",'11-12B'!L63, "")</f>
        <v/>
      </c>
      <c r="M63" s="97"/>
      <c r="N63" s="98">
        <f t="shared" si="15"/>
        <v>0</v>
      </c>
      <c r="O63" s="98"/>
      <c r="Q63" s="35"/>
      <c r="R63" s="35"/>
      <c r="S63" s="35"/>
    </row>
    <row r="64" spans="1:19" ht="15.75" thickBot="1" x14ac:dyDescent="0.3">
      <c r="A64" s="125"/>
      <c r="B64" s="126"/>
      <c r="C64" s="125"/>
      <c r="D64" s="66">
        <v>3</v>
      </c>
      <c r="G64" s="10" t="s">
        <v>289</v>
      </c>
      <c r="H64" s="96" t="str">
        <f>IF('11-12B'!H64&lt;&gt;"",'11-12B'!H64, "")</f>
        <v/>
      </c>
      <c r="I64" s="96" t="str">
        <f>IF('11-12B'!I64&lt;&gt;"",'11-12B'!I64, "")</f>
        <v/>
      </c>
      <c r="J64" s="96" t="str">
        <f>IF('11-12B'!J64&lt;&gt;"",'11-12B'!J64, "")</f>
        <v/>
      </c>
      <c r="K64" s="96" t="str">
        <f>IF('11-12B'!K64&lt;&gt;"",'11-12B'!K64, "")</f>
        <v/>
      </c>
      <c r="L64" s="96" t="str">
        <f>IF('11-12B'!L64&lt;&gt;"",'11-12B'!L64, "")</f>
        <v/>
      </c>
      <c r="M64" s="97"/>
      <c r="N64" s="98">
        <f t="shared" si="15"/>
        <v>0</v>
      </c>
      <c r="O64" s="99"/>
      <c r="Q64" s="35"/>
      <c r="R64" s="35"/>
      <c r="S64" s="35"/>
    </row>
    <row r="65" spans="1:19" ht="15.75" thickBot="1" x14ac:dyDescent="0.3">
      <c r="A65" s="125"/>
      <c r="B65" s="126"/>
      <c r="C65" s="125"/>
      <c r="D65" s="66">
        <v>4</v>
      </c>
      <c r="G65" s="10" t="s">
        <v>289</v>
      </c>
      <c r="H65" s="96" t="str">
        <f>IF('11-12B'!H65&lt;&gt;"",'11-12B'!H65, "")</f>
        <v/>
      </c>
      <c r="I65" s="96" t="str">
        <f>IF('11-12B'!I65&lt;&gt;"",'11-12B'!I65, "")</f>
        <v/>
      </c>
      <c r="J65" s="96" t="str">
        <f>IF('11-12B'!J65&lt;&gt;"",'11-12B'!J65, "")</f>
        <v/>
      </c>
      <c r="K65" s="96" t="str">
        <f>IF('11-12B'!K65&lt;&gt;"",'11-12B'!K65, "")</f>
        <v/>
      </c>
      <c r="L65" s="96" t="str">
        <f>IF('11-12B'!L65&lt;&gt;"",'11-12B'!L65, "")</f>
        <v/>
      </c>
      <c r="M65" s="97"/>
      <c r="N65" s="98">
        <f t="shared" si="15"/>
        <v>0</v>
      </c>
      <c r="O65" s="99">
        <f>SUM(N62:N65)/12</f>
        <v>0</v>
      </c>
      <c r="Q65" s="35">
        <f t="shared" ref="Q65" si="30">IF(O65&lt;&gt;"",O65+A62/10000,0)</f>
        <v>1.6000000000000001E-3</v>
      </c>
      <c r="R65" s="35" t="str">
        <f t="shared" ref="R65:S65" si="31">B62</f>
        <v/>
      </c>
      <c r="S65" s="35" t="str">
        <f t="shared" si="31"/>
        <v/>
      </c>
    </row>
    <row r="66" spans="1:19" x14ac:dyDescent="0.25">
      <c r="A66" s="115">
        <v>17</v>
      </c>
      <c r="B66" s="124" t="str">
        <f>IF('11-12B'!B66&lt;&gt;"",'11-12B'!B66, "")</f>
        <v/>
      </c>
      <c r="C66" s="115" t="str">
        <f>IF('11-12B'!C66&lt;&gt;"",'11-12B'!C66, "")</f>
        <v/>
      </c>
      <c r="D66" s="10">
        <v>1</v>
      </c>
      <c r="G66" s="10" t="s">
        <v>289</v>
      </c>
      <c r="H66" s="89" t="str">
        <f>IF('11-12B'!H66&lt;&gt;"",'11-12B'!H66, "")</f>
        <v/>
      </c>
      <c r="I66" s="89" t="str">
        <f>IF('11-12B'!I66&lt;&gt;"",'11-12B'!I66, "")</f>
        <v/>
      </c>
      <c r="J66" s="89" t="str">
        <f>IF('11-12B'!J66&lt;&gt;"",'11-12B'!J66, "")</f>
        <v/>
      </c>
      <c r="K66" s="89" t="str">
        <f>IF('11-12B'!K66&lt;&gt;"",'11-12B'!K66, "")</f>
        <v/>
      </c>
      <c r="L66" s="89" t="str">
        <f>IF('11-12B'!L66&lt;&gt;"",'11-12B'!L66, "")</f>
        <v/>
      </c>
      <c r="M66" s="5"/>
      <c r="N66" s="78">
        <f t="shared" si="15"/>
        <v>0</v>
      </c>
      <c r="O66" s="78"/>
      <c r="Q66" s="36"/>
      <c r="R66" s="36"/>
      <c r="S66" s="36"/>
    </row>
    <row r="67" spans="1:19" ht="15.75" thickBot="1" x14ac:dyDescent="0.3">
      <c r="A67" s="115"/>
      <c r="B67" s="124"/>
      <c r="C67" s="115"/>
      <c r="D67" s="10">
        <v>2</v>
      </c>
      <c r="G67" s="10" t="s">
        <v>289</v>
      </c>
      <c r="H67" s="89" t="str">
        <f>IF('11-12B'!H67&lt;&gt;"",'11-12B'!H67, "")</f>
        <v/>
      </c>
      <c r="I67" s="89" t="str">
        <f>IF('11-12B'!I67&lt;&gt;"",'11-12B'!I67, "")</f>
        <v/>
      </c>
      <c r="J67" s="89" t="str">
        <f>IF('11-12B'!J67&lt;&gt;"",'11-12B'!J67, "")</f>
        <v/>
      </c>
      <c r="K67" s="89" t="str">
        <f>IF('11-12B'!K67&lt;&gt;"",'11-12B'!K67, "")</f>
        <v/>
      </c>
      <c r="L67" s="89" t="str">
        <f>IF('11-12B'!L67&lt;&gt;"",'11-12B'!L67, "")</f>
        <v/>
      </c>
      <c r="M67" s="5"/>
      <c r="N67" s="78">
        <f t="shared" si="15"/>
        <v>0</v>
      </c>
      <c r="O67" s="78"/>
      <c r="Q67" s="35"/>
      <c r="R67" s="35"/>
      <c r="S67" s="35"/>
    </row>
    <row r="68" spans="1:19" ht="15.75" thickBot="1" x14ac:dyDescent="0.3">
      <c r="A68" s="115"/>
      <c r="B68" s="124"/>
      <c r="C68" s="115"/>
      <c r="D68" s="10">
        <v>3</v>
      </c>
      <c r="G68" s="10" t="s">
        <v>289</v>
      </c>
      <c r="H68" s="89" t="str">
        <f>IF('11-12B'!H68&lt;&gt;"",'11-12B'!H68, "")</f>
        <v/>
      </c>
      <c r="I68" s="89" t="str">
        <f>IF('11-12B'!I68&lt;&gt;"",'11-12B'!I68, "")</f>
        <v/>
      </c>
      <c r="J68" s="89" t="str">
        <f>IF('11-12B'!J68&lt;&gt;"",'11-12B'!J68, "")</f>
        <v/>
      </c>
      <c r="K68" s="89" t="str">
        <f>IF('11-12B'!K68&lt;&gt;"",'11-12B'!K68, "")</f>
        <v/>
      </c>
      <c r="L68" s="89" t="str">
        <f>IF('11-12B'!L68&lt;&gt;"",'11-12B'!L68, "")</f>
        <v/>
      </c>
      <c r="M68" s="5"/>
      <c r="N68" s="78">
        <f t="shared" si="15"/>
        <v>0</v>
      </c>
      <c r="O68" s="79"/>
      <c r="Q68" s="35"/>
      <c r="R68" s="35"/>
      <c r="S68" s="35"/>
    </row>
    <row r="69" spans="1:19" ht="15.75" thickBot="1" x14ac:dyDescent="0.3">
      <c r="A69" s="115"/>
      <c r="B69" s="124"/>
      <c r="C69" s="115"/>
      <c r="D69" s="10">
        <v>4</v>
      </c>
      <c r="G69" s="10" t="s">
        <v>289</v>
      </c>
      <c r="H69" s="89" t="str">
        <f>IF('11-12B'!H69&lt;&gt;"",'11-12B'!H69, "")</f>
        <v/>
      </c>
      <c r="I69" s="89" t="str">
        <f>IF('11-12B'!I69&lt;&gt;"",'11-12B'!I69, "")</f>
        <v/>
      </c>
      <c r="J69" s="89" t="str">
        <f>IF('11-12B'!J69&lt;&gt;"",'11-12B'!J69, "")</f>
        <v/>
      </c>
      <c r="K69" s="89" t="str">
        <f>IF('11-12B'!K69&lt;&gt;"",'11-12B'!K69, "")</f>
        <v/>
      </c>
      <c r="L69" s="89" t="str">
        <f>IF('11-12B'!L69&lt;&gt;"",'11-12B'!L69, "")</f>
        <v/>
      </c>
      <c r="M69" s="5"/>
      <c r="N69" s="78">
        <f t="shared" si="15"/>
        <v>0</v>
      </c>
      <c r="O69" s="79">
        <f>SUM(N66:N69)/12</f>
        <v>0</v>
      </c>
      <c r="Q69" s="35">
        <f t="shared" ref="Q69" si="32">IF(O69&lt;&gt;"",O69+A66/10000,0)</f>
        <v>1.6999999999999999E-3</v>
      </c>
      <c r="R69" s="35" t="str">
        <f t="shared" ref="R69:S69" si="33">B66</f>
        <v/>
      </c>
      <c r="S69" s="35" t="str">
        <f t="shared" si="33"/>
        <v/>
      </c>
    </row>
    <row r="70" spans="1:19" x14ac:dyDescent="0.25">
      <c r="A70" s="125">
        <v>18</v>
      </c>
      <c r="B70" s="126" t="str">
        <f>IF('11-12B'!B70&lt;&gt;"",'11-12B'!B70, "")</f>
        <v/>
      </c>
      <c r="C70" s="125" t="str">
        <f>IF('11-12B'!C70&lt;&gt;"",'11-12B'!C70, "")</f>
        <v/>
      </c>
      <c r="D70" s="66">
        <v>1</v>
      </c>
      <c r="G70" s="10" t="s">
        <v>289</v>
      </c>
      <c r="H70" s="96" t="str">
        <f>IF('11-12B'!H70&lt;&gt;"",'11-12B'!H70, "")</f>
        <v/>
      </c>
      <c r="I70" s="96" t="str">
        <f>IF('11-12B'!I70&lt;&gt;"",'11-12B'!I70, "")</f>
        <v/>
      </c>
      <c r="J70" s="96" t="str">
        <f>IF('11-12B'!J70&lt;&gt;"",'11-12B'!J70, "")</f>
        <v/>
      </c>
      <c r="K70" s="96" t="str">
        <f>IF('11-12B'!K70&lt;&gt;"",'11-12B'!K70, "")</f>
        <v/>
      </c>
      <c r="L70" s="96" t="str">
        <f>IF('11-12B'!L70&lt;&gt;"",'11-12B'!L70, "")</f>
        <v/>
      </c>
      <c r="M70" s="97"/>
      <c r="N70" s="98">
        <f t="shared" si="15"/>
        <v>0</v>
      </c>
      <c r="O70" s="98"/>
      <c r="Q70" s="36"/>
      <c r="R70" s="36"/>
      <c r="S70" s="36"/>
    </row>
    <row r="71" spans="1:19" ht="15.75" thickBot="1" x14ac:dyDescent="0.3">
      <c r="A71" s="125"/>
      <c r="B71" s="126"/>
      <c r="C71" s="125"/>
      <c r="D71" s="66">
        <v>2</v>
      </c>
      <c r="G71" s="10" t="s">
        <v>289</v>
      </c>
      <c r="H71" s="96" t="str">
        <f>IF('11-12B'!H71&lt;&gt;"",'11-12B'!H71, "")</f>
        <v/>
      </c>
      <c r="I71" s="96" t="str">
        <f>IF('11-12B'!I71&lt;&gt;"",'11-12B'!I71, "")</f>
        <v/>
      </c>
      <c r="J71" s="96" t="str">
        <f>IF('11-12B'!J71&lt;&gt;"",'11-12B'!J71, "")</f>
        <v/>
      </c>
      <c r="K71" s="96" t="str">
        <f>IF('11-12B'!K71&lt;&gt;"",'11-12B'!K71, "")</f>
        <v/>
      </c>
      <c r="L71" s="96" t="str">
        <f>IF('11-12B'!L71&lt;&gt;"",'11-12B'!L71, "")</f>
        <v/>
      </c>
      <c r="M71" s="97"/>
      <c r="N71" s="98">
        <f t="shared" si="15"/>
        <v>0</v>
      </c>
      <c r="O71" s="98"/>
      <c r="Q71" s="35"/>
      <c r="R71" s="35"/>
      <c r="S71" s="35"/>
    </row>
    <row r="72" spans="1:19" ht="15.75" thickBot="1" x14ac:dyDescent="0.3">
      <c r="A72" s="125"/>
      <c r="B72" s="126"/>
      <c r="C72" s="125"/>
      <c r="D72" s="66">
        <v>3</v>
      </c>
      <c r="G72" s="10" t="s">
        <v>289</v>
      </c>
      <c r="H72" s="96" t="str">
        <f>IF('11-12B'!H72&lt;&gt;"",'11-12B'!H72, "")</f>
        <v/>
      </c>
      <c r="I72" s="96" t="str">
        <f>IF('11-12B'!I72&lt;&gt;"",'11-12B'!I72, "")</f>
        <v/>
      </c>
      <c r="J72" s="96" t="str">
        <f>IF('11-12B'!J72&lt;&gt;"",'11-12B'!J72, "")</f>
        <v/>
      </c>
      <c r="K72" s="96" t="str">
        <f>IF('11-12B'!K72&lt;&gt;"",'11-12B'!K72, "")</f>
        <v/>
      </c>
      <c r="L72" s="96" t="str">
        <f>IF('11-12B'!L72&lt;&gt;"",'11-12B'!L72, "")</f>
        <v/>
      </c>
      <c r="M72" s="97"/>
      <c r="N72" s="98">
        <f t="shared" si="15"/>
        <v>0</v>
      </c>
      <c r="O72" s="99"/>
      <c r="Q72" s="35"/>
      <c r="R72" s="35"/>
      <c r="S72" s="35"/>
    </row>
    <row r="73" spans="1:19" ht="15.75" thickBot="1" x14ac:dyDescent="0.3">
      <c r="A73" s="125"/>
      <c r="B73" s="126"/>
      <c r="C73" s="125"/>
      <c r="D73" s="66">
        <v>4</v>
      </c>
      <c r="G73" s="10" t="s">
        <v>289</v>
      </c>
      <c r="H73" s="96" t="str">
        <f>IF('11-12B'!H73&lt;&gt;"",'11-12B'!H73, "")</f>
        <v/>
      </c>
      <c r="I73" s="96" t="str">
        <f>IF('11-12B'!I73&lt;&gt;"",'11-12B'!I73, "")</f>
        <v/>
      </c>
      <c r="J73" s="96" t="str">
        <f>IF('11-12B'!J73&lt;&gt;"",'11-12B'!J73, "")</f>
        <v/>
      </c>
      <c r="K73" s="96" t="str">
        <f>IF('11-12B'!K73&lt;&gt;"",'11-12B'!K73, "")</f>
        <v/>
      </c>
      <c r="L73" s="96" t="str">
        <f>IF('11-12B'!L73&lt;&gt;"",'11-12B'!L73, "")</f>
        <v/>
      </c>
      <c r="M73" s="97"/>
      <c r="N73" s="98">
        <f t="shared" si="15"/>
        <v>0</v>
      </c>
      <c r="O73" s="99">
        <f>SUM(N70:N73)/12</f>
        <v>0</v>
      </c>
      <c r="Q73" s="35">
        <f t="shared" ref="Q73" si="34">IF(O73&lt;&gt;"",O73+A70/10000,0)</f>
        <v>1.8E-3</v>
      </c>
      <c r="R73" s="35" t="str">
        <f t="shared" ref="R73:S73" si="35">B70</f>
        <v/>
      </c>
      <c r="S73" s="35" t="str">
        <f t="shared" si="35"/>
        <v/>
      </c>
    </row>
    <row r="74" spans="1:19" x14ac:dyDescent="0.25">
      <c r="A74" s="115">
        <v>19</v>
      </c>
      <c r="B74" s="124" t="str">
        <f>IF('11-12B'!B74&lt;&gt;"",'11-12B'!B74, "")</f>
        <v/>
      </c>
      <c r="C74" s="115" t="str">
        <f>IF('11-12B'!C74&lt;&gt;"",'11-12B'!C74, "")</f>
        <v/>
      </c>
      <c r="D74" s="10">
        <v>1</v>
      </c>
      <c r="G74" s="10" t="s">
        <v>289</v>
      </c>
      <c r="H74" s="89" t="str">
        <f>IF('11-12B'!H74&lt;&gt;"",'11-12B'!H74, "")</f>
        <v/>
      </c>
      <c r="I74" s="89" t="str">
        <f>IF('11-12B'!I74&lt;&gt;"",'11-12B'!I74, "")</f>
        <v/>
      </c>
      <c r="J74" s="89" t="str">
        <f>IF('11-12B'!J74&lt;&gt;"",'11-12B'!J74, "")</f>
        <v/>
      </c>
      <c r="K74" s="89" t="str">
        <f>IF('11-12B'!K74&lt;&gt;"",'11-12B'!K74, "")</f>
        <v/>
      </c>
      <c r="L74" s="89" t="str">
        <f>IF('11-12B'!L74&lt;&gt;"",'11-12B'!L74, "")</f>
        <v/>
      </c>
      <c r="M74" s="5"/>
      <c r="N74" s="78">
        <f t="shared" si="15"/>
        <v>0</v>
      </c>
      <c r="O74" s="78"/>
      <c r="Q74" s="36"/>
      <c r="R74" s="36"/>
      <c r="S74" s="36"/>
    </row>
    <row r="75" spans="1:19" ht="15" customHeight="1" thickBot="1" x14ac:dyDescent="0.3">
      <c r="A75" s="115"/>
      <c r="B75" s="124"/>
      <c r="C75" s="115"/>
      <c r="D75" s="10">
        <v>2</v>
      </c>
      <c r="G75" s="10" t="s">
        <v>289</v>
      </c>
      <c r="H75" s="89" t="str">
        <f>IF('11-12B'!H75&lt;&gt;"",'11-12B'!H75, "")</f>
        <v/>
      </c>
      <c r="I75" s="89" t="str">
        <f>IF('11-12B'!I75&lt;&gt;"",'11-12B'!I75, "")</f>
        <v/>
      </c>
      <c r="J75" s="89" t="str">
        <f>IF('11-12B'!J75&lt;&gt;"",'11-12B'!J75, "")</f>
        <v/>
      </c>
      <c r="K75" s="89" t="str">
        <f>IF('11-12B'!K75&lt;&gt;"",'11-12B'!K75, "")</f>
        <v/>
      </c>
      <c r="L75" s="89" t="str">
        <f>IF('11-12B'!L75&lt;&gt;"",'11-12B'!L75, "")</f>
        <v/>
      </c>
      <c r="M75" s="5"/>
      <c r="N75" s="78">
        <f t="shared" si="15"/>
        <v>0</v>
      </c>
      <c r="O75" s="78"/>
      <c r="Q75" s="35"/>
      <c r="R75" s="35"/>
      <c r="S75" s="35"/>
    </row>
    <row r="76" spans="1:19" ht="15.75" thickBot="1" x14ac:dyDescent="0.3">
      <c r="A76" s="115"/>
      <c r="B76" s="124"/>
      <c r="C76" s="115"/>
      <c r="D76" s="10">
        <v>3</v>
      </c>
      <c r="G76" s="10" t="s">
        <v>289</v>
      </c>
      <c r="H76" s="89" t="str">
        <f>IF('11-12B'!H76&lt;&gt;"",'11-12B'!H76, "")</f>
        <v/>
      </c>
      <c r="I76" s="89" t="str">
        <f>IF('11-12B'!I76&lt;&gt;"",'11-12B'!I76, "")</f>
        <v/>
      </c>
      <c r="J76" s="89" t="str">
        <f>IF('11-12B'!J76&lt;&gt;"",'11-12B'!J76, "")</f>
        <v/>
      </c>
      <c r="K76" s="89" t="str">
        <f>IF('11-12B'!K76&lt;&gt;"",'11-12B'!K76, "")</f>
        <v/>
      </c>
      <c r="L76" s="89" t="str">
        <f>IF('11-12B'!L76&lt;&gt;"",'11-12B'!L76, "")</f>
        <v/>
      </c>
      <c r="M76" s="5"/>
      <c r="N76" s="78">
        <f t="shared" si="15"/>
        <v>0</v>
      </c>
      <c r="O76" s="79"/>
      <c r="Q76" s="35"/>
      <c r="R76" s="35"/>
      <c r="S76" s="35"/>
    </row>
    <row r="77" spans="1:19" ht="15.75" thickBot="1" x14ac:dyDescent="0.3">
      <c r="A77" s="115"/>
      <c r="B77" s="124"/>
      <c r="C77" s="115"/>
      <c r="D77" s="10">
        <v>4</v>
      </c>
      <c r="G77" s="10" t="s">
        <v>289</v>
      </c>
      <c r="H77" s="89" t="str">
        <f>IF('11-12B'!H77&lt;&gt;"",'11-12B'!H77, "")</f>
        <v/>
      </c>
      <c r="I77" s="89" t="str">
        <f>IF('11-12B'!I77&lt;&gt;"",'11-12B'!I77, "")</f>
        <v/>
      </c>
      <c r="J77" s="89" t="str">
        <f>IF('11-12B'!J77&lt;&gt;"",'11-12B'!J77, "")</f>
        <v/>
      </c>
      <c r="K77" s="89" t="str">
        <f>IF('11-12B'!K77&lt;&gt;"",'11-12B'!K77, "")</f>
        <v/>
      </c>
      <c r="L77" s="89" t="str">
        <f>IF('11-12B'!L77&lt;&gt;"",'11-12B'!L77, "")</f>
        <v/>
      </c>
      <c r="M77" s="5"/>
      <c r="N77" s="78">
        <f t="shared" si="15"/>
        <v>0</v>
      </c>
      <c r="O77" s="79">
        <f>SUM(N74:N77)/12</f>
        <v>0</v>
      </c>
      <c r="Q77" s="35">
        <f t="shared" ref="Q77" si="36">IF(O77&lt;&gt;"",O77+A74/10000,0)</f>
        <v>1.9E-3</v>
      </c>
      <c r="R77" s="35" t="str">
        <f t="shared" ref="R77:S77" si="37">B74</f>
        <v/>
      </c>
      <c r="S77" s="35" t="str">
        <f t="shared" si="37"/>
        <v/>
      </c>
    </row>
    <row r="78" spans="1:19" x14ac:dyDescent="0.25">
      <c r="A78" s="125">
        <v>20</v>
      </c>
      <c r="B78" s="126" t="str">
        <f>IF('11-12B'!B78&lt;&gt;"",'11-12B'!B78, "")</f>
        <v/>
      </c>
      <c r="C78" s="125" t="str">
        <f>IF('11-12B'!C78&lt;&gt;"",'11-12B'!C78, "")</f>
        <v/>
      </c>
      <c r="D78" s="66">
        <v>1</v>
      </c>
      <c r="G78" s="10" t="s">
        <v>289</v>
      </c>
      <c r="H78" s="96" t="str">
        <f>IF('11-12B'!H78&lt;&gt;"",'11-12B'!H78, "")</f>
        <v/>
      </c>
      <c r="I78" s="96" t="str">
        <f>IF('11-12B'!I78&lt;&gt;"",'11-12B'!I78, "")</f>
        <v/>
      </c>
      <c r="J78" s="96" t="str">
        <f>IF('11-12B'!J78&lt;&gt;"",'11-12B'!J78, "")</f>
        <v/>
      </c>
      <c r="K78" s="96" t="str">
        <f>IF('11-12B'!K78&lt;&gt;"",'11-12B'!K78, "")</f>
        <v/>
      </c>
      <c r="L78" s="96" t="str">
        <f>IF('11-12B'!L78&lt;&gt;"",'11-12B'!L78, "")</f>
        <v/>
      </c>
      <c r="M78" s="97"/>
      <c r="N78" s="98">
        <f t="shared" si="15"/>
        <v>0</v>
      </c>
      <c r="O78" s="98"/>
      <c r="Q78" s="36"/>
      <c r="R78" s="36"/>
      <c r="S78" s="36"/>
    </row>
    <row r="79" spans="1:19" ht="15.75" thickBot="1" x14ac:dyDescent="0.3">
      <c r="A79" s="125"/>
      <c r="B79" s="126"/>
      <c r="C79" s="125"/>
      <c r="D79" s="66">
        <v>2</v>
      </c>
      <c r="G79" s="10" t="s">
        <v>289</v>
      </c>
      <c r="H79" s="96" t="str">
        <f>IF('11-12B'!H79&lt;&gt;"",'11-12B'!H79, "")</f>
        <v/>
      </c>
      <c r="I79" s="96" t="str">
        <f>IF('11-12B'!I79&lt;&gt;"",'11-12B'!I79, "")</f>
        <v/>
      </c>
      <c r="J79" s="96" t="str">
        <f>IF('11-12B'!J79&lt;&gt;"",'11-12B'!J79, "")</f>
        <v/>
      </c>
      <c r="K79" s="96" t="str">
        <f>IF('11-12B'!K79&lt;&gt;"",'11-12B'!K79, "")</f>
        <v/>
      </c>
      <c r="L79" s="96" t="str">
        <f>IF('11-12B'!L79&lt;&gt;"",'11-12B'!L79, "")</f>
        <v/>
      </c>
      <c r="M79" s="97"/>
      <c r="N79" s="98">
        <f t="shared" si="15"/>
        <v>0</v>
      </c>
      <c r="O79" s="98"/>
      <c r="Q79" s="35"/>
      <c r="R79" s="35"/>
      <c r="S79" s="35"/>
    </row>
    <row r="80" spans="1:19" ht="15.75" thickBot="1" x14ac:dyDescent="0.3">
      <c r="A80" s="125"/>
      <c r="B80" s="126"/>
      <c r="C80" s="125"/>
      <c r="D80" s="66">
        <v>3</v>
      </c>
      <c r="G80" s="10" t="s">
        <v>289</v>
      </c>
      <c r="H80" s="96" t="str">
        <f>IF('11-12B'!H80&lt;&gt;"",'11-12B'!H80, "")</f>
        <v/>
      </c>
      <c r="I80" s="96" t="str">
        <f>IF('11-12B'!I80&lt;&gt;"",'11-12B'!I80, "")</f>
        <v/>
      </c>
      <c r="J80" s="96" t="str">
        <f>IF('11-12B'!J80&lt;&gt;"",'11-12B'!J80, "")</f>
        <v/>
      </c>
      <c r="K80" s="96" t="str">
        <f>IF('11-12B'!K80&lt;&gt;"",'11-12B'!K80, "")</f>
        <v/>
      </c>
      <c r="L80" s="96" t="str">
        <f>IF('11-12B'!L80&lt;&gt;"",'11-12B'!L80, "")</f>
        <v/>
      </c>
      <c r="M80" s="97"/>
      <c r="N80" s="98">
        <f t="shared" si="15"/>
        <v>0</v>
      </c>
      <c r="O80" s="99"/>
      <c r="Q80" s="35"/>
      <c r="R80" s="35"/>
      <c r="S80" s="35"/>
    </row>
    <row r="81" spans="1:19" ht="15.75" thickBot="1" x14ac:dyDescent="0.3">
      <c r="A81" s="125"/>
      <c r="B81" s="126"/>
      <c r="C81" s="125"/>
      <c r="D81" s="66">
        <v>4</v>
      </c>
      <c r="G81" s="10" t="s">
        <v>289</v>
      </c>
      <c r="H81" s="96" t="str">
        <f>IF('11-12B'!H81&lt;&gt;"",'11-12B'!H81, "")</f>
        <v/>
      </c>
      <c r="I81" s="96" t="str">
        <f>IF('11-12B'!I81&lt;&gt;"",'11-12B'!I81, "")</f>
        <v/>
      </c>
      <c r="J81" s="96" t="str">
        <f>IF('11-12B'!J81&lt;&gt;"",'11-12B'!J81, "")</f>
        <v/>
      </c>
      <c r="K81" s="96" t="str">
        <f>IF('11-12B'!K81&lt;&gt;"",'11-12B'!K81, "")</f>
        <v/>
      </c>
      <c r="L81" s="96" t="str">
        <f>IF('11-12B'!L81&lt;&gt;"",'11-12B'!L81, "")</f>
        <v/>
      </c>
      <c r="M81" s="97"/>
      <c r="N81" s="98">
        <f t="shared" si="15"/>
        <v>0</v>
      </c>
      <c r="O81" s="99">
        <f>SUM(N78:N81)/12</f>
        <v>0</v>
      </c>
      <c r="Q81" s="35">
        <f t="shared" ref="Q81" si="38">IF(O81&lt;&gt;"",O81+A78/10000,0)</f>
        <v>2E-3</v>
      </c>
      <c r="R81" s="35" t="str">
        <f t="shared" ref="R81:S81" si="39">B78</f>
        <v/>
      </c>
      <c r="S81" s="35" t="str">
        <f t="shared" si="39"/>
        <v/>
      </c>
    </row>
    <row r="82" spans="1:19" x14ac:dyDescent="0.25">
      <c r="A82" s="115">
        <v>21</v>
      </c>
      <c r="B82" s="124" t="str">
        <f>IF('11-12B'!B82&lt;&gt;"",'11-12B'!B82, "")</f>
        <v/>
      </c>
      <c r="C82" s="115" t="str">
        <f>IF('11-12B'!C82&lt;&gt;"",'11-12B'!C82, "")</f>
        <v/>
      </c>
      <c r="D82" s="10">
        <v>1</v>
      </c>
      <c r="G82" s="10" t="s">
        <v>289</v>
      </c>
      <c r="H82" s="89" t="str">
        <f>IF('11-12B'!H82&lt;&gt;"",'11-12B'!H82, "")</f>
        <v/>
      </c>
      <c r="I82" s="89" t="str">
        <f>IF('11-12B'!I82&lt;&gt;"",'11-12B'!I82, "")</f>
        <v/>
      </c>
      <c r="J82" s="89" t="str">
        <f>IF('11-12B'!J82&lt;&gt;"",'11-12B'!J82, "")</f>
        <v/>
      </c>
      <c r="K82" s="89" t="str">
        <f>IF('11-12B'!K82&lt;&gt;"",'11-12B'!K82, "")</f>
        <v/>
      </c>
      <c r="L82" s="89" t="str">
        <f>IF('11-12B'!L82&lt;&gt;"",'11-12B'!L82, "")</f>
        <v/>
      </c>
      <c r="M82" s="5"/>
      <c r="N82" s="78">
        <f t="shared" si="15"/>
        <v>0</v>
      </c>
      <c r="O82" s="78"/>
      <c r="Q82" s="36"/>
      <c r="R82" s="36"/>
      <c r="S82" s="36"/>
    </row>
    <row r="83" spans="1:19" ht="15.75" thickBot="1" x14ac:dyDescent="0.3">
      <c r="A83" s="115"/>
      <c r="B83" s="124"/>
      <c r="C83" s="115"/>
      <c r="D83" s="10">
        <v>2</v>
      </c>
      <c r="G83" s="10" t="s">
        <v>289</v>
      </c>
      <c r="H83" s="89" t="str">
        <f>IF('11-12B'!H83&lt;&gt;"",'11-12B'!H83, "")</f>
        <v/>
      </c>
      <c r="I83" s="89" t="str">
        <f>IF('11-12B'!I83&lt;&gt;"",'11-12B'!I83, "")</f>
        <v/>
      </c>
      <c r="J83" s="89" t="str">
        <f>IF('11-12B'!J83&lt;&gt;"",'11-12B'!J83, "")</f>
        <v/>
      </c>
      <c r="K83" s="89" t="str">
        <f>IF('11-12B'!K83&lt;&gt;"",'11-12B'!K83, "")</f>
        <v/>
      </c>
      <c r="L83" s="89" t="str">
        <f>IF('11-12B'!L83&lt;&gt;"",'11-12B'!L83, "")</f>
        <v/>
      </c>
      <c r="M83" s="5"/>
      <c r="N83" s="78">
        <f t="shared" si="15"/>
        <v>0</v>
      </c>
      <c r="O83" s="78"/>
      <c r="Q83" s="35"/>
      <c r="R83" s="35"/>
      <c r="S83" s="35"/>
    </row>
    <row r="84" spans="1:19" ht="15.75" thickBot="1" x14ac:dyDescent="0.3">
      <c r="A84" s="115"/>
      <c r="B84" s="124"/>
      <c r="C84" s="115"/>
      <c r="D84" s="10">
        <v>3</v>
      </c>
      <c r="G84" s="10" t="s">
        <v>289</v>
      </c>
      <c r="H84" s="89" t="str">
        <f>IF('11-12B'!H84&lt;&gt;"",'11-12B'!H84, "")</f>
        <v/>
      </c>
      <c r="I84" s="89" t="str">
        <f>IF('11-12B'!I84&lt;&gt;"",'11-12B'!I84, "")</f>
        <v/>
      </c>
      <c r="J84" s="89" t="str">
        <f>IF('11-12B'!J84&lt;&gt;"",'11-12B'!J84, "")</f>
        <v/>
      </c>
      <c r="K84" s="89" t="str">
        <f>IF('11-12B'!K84&lt;&gt;"",'11-12B'!K84, "")</f>
        <v/>
      </c>
      <c r="L84" s="89" t="str">
        <f>IF('11-12B'!L84&lt;&gt;"",'11-12B'!L84, "")</f>
        <v/>
      </c>
      <c r="M84" s="5"/>
      <c r="N84" s="78">
        <f t="shared" si="15"/>
        <v>0</v>
      </c>
      <c r="O84" s="79"/>
      <c r="Q84" s="35"/>
      <c r="R84" s="35"/>
      <c r="S84" s="35"/>
    </row>
    <row r="85" spans="1:19" ht="15.75" thickBot="1" x14ac:dyDescent="0.3">
      <c r="A85" s="115"/>
      <c r="B85" s="124"/>
      <c r="C85" s="115"/>
      <c r="D85" s="10">
        <v>4</v>
      </c>
      <c r="G85" s="10" t="s">
        <v>289</v>
      </c>
      <c r="H85" s="89" t="str">
        <f>IF('11-12B'!H85&lt;&gt;"",'11-12B'!H85, "")</f>
        <v/>
      </c>
      <c r="I85" s="89" t="str">
        <f>IF('11-12B'!I85&lt;&gt;"",'11-12B'!I85, "")</f>
        <v/>
      </c>
      <c r="J85" s="89" t="str">
        <f>IF('11-12B'!J85&lt;&gt;"",'11-12B'!J85, "")</f>
        <v/>
      </c>
      <c r="K85" s="89" t="str">
        <f>IF('11-12B'!K85&lt;&gt;"",'11-12B'!K85, "")</f>
        <v/>
      </c>
      <c r="L85" s="89" t="str">
        <f>IF('11-12B'!L85&lt;&gt;"",'11-12B'!L85, "")</f>
        <v/>
      </c>
      <c r="M85" s="5"/>
      <c r="N85" s="78">
        <f t="shared" si="15"/>
        <v>0</v>
      </c>
      <c r="O85" s="79">
        <f>SUM(N82:N85)/12</f>
        <v>0</v>
      </c>
      <c r="Q85" s="35">
        <f t="shared" ref="Q85" si="40">IF(O85&lt;&gt;"",O85+A82/10000,0)</f>
        <v>2.0999999999999999E-3</v>
      </c>
      <c r="R85" s="35" t="str">
        <f t="shared" ref="R85:S85" si="41">B82</f>
        <v/>
      </c>
      <c r="S85" s="35" t="str">
        <f t="shared" si="41"/>
        <v/>
      </c>
    </row>
    <row r="86" spans="1:19" x14ac:dyDescent="0.25">
      <c r="A86" s="125">
        <v>22</v>
      </c>
      <c r="B86" s="126" t="str">
        <f>IF('11-12B'!B86&lt;&gt;"",'11-12B'!B86, "")</f>
        <v/>
      </c>
      <c r="C86" s="125" t="str">
        <f>IF('11-12B'!C86&lt;&gt;"",'11-12B'!C86, "")</f>
        <v/>
      </c>
      <c r="D86" s="66">
        <v>1</v>
      </c>
      <c r="G86" s="10" t="s">
        <v>289</v>
      </c>
      <c r="H86" s="96" t="str">
        <f>IF('11-12B'!H86&lt;&gt;"",'11-12B'!H86, "")</f>
        <v/>
      </c>
      <c r="I86" s="96" t="str">
        <f>IF('11-12B'!I86&lt;&gt;"",'11-12B'!I86, "")</f>
        <v/>
      </c>
      <c r="J86" s="96" t="str">
        <f>IF('11-12B'!J86&lt;&gt;"",'11-12B'!J86, "")</f>
        <v/>
      </c>
      <c r="K86" s="96" t="str">
        <f>IF('11-12B'!K86&lt;&gt;"",'11-12B'!K86, "")</f>
        <v/>
      </c>
      <c r="L86" s="96" t="str">
        <f>IF('11-12B'!L86&lt;&gt;"",'11-12B'!L86, "")</f>
        <v/>
      </c>
      <c r="M86" s="97"/>
      <c r="N86" s="98">
        <f t="shared" si="15"/>
        <v>0</v>
      </c>
      <c r="O86" s="98"/>
      <c r="Q86" s="36"/>
      <c r="R86" s="36"/>
      <c r="S86" s="36"/>
    </row>
    <row r="87" spans="1:19" ht="15.75" thickBot="1" x14ac:dyDescent="0.3">
      <c r="A87" s="125"/>
      <c r="B87" s="126"/>
      <c r="C87" s="125"/>
      <c r="D87" s="66">
        <v>2</v>
      </c>
      <c r="G87" s="10" t="s">
        <v>289</v>
      </c>
      <c r="H87" s="96" t="str">
        <f>IF('11-12B'!H87&lt;&gt;"",'11-12B'!H87, "")</f>
        <v/>
      </c>
      <c r="I87" s="96" t="str">
        <f>IF('11-12B'!I87&lt;&gt;"",'11-12B'!I87, "")</f>
        <v/>
      </c>
      <c r="J87" s="96" t="str">
        <f>IF('11-12B'!J87&lt;&gt;"",'11-12B'!J87, "")</f>
        <v/>
      </c>
      <c r="K87" s="96" t="str">
        <f>IF('11-12B'!K87&lt;&gt;"",'11-12B'!K87, "")</f>
        <v/>
      </c>
      <c r="L87" s="96" t="str">
        <f>IF('11-12B'!L87&lt;&gt;"",'11-12B'!L87, "")</f>
        <v/>
      </c>
      <c r="M87" s="97"/>
      <c r="N87" s="98">
        <f t="shared" si="15"/>
        <v>0</v>
      </c>
      <c r="O87" s="98"/>
      <c r="Q87" s="35"/>
      <c r="R87" s="35"/>
      <c r="S87" s="35"/>
    </row>
    <row r="88" spans="1:19" ht="15.75" thickBot="1" x14ac:dyDescent="0.3">
      <c r="A88" s="125"/>
      <c r="B88" s="126"/>
      <c r="C88" s="125"/>
      <c r="D88" s="66">
        <v>3</v>
      </c>
      <c r="G88" s="10" t="s">
        <v>289</v>
      </c>
      <c r="H88" s="96" t="str">
        <f>IF('11-12B'!H88&lt;&gt;"",'11-12B'!H88, "")</f>
        <v/>
      </c>
      <c r="I88" s="96" t="str">
        <f>IF('11-12B'!I88&lt;&gt;"",'11-12B'!I88, "")</f>
        <v/>
      </c>
      <c r="J88" s="96" t="str">
        <f>IF('11-12B'!J88&lt;&gt;"",'11-12B'!J88, "")</f>
        <v/>
      </c>
      <c r="K88" s="96" t="str">
        <f>IF('11-12B'!K88&lt;&gt;"",'11-12B'!K88, "")</f>
        <v/>
      </c>
      <c r="L88" s="96" t="str">
        <f>IF('11-12B'!L88&lt;&gt;"",'11-12B'!L88, "")</f>
        <v/>
      </c>
      <c r="M88" s="97"/>
      <c r="N88" s="98">
        <f t="shared" si="15"/>
        <v>0</v>
      </c>
      <c r="O88" s="99"/>
      <c r="Q88" s="35"/>
      <c r="R88" s="35"/>
      <c r="S88" s="35"/>
    </row>
    <row r="89" spans="1:19" ht="15.75" thickBot="1" x14ac:dyDescent="0.3">
      <c r="A89" s="125"/>
      <c r="B89" s="126"/>
      <c r="C89" s="125"/>
      <c r="D89" s="66">
        <v>4</v>
      </c>
      <c r="G89" s="10" t="s">
        <v>289</v>
      </c>
      <c r="H89" s="96" t="str">
        <f>IF('11-12B'!H89&lt;&gt;"",'11-12B'!H89, "")</f>
        <v/>
      </c>
      <c r="I89" s="96" t="str">
        <f>IF('11-12B'!I89&lt;&gt;"",'11-12B'!I89, "")</f>
        <v/>
      </c>
      <c r="J89" s="96" t="str">
        <f>IF('11-12B'!J89&lt;&gt;"",'11-12B'!J89, "")</f>
        <v/>
      </c>
      <c r="K89" s="96" t="str">
        <f>IF('11-12B'!K89&lt;&gt;"",'11-12B'!K89, "")</f>
        <v/>
      </c>
      <c r="L89" s="96" t="str">
        <f>IF('11-12B'!L89&lt;&gt;"",'11-12B'!L89, "")</f>
        <v/>
      </c>
      <c r="M89" s="97"/>
      <c r="N89" s="98">
        <f t="shared" si="15"/>
        <v>0</v>
      </c>
      <c r="O89" s="99">
        <f>SUM(N86:N89)/12</f>
        <v>0</v>
      </c>
      <c r="Q89" s="35">
        <f t="shared" ref="Q89" si="42">IF(O89&lt;&gt;"",O89+A86/10000,0)</f>
        <v>2.2000000000000001E-3</v>
      </c>
      <c r="R89" s="35" t="str">
        <f t="shared" ref="R89:S89" si="43">B86</f>
        <v/>
      </c>
      <c r="S89" s="35" t="str">
        <f t="shared" si="43"/>
        <v/>
      </c>
    </row>
    <row r="90" spans="1:19" x14ac:dyDescent="0.25">
      <c r="A90" s="115">
        <v>23</v>
      </c>
      <c r="B90" s="124" t="str">
        <f>IF('11-12B'!B90&lt;&gt;"",'11-12B'!B90, "")</f>
        <v/>
      </c>
      <c r="C90" s="115" t="str">
        <f>IF('11-12B'!C90&lt;&gt;"",'11-12B'!C90, "")</f>
        <v/>
      </c>
      <c r="D90" s="10">
        <v>1</v>
      </c>
      <c r="G90" s="10" t="s">
        <v>289</v>
      </c>
      <c r="H90" s="89" t="str">
        <f>IF('11-12B'!H90&lt;&gt;"",'11-12B'!H90, "")</f>
        <v/>
      </c>
      <c r="I90" s="89" t="str">
        <f>IF('11-12B'!I90&lt;&gt;"",'11-12B'!I90, "")</f>
        <v/>
      </c>
      <c r="J90" s="89" t="str">
        <f>IF('11-12B'!J90&lt;&gt;"",'11-12B'!J90, "")</f>
        <v/>
      </c>
      <c r="K90" s="89" t="str">
        <f>IF('11-12B'!K90&lt;&gt;"",'11-12B'!K90, "")</f>
        <v/>
      </c>
      <c r="L90" s="89" t="str">
        <f>IF('11-12B'!L90&lt;&gt;"",'11-12B'!L90, "")</f>
        <v/>
      </c>
      <c r="M90" s="5"/>
      <c r="N90" s="78">
        <f t="shared" si="15"/>
        <v>0</v>
      </c>
      <c r="O90" s="78"/>
      <c r="Q90" s="36"/>
      <c r="R90" s="36"/>
      <c r="S90" s="36"/>
    </row>
    <row r="91" spans="1:19" ht="15.75" thickBot="1" x14ac:dyDescent="0.3">
      <c r="A91" s="115"/>
      <c r="B91" s="124"/>
      <c r="C91" s="115"/>
      <c r="D91" s="10">
        <v>2</v>
      </c>
      <c r="G91" s="10" t="s">
        <v>289</v>
      </c>
      <c r="H91" s="89" t="str">
        <f>IF('11-12B'!H91&lt;&gt;"",'11-12B'!H91, "")</f>
        <v/>
      </c>
      <c r="I91" s="89" t="str">
        <f>IF('11-12B'!I91&lt;&gt;"",'11-12B'!I91, "")</f>
        <v/>
      </c>
      <c r="J91" s="89" t="str">
        <f>IF('11-12B'!J91&lt;&gt;"",'11-12B'!J91, "")</f>
        <v/>
      </c>
      <c r="K91" s="89" t="str">
        <f>IF('11-12B'!K91&lt;&gt;"",'11-12B'!K91, "")</f>
        <v/>
      </c>
      <c r="L91" s="89" t="str">
        <f>IF('11-12B'!L91&lt;&gt;"",'11-12B'!L91, "")</f>
        <v/>
      </c>
      <c r="M91" s="5"/>
      <c r="N91" s="78">
        <f t="shared" si="15"/>
        <v>0</v>
      </c>
      <c r="O91" s="78"/>
      <c r="Q91" s="35"/>
      <c r="R91" s="35"/>
      <c r="S91" s="35"/>
    </row>
    <row r="92" spans="1:19" ht="15.75" thickBot="1" x14ac:dyDescent="0.3">
      <c r="A92" s="115"/>
      <c r="B92" s="124"/>
      <c r="C92" s="115"/>
      <c r="D92" s="10">
        <v>3</v>
      </c>
      <c r="G92" s="10" t="s">
        <v>289</v>
      </c>
      <c r="H92" s="89" t="str">
        <f>IF('11-12B'!H92&lt;&gt;"",'11-12B'!H92, "")</f>
        <v/>
      </c>
      <c r="I92" s="89" t="str">
        <f>IF('11-12B'!I92&lt;&gt;"",'11-12B'!I92, "")</f>
        <v/>
      </c>
      <c r="J92" s="89" t="str">
        <f>IF('11-12B'!J92&lt;&gt;"",'11-12B'!J92, "")</f>
        <v/>
      </c>
      <c r="K92" s="89" t="str">
        <f>IF('11-12B'!K92&lt;&gt;"",'11-12B'!K92, "")</f>
        <v/>
      </c>
      <c r="L92" s="89" t="str">
        <f>IF('11-12B'!L92&lt;&gt;"",'11-12B'!L92, "")</f>
        <v/>
      </c>
      <c r="M92" s="5"/>
      <c r="N92" s="78">
        <f t="shared" si="15"/>
        <v>0</v>
      </c>
      <c r="O92" s="79"/>
      <c r="Q92" s="35"/>
      <c r="R92" s="35"/>
      <c r="S92" s="35"/>
    </row>
    <row r="93" spans="1:19" ht="15.75" thickBot="1" x14ac:dyDescent="0.3">
      <c r="A93" s="115"/>
      <c r="B93" s="124"/>
      <c r="C93" s="115"/>
      <c r="D93" s="10">
        <v>4</v>
      </c>
      <c r="G93" s="10" t="s">
        <v>289</v>
      </c>
      <c r="H93" s="89" t="str">
        <f>IF('11-12B'!H93&lt;&gt;"",'11-12B'!H93, "")</f>
        <v/>
      </c>
      <c r="I93" s="89" t="str">
        <f>IF('11-12B'!I93&lt;&gt;"",'11-12B'!I93, "")</f>
        <v/>
      </c>
      <c r="J93" s="89" t="str">
        <f>IF('11-12B'!J93&lt;&gt;"",'11-12B'!J93, "")</f>
        <v/>
      </c>
      <c r="K93" s="89" t="str">
        <f>IF('11-12B'!K93&lt;&gt;"",'11-12B'!K93, "")</f>
        <v/>
      </c>
      <c r="L93" s="89" t="str">
        <f>IF('11-12B'!L93&lt;&gt;"",'11-12B'!L93, "")</f>
        <v/>
      </c>
      <c r="M93" s="5"/>
      <c r="N93" s="78">
        <f t="shared" si="15"/>
        <v>0</v>
      </c>
      <c r="O93" s="79">
        <f>SUM(N90:N93)/12</f>
        <v>0</v>
      </c>
      <c r="Q93" s="35">
        <f t="shared" ref="Q93" si="44">IF(O93&lt;&gt;"",O93+A90/10000,0)</f>
        <v>2.3E-3</v>
      </c>
      <c r="R93" s="35" t="str">
        <f t="shared" ref="R93:S93" si="45">B90</f>
        <v/>
      </c>
      <c r="S93" s="35" t="str">
        <f t="shared" si="45"/>
        <v/>
      </c>
    </row>
    <row r="94" spans="1:19" x14ac:dyDescent="0.25">
      <c r="A94" s="125">
        <v>24</v>
      </c>
      <c r="B94" s="126" t="str">
        <f>IF('11-12B'!B94&lt;&gt;"",'11-12B'!B94, "")</f>
        <v/>
      </c>
      <c r="C94" s="125" t="str">
        <f>IF('11-12B'!C94&lt;&gt;"",'11-12B'!C94, "")</f>
        <v/>
      </c>
      <c r="D94" s="66">
        <v>1</v>
      </c>
      <c r="G94" s="10" t="s">
        <v>289</v>
      </c>
      <c r="H94" s="96" t="str">
        <f>IF('11-12B'!H94&lt;&gt;"",'11-12B'!H94, "")</f>
        <v/>
      </c>
      <c r="I94" s="96" t="str">
        <f>IF('11-12B'!I94&lt;&gt;"",'11-12B'!I94, "")</f>
        <v/>
      </c>
      <c r="J94" s="96" t="str">
        <f>IF('11-12B'!J94&lt;&gt;"",'11-12B'!J94, "")</f>
        <v/>
      </c>
      <c r="K94" s="96" t="str">
        <f>IF('11-12B'!K94&lt;&gt;"",'11-12B'!K94, "")</f>
        <v/>
      </c>
      <c r="L94" s="96" t="str">
        <f>IF('11-12B'!L94&lt;&gt;"",'11-12B'!L94, "")</f>
        <v/>
      </c>
      <c r="M94" s="97"/>
      <c r="N94" s="98">
        <f t="shared" si="15"/>
        <v>0</v>
      </c>
      <c r="O94" s="98"/>
      <c r="Q94" s="36"/>
      <c r="R94" s="36"/>
      <c r="S94" s="36"/>
    </row>
    <row r="95" spans="1:19" ht="15.75" thickBot="1" x14ac:dyDescent="0.3">
      <c r="A95" s="125"/>
      <c r="B95" s="126"/>
      <c r="C95" s="125"/>
      <c r="D95" s="66">
        <v>2</v>
      </c>
      <c r="G95" s="10" t="s">
        <v>289</v>
      </c>
      <c r="H95" s="96" t="str">
        <f>IF('11-12B'!H95&lt;&gt;"",'11-12B'!H95, "")</f>
        <v/>
      </c>
      <c r="I95" s="96" t="str">
        <f>IF('11-12B'!I95&lt;&gt;"",'11-12B'!I95, "")</f>
        <v/>
      </c>
      <c r="J95" s="96" t="str">
        <f>IF('11-12B'!J95&lt;&gt;"",'11-12B'!J95, "")</f>
        <v/>
      </c>
      <c r="K95" s="96" t="str">
        <f>IF('11-12B'!K95&lt;&gt;"",'11-12B'!K95, "")</f>
        <v/>
      </c>
      <c r="L95" s="96" t="str">
        <f>IF('11-12B'!L95&lt;&gt;"",'11-12B'!L95, "")</f>
        <v/>
      </c>
      <c r="M95" s="97"/>
      <c r="N95" s="98">
        <f t="shared" si="15"/>
        <v>0</v>
      </c>
      <c r="O95" s="98"/>
      <c r="Q95" s="35"/>
      <c r="R95" s="35"/>
      <c r="S95" s="35"/>
    </row>
    <row r="96" spans="1:19" ht="15.75" thickBot="1" x14ac:dyDescent="0.3">
      <c r="A96" s="125"/>
      <c r="B96" s="126"/>
      <c r="C96" s="125"/>
      <c r="D96" s="66">
        <v>3</v>
      </c>
      <c r="G96" s="10" t="s">
        <v>289</v>
      </c>
      <c r="H96" s="96" t="str">
        <f>IF('11-12B'!H96&lt;&gt;"",'11-12B'!H96, "")</f>
        <v/>
      </c>
      <c r="I96" s="96" t="str">
        <f>IF('11-12B'!I96&lt;&gt;"",'11-12B'!I96, "")</f>
        <v/>
      </c>
      <c r="J96" s="96" t="str">
        <f>IF('11-12B'!J96&lt;&gt;"",'11-12B'!J96, "")</f>
        <v/>
      </c>
      <c r="K96" s="96" t="str">
        <f>IF('11-12B'!K96&lt;&gt;"",'11-12B'!K96, "")</f>
        <v/>
      </c>
      <c r="L96" s="96" t="str">
        <f>IF('11-12B'!L96&lt;&gt;"",'11-12B'!L96, "")</f>
        <v/>
      </c>
      <c r="M96" s="97"/>
      <c r="N96" s="98">
        <f t="shared" si="15"/>
        <v>0</v>
      </c>
      <c r="O96" s="99"/>
      <c r="Q96" s="35"/>
      <c r="R96" s="35"/>
      <c r="S96" s="35"/>
    </row>
    <row r="97" spans="1:19" ht="15.75" thickBot="1" x14ac:dyDescent="0.3">
      <c r="A97" s="125"/>
      <c r="B97" s="126"/>
      <c r="C97" s="125"/>
      <c r="D97" s="66">
        <v>4</v>
      </c>
      <c r="G97" s="10" t="s">
        <v>289</v>
      </c>
      <c r="H97" s="96" t="str">
        <f>IF('11-12B'!H97&lt;&gt;"",'11-12B'!H97, "")</f>
        <v/>
      </c>
      <c r="I97" s="96" t="str">
        <f>IF('11-12B'!I97&lt;&gt;"",'11-12B'!I97, "")</f>
        <v/>
      </c>
      <c r="J97" s="96" t="str">
        <f>IF('11-12B'!J97&lt;&gt;"",'11-12B'!J97, "")</f>
        <v/>
      </c>
      <c r="K97" s="96" t="str">
        <f>IF('11-12B'!K97&lt;&gt;"",'11-12B'!K97, "")</f>
        <v/>
      </c>
      <c r="L97" s="96" t="str">
        <f>IF('11-12B'!L97&lt;&gt;"",'11-12B'!L97, "")</f>
        <v/>
      </c>
      <c r="M97" s="97"/>
      <c r="N97" s="98">
        <f t="shared" si="15"/>
        <v>0</v>
      </c>
      <c r="O97" s="99">
        <f>SUM(N94:N97)/12</f>
        <v>0</v>
      </c>
      <c r="Q97" s="35">
        <f t="shared" ref="Q97" si="46">IF(O97&lt;&gt;"",O97+A94/10000,0)</f>
        <v>2.3999999999999998E-3</v>
      </c>
      <c r="R97" s="35" t="str">
        <f t="shared" ref="R97:S97" si="47">B94</f>
        <v/>
      </c>
      <c r="S97" s="35" t="str">
        <f t="shared" si="47"/>
        <v/>
      </c>
    </row>
    <row r="98" spans="1:19" x14ac:dyDescent="0.25">
      <c r="A98" s="115">
        <v>25</v>
      </c>
      <c r="B98" s="124" t="str">
        <f>IF('11-12B'!B98&lt;&gt;"",'11-12B'!B98, "")</f>
        <v/>
      </c>
      <c r="C98" s="115" t="str">
        <f>IF('11-12B'!C98&lt;&gt;"",'11-12B'!C98, "")</f>
        <v/>
      </c>
      <c r="D98" s="10">
        <v>1</v>
      </c>
      <c r="G98" s="10" t="s">
        <v>289</v>
      </c>
      <c r="H98" s="89" t="str">
        <f>IF('11-12B'!H98&lt;&gt;"",'11-12B'!H98, "")</f>
        <v/>
      </c>
      <c r="I98" s="89" t="str">
        <f>IF('11-12B'!I98&lt;&gt;"",'11-12B'!I98, "")</f>
        <v/>
      </c>
      <c r="J98" s="89" t="str">
        <f>IF('11-12B'!J98&lt;&gt;"",'11-12B'!J98, "")</f>
        <v/>
      </c>
      <c r="K98" s="89" t="str">
        <f>IF('11-12B'!K98&lt;&gt;"",'11-12B'!K98, "")</f>
        <v/>
      </c>
      <c r="L98" s="89" t="str">
        <f>IF('11-12B'!L98&lt;&gt;"",'11-12B'!L98, "")</f>
        <v/>
      </c>
      <c r="M98" s="5"/>
      <c r="N98" s="78">
        <f t="shared" ref="N98:N129" si="48">IF(COUNT(H98:L98)=3,IF(M98&lt;&gt;"",(SUM(H98:J98)-6),SUM(H98:J98)),IF(M98&lt;&gt;"",(SUM(H98:L98)-MAX(H98:L98)-MIN(H98:L98)-6),(SUM(H98:L98)-MAX(H98:L98)-MIN(H98:L98))))</f>
        <v>0</v>
      </c>
      <c r="O98" s="78"/>
    </row>
    <row r="99" spans="1:19" ht="15.75" thickBot="1" x14ac:dyDescent="0.3">
      <c r="A99" s="115"/>
      <c r="B99" s="124"/>
      <c r="C99" s="115"/>
      <c r="D99" s="10">
        <v>2</v>
      </c>
      <c r="G99" s="10" t="s">
        <v>289</v>
      </c>
      <c r="H99" s="89" t="str">
        <f>IF('11-12B'!H99&lt;&gt;"",'11-12B'!H99, "")</f>
        <v/>
      </c>
      <c r="I99" s="89" t="str">
        <f>IF('11-12B'!I99&lt;&gt;"",'11-12B'!I99, "")</f>
        <v/>
      </c>
      <c r="J99" s="89" t="str">
        <f>IF('11-12B'!J99&lt;&gt;"",'11-12B'!J99, "")</f>
        <v/>
      </c>
      <c r="K99" s="89" t="str">
        <f>IF('11-12B'!K99&lt;&gt;"",'11-12B'!K99, "")</f>
        <v/>
      </c>
      <c r="L99" s="89" t="str">
        <f>IF('11-12B'!L99&lt;&gt;"",'11-12B'!L99, "")</f>
        <v/>
      </c>
      <c r="M99" s="5"/>
      <c r="N99" s="78">
        <f t="shared" si="48"/>
        <v>0</v>
      </c>
      <c r="O99" s="78"/>
      <c r="Q99" s="9"/>
      <c r="R99" s="9"/>
      <c r="S99" s="9"/>
    </row>
    <row r="100" spans="1:19" ht="15.75" thickBot="1" x14ac:dyDescent="0.3">
      <c r="A100" s="115"/>
      <c r="B100" s="124"/>
      <c r="C100" s="115"/>
      <c r="D100" s="10">
        <v>3</v>
      </c>
      <c r="G100" s="10" t="s">
        <v>289</v>
      </c>
      <c r="H100" s="89" t="str">
        <f>IF('11-12B'!H100&lt;&gt;"",'11-12B'!H100, "")</f>
        <v/>
      </c>
      <c r="I100" s="89" t="str">
        <f>IF('11-12B'!I100&lt;&gt;"",'11-12B'!I100, "")</f>
        <v/>
      </c>
      <c r="J100" s="89" t="str">
        <f>IF('11-12B'!J100&lt;&gt;"",'11-12B'!J100, "")</f>
        <v/>
      </c>
      <c r="K100" s="89" t="str">
        <f>IF('11-12B'!K100&lt;&gt;"",'11-12B'!K100, "")</f>
        <v/>
      </c>
      <c r="L100" s="89" t="str">
        <f>IF('11-12B'!L100&lt;&gt;"",'11-12B'!L100, "")</f>
        <v/>
      </c>
      <c r="M100" s="5"/>
      <c r="N100" s="78">
        <f t="shared" si="48"/>
        <v>0</v>
      </c>
      <c r="O100" s="79"/>
      <c r="Q100" s="9"/>
      <c r="R100" s="9"/>
      <c r="S100" s="9"/>
    </row>
    <row r="101" spans="1:19" ht="15.75" thickBot="1" x14ac:dyDescent="0.3">
      <c r="A101" s="115"/>
      <c r="B101" s="124"/>
      <c r="C101" s="115"/>
      <c r="D101" s="10">
        <v>4</v>
      </c>
      <c r="G101" s="10" t="s">
        <v>289</v>
      </c>
      <c r="H101" s="89" t="str">
        <f>IF('11-12B'!H101&lt;&gt;"",'11-12B'!H101, "")</f>
        <v/>
      </c>
      <c r="I101" s="89" t="str">
        <f>IF('11-12B'!I101&lt;&gt;"",'11-12B'!I101, "")</f>
        <v/>
      </c>
      <c r="J101" s="89" t="str">
        <f>IF('11-12B'!J101&lt;&gt;"",'11-12B'!J101, "")</f>
        <v/>
      </c>
      <c r="K101" s="89" t="str">
        <f>IF('11-12B'!K101&lt;&gt;"",'11-12B'!K101, "")</f>
        <v/>
      </c>
      <c r="L101" s="89" t="str">
        <f>IF('11-12B'!L101&lt;&gt;"",'11-12B'!L101, "")</f>
        <v/>
      </c>
      <c r="M101" s="5"/>
      <c r="N101" s="78">
        <f t="shared" si="48"/>
        <v>0</v>
      </c>
      <c r="O101" s="79">
        <f>SUM(N98:N101)/12</f>
        <v>0</v>
      </c>
      <c r="Q101" s="9">
        <f t="shared" ref="Q101" si="49">IF(O101&lt;&gt;"",O101+A98/10000,0)</f>
        <v>2.5000000000000001E-3</v>
      </c>
      <c r="R101" s="9" t="str">
        <f t="shared" ref="R101:S101" si="50">B98</f>
        <v/>
      </c>
      <c r="S101" s="9" t="str">
        <f t="shared" si="50"/>
        <v/>
      </c>
    </row>
    <row r="102" spans="1:19" x14ac:dyDescent="0.25">
      <c r="A102" s="125">
        <v>26</v>
      </c>
      <c r="B102" s="126" t="str">
        <f>IF('11-12B'!B102&lt;&gt;"",'11-12B'!B102, "")</f>
        <v/>
      </c>
      <c r="C102" s="125" t="str">
        <f>IF('11-12B'!C102&lt;&gt;"",'11-12B'!C102, "")</f>
        <v/>
      </c>
      <c r="D102" s="66">
        <v>1</v>
      </c>
      <c r="F102" t="s">
        <v>289</v>
      </c>
      <c r="G102" s="10" t="s">
        <v>289</v>
      </c>
      <c r="H102" s="96" t="str">
        <f>IF('11-12B'!H102&lt;&gt;"",'11-12B'!H102, "")</f>
        <v/>
      </c>
      <c r="I102" s="96" t="str">
        <f>IF('11-12B'!I102&lt;&gt;"",'11-12B'!I102, "")</f>
        <v/>
      </c>
      <c r="J102" s="96" t="str">
        <f>IF('11-12B'!J102&lt;&gt;"",'11-12B'!J102, "")</f>
        <v/>
      </c>
      <c r="K102" s="96" t="str">
        <f>IF('11-12B'!K102&lt;&gt;"",'11-12B'!K102, "")</f>
        <v/>
      </c>
      <c r="L102" s="96" t="str">
        <f>IF('11-12B'!L102&lt;&gt;"",'11-12B'!L102, "")</f>
        <v/>
      </c>
      <c r="M102" s="97"/>
      <c r="N102" s="98">
        <f t="shared" si="48"/>
        <v>0</v>
      </c>
      <c r="O102" s="98"/>
      <c r="Q102" s="36"/>
      <c r="R102" s="36"/>
      <c r="S102" s="36"/>
    </row>
    <row r="103" spans="1:19" ht="15.75" thickBot="1" x14ac:dyDescent="0.3">
      <c r="A103" s="125"/>
      <c r="B103" s="126"/>
      <c r="C103" s="125"/>
      <c r="D103" s="66">
        <v>2</v>
      </c>
      <c r="F103" t="s">
        <v>289</v>
      </c>
      <c r="G103" s="10" t="s">
        <v>289</v>
      </c>
      <c r="H103" s="96" t="str">
        <f>IF('11-12B'!H103&lt;&gt;"",'11-12B'!H103, "")</f>
        <v/>
      </c>
      <c r="I103" s="96" t="str">
        <f>IF('11-12B'!I103&lt;&gt;"",'11-12B'!I103, "")</f>
        <v/>
      </c>
      <c r="J103" s="96" t="str">
        <f>IF('11-12B'!J103&lt;&gt;"",'11-12B'!J103, "")</f>
        <v/>
      </c>
      <c r="K103" s="96" t="str">
        <f>IF('11-12B'!K103&lt;&gt;"",'11-12B'!K103, "")</f>
        <v/>
      </c>
      <c r="L103" s="96" t="str">
        <f>IF('11-12B'!L103&lt;&gt;"",'11-12B'!L103, "")</f>
        <v/>
      </c>
      <c r="M103" s="97"/>
      <c r="N103" s="98">
        <f t="shared" si="48"/>
        <v>0</v>
      </c>
      <c r="O103" s="98"/>
      <c r="Q103" s="35"/>
      <c r="R103" s="35"/>
      <c r="S103" s="35"/>
    </row>
    <row r="104" spans="1:19" ht="15.75" thickBot="1" x14ac:dyDescent="0.3">
      <c r="A104" s="125"/>
      <c r="B104" s="126"/>
      <c r="C104" s="125"/>
      <c r="D104" s="66">
        <v>3</v>
      </c>
      <c r="F104" t="s">
        <v>289</v>
      </c>
      <c r="G104" s="10" t="s">
        <v>289</v>
      </c>
      <c r="H104" s="96" t="str">
        <f>IF('11-12B'!H104&lt;&gt;"",'11-12B'!H104, "")</f>
        <v/>
      </c>
      <c r="I104" s="96" t="str">
        <f>IF('11-12B'!I104&lt;&gt;"",'11-12B'!I104, "")</f>
        <v/>
      </c>
      <c r="J104" s="96" t="str">
        <f>IF('11-12B'!J104&lt;&gt;"",'11-12B'!J104, "")</f>
        <v/>
      </c>
      <c r="K104" s="96" t="str">
        <f>IF('11-12B'!K104&lt;&gt;"",'11-12B'!K104, "")</f>
        <v/>
      </c>
      <c r="L104" s="96" t="str">
        <f>IF('11-12B'!L104&lt;&gt;"",'11-12B'!L104, "")</f>
        <v/>
      </c>
      <c r="M104" s="97"/>
      <c r="N104" s="98">
        <f t="shared" si="48"/>
        <v>0</v>
      </c>
      <c r="O104" s="99"/>
      <c r="Q104" s="35"/>
      <c r="R104" s="35"/>
      <c r="S104" s="35"/>
    </row>
    <row r="105" spans="1:19" ht="15.75" thickBot="1" x14ac:dyDescent="0.3">
      <c r="A105" s="125"/>
      <c r="B105" s="126"/>
      <c r="C105" s="125"/>
      <c r="D105" s="66">
        <v>4</v>
      </c>
      <c r="F105" t="s">
        <v>289</v>
      </c>
      <c r="G105" s="10" t="s">
        <v>289</v>
      </c>
      <c r="H105" s="96" t="str">
        <f>IF('11-12B'!H105&lt;&gt;"",'11-12B'!H105, "")</f>
        <v/>
      </c>
      <c r="I105" s="96" t="str">
        <f>IF('11-12B'!I105&lt;&gt;"",'11-12B'!I105, "")</f>
        <v/>
      </c>
      <c r="J105" s="96" t="str">
        <f>IF('11-12B'!J105&lt;&gt;"",'11-12B'!J105, "")</f>
        <v/>
      </c>
      <c r="K105" s="96" t="str">
        <f>IF('11-12B'!K105&lt;&gt;"",'11-12B'!K105, "")</f>
        <v/>
      </c>
      <c r="L105" s="96" t="str">
        <f>IF('11-12B'!L105&lt;&gt;"",'11-12B'!L105, "")</f>
        <v/>
      </c>
      <c r="M105" s="97"/>
      <c r="N105" s="98">
        <f t="shared" si="48"/>
        <v>0</v>
      </c>
      <c r="O105" s="99">
        <f>SUM(N102:N105)/12</f>
        <v>0</v>
      </c>
      <c r="Q105" s="35">
        <f t="shared" ref="Q105" si="51">IF(O105&lt;&gt;"",O105+A102/10000,0)</f>
        <v>2.5999999999999999E-3</v>
      </c>
      <c r="R105" s="35" t="str">
        <f t="shared" ref="R105:S105" si="52">B102</f>
        <v/>
      </c>
      <c r="S105" s="35" t="str">
        <f t="shared" si="52"/>
        <v/>
      </c>
    </row>
    <row r="106" spans="1:19" x14ac:dyDescent="0.25">
      <c r="A106" s="115">
        <v>27</v>
      </c>
      <c r="B106" s="124" t="str">
        <f>IF('11-12B'!B106&lt;&gt;"",'11-12B'!B106, "")</f>
        <v/>
      </c>
      <c r="C106" s="115" t="str">
        <f>IF('11-12B'!C106&lt;&gt;"",'11-12B'!C106, "")</f>
        <v/>
      </c>
      <c r="D106" s="10">
        <v>1</v>
      </c>
      <c r="F106" t="s">
        <v>289</v>
      </c>
      <c r="G106" s="10" t="s">
        <v>289</v>
      </c>
      <c r="H106" s="89" t="str">
        <f>IF('11-12B'!H106&lt;&gt;"",'11-12B'!H106, "")</f>
        <v/>
      </c>
      <c r="I106" s="89" t="str">
        <f>IF('11-12B'!I106&lt;&gt;"",'11-12B'!I106, "")</f>
        <v/>
      </c>
      <c r="J106" s="89" t="str">
        <f>IF('11-12B'!J106&lt;&gt;"",'11-12B'!J106, "")</f>
        <v/>
      </c>
      <c r="K106" s="89" t="str">
        <f>IF('11-12B'!K106&lt;&gt;"",'11-12B'!K106, "")</f>
        <v/>
      </c>
      <c r="L106" s="89" t="str">
        <f>IF('11-12B'!L106&lt;&gt;"",'11-12B'!L106, "")</f>
        <v/>
      </c>
      <c r="M106" s="5"/>
      <c r="N106" s="78">
        <f t="shared" si="48"/>
        <v>0</v>
      </c>
      <c r="O106" s="78"/>
    </row>
    <row r="107" spans="1:19" ht="15.75" thickBot="1" x14ac:dyDescent="0.3">
      <c r="A107" s="115"/>
      <c r="B107" s="124"/>
      <c r="C107" s="115"/>
      <c r="D107" s="10">
        <v>2</v>
      </c>
      <c r="F107" t="s">
        <v>289</v>
      </c>
      <c r="G107" s="10" t="s">
        <v>289</v>
      </c>
      <c r="H107" s="89" t="str">
        <f>IF('11-12B'!H107&lt;&gt;"",'11-12B'!H107, "")</f>
        <v/>
      </c>
      <c r="I107" s="89" t="str">
        <f>IF('11-12B'!I107&lt;&gt;"",'11-12B'!I107, "")</f>
        <v/>
      </c>
      <c r="J107" s="89" t="str">
        <f>IF('11-12B'!J107&lt;&gt;"",'11-12B'!J107, "")</f>
        <v/>
      </c>
      <c r="K107" s="89" t="str">
        <f>IF('11-12B'!K107&lt;&gt;"",'11-12B'!K107, "")</f>
        <v/>
      </c>
      <c r="L107" s="89" t="str">
        <f>IF('11-12B'!L107&lt;&gt;"",'11-12B'!L107, "")</f>
        <v/>
      </c>
      <c r="M107" s="5"/>
      <c r="N107" s="78">
        <f t="shared" si="48"/>
        <v>0</v>
      </c>
      <c r="O107" s="78"/>
      <c r="Q107" s="9"/>
      <c r="R107" s="9"/>
      <c r="S107" s="9"/>
    </row>
    <row r="108" spans="1:19" ht="15.75" thickBot="1" x14ac:dyDescent="0.3">
      <c r="A108" s="115"/>
      <c r="B108" s="124"/>
      <c r="C108" s="115"/>
      <c r="D108" s="10">
        <v>3</v>
      </c>
      <c r="F108" t="s">
        <v>289</v>
      </c>
      <c r="G108" s="10" t="s">
        <v>289</v>
      </c>
      <c r="H108" s="89" t="str">
        <f>IF('11-12B'!H108&lt;&gt;"",'11-12B'!H108, "")</f>
        <v/>
      </c>
      <c r="I108" s="89" t="str">
        <f>IF('11-12B'!I108&lt;&gt;"",'11-12B'!I108, "")</f>
        <v/>
      </c>
      <c r="J108" s="89" t="str">
        <f>IF('11-12B'!J108&lt;&gt;"",'11-12B'!J108, "")</f>
        <v/>
      </c>
      <c r="K108" s="89" t="str">
        <f>IF('11-12B'!K108&lt;&gt;"",'11-12B'!K108, "")</f>
        <v/>
      </c>
      <c r="L108" s="89" t="str">
        <f>IF('11-12B'!L108&lt;&gt;"",'11-12B'!L108, "")</f>
        <v/>
      </c>
      <c r="M108" s="5"/>
      <c r="N108" s="78">
        <f t="shared" si="48"/>
        <v>0</v>
      </c>
      <c r="O108" s="79"/>
      <c r="Q108" s="9"/>
      <c r="R108" s="9"/>
      <c r="S108" s="9"/>
    </row>
    <row r="109" spans="1:19" ht="15.75" thickBot="1" x14ac:dyDescent="0.3">
      <c r="A109" s="115"/>
      <c r="B109" s="124"/>
      <c r="C109" s="115"/>
      <c r="D109" s="10">
        <v>4</v>
      </c>
      <c r="F109" t="s">
        <v>289</v>
      </c>
      <c r="G109" s="10" t="s">
        <v>289</v>
      </c>
      <c r="H109" s="89" t="str">
        <f>IF('11-12B'!H109&lt;&gt;"",'11-12B'!H109, "")</f>
        <v/>
      </c>
      <c r="I109" s="89" t="str">
        <f>IF('11-12B'!I109&lt;&gt;"",'11-12B'!I109, "")</f>
        <v/>
      </c>
      <c r="J109" s="89" t="str">
        <f>IF('11-12B'!J109&lt;&gt;"",'11-12B'!J109, "")</f>
        <v/>
      </c>
      <c r="K109" s="89" t="str">
        <f>IF('11-12B'!K109&lt;&gt;"",'11-12B'!K109, "")</f>
        <v/>
      </c>
      <c r="L109" s="89" t="str">
        <f>IF('11-12B'!L109&lt;&gt;"",'11-12B'!L109, "")</f>
        <v/>
      </c>
      <c r="M109" s="5"/>
      <c r="N109" s="78">
        <f t="shared" si="48"/>
        <v>0</v>
      </c>
      <c r="O109" s="79">
        <f>SUM(N106:N109)/12</f>
        <v>0</v>
      </c>
      <c r="Q109" s="9">
        <f t="shared" ref="Q109" si="53">IF(O109&lt;&gt;"",O109+A106/10000,0)</f>
        <v>2.7000000000000001E-3</v>
      </c>
      <c r="R109" s="9" t="str">
        <f t="shared" ref="R109:S109" si="54">B106</f>
        <v/>
      </c>
      <c r="S109" s="9" t="str">
        <f t="shared" si="54"/>
        <v/>
      </c>
    </row>
    <row r="110" spans="1:19" x14ac:dyDescent="0.25">
      <c r="A110" s="125">
        <v>28</v>
      </c>
      <c r="B110" s="126" t="str">
        <f>IF('11-12B'!B110&lt;&gt;"",'11-12B'!B110, "")</f>
        <v/>
      </c>
      <c r="C110" s="125" t="str">
        <f>IF('11-12B'!C110&lt;&gt;"",'11-12B'!C110, "")</f>
        <v/>
      </c>
      <c r="D110" s="66">
        <v>1</v>
      </c>
      <c r="F110" t="s">
        <v>289</v>
      </c>
      <c r="G110" s="10" t="s">
        <v>289</v>
      </c>
      <c r="H110" s="96" t="str">
        <f>IF('11-12B'!H110&lt;&gt;"",'11-12B'!H110, "")</f>
        <v/>
      </c>
      <c r="I110" s="96" t="str">
        <f>IF('11-12B'!I110&lt;&gt;"",'11-12B'!I110, "")</f>
        <v/>
      </c>
      <c r="J110" s="96" t="str">
        <f>IF('11-12B'!J110&lt;&gt;"",'11-12B'!J110, "")</f>
        <v/>
      </c>
      <c r="K110" s="96" t="str">
        <f>IF('11-12B'!K110&lt;&gt;"",'11-12B'!K110, "")</f>
        <v/>
      </c>
      <c r="L110" s="96" t="str">
        <f>IF('11-12B'!L110&lt;&gt;"",'11-12B'!L110, "")</f>
        <v/>
      </c>
      <c r="M110" s="97"/>
      <c r="N110" s="98">
        <f t="shared" si="48"/>
        <v>0</v>
      </c>
      <c r="O110" s="98"/>
      <c r="Q110" s="36"/>
      <c r="R110" s="36"/>
      <c r="S110" s="36"/>
    </row>
    <row r="111" spans="1:19" ht="15.75" thickBot="1" x14ac:dyDescent="0.3">
      <c r="A111" s="125"/>
      <c r="B111" s="126"/>
      <c r="C111" s="125"/>
      <c r="D111" s="66">
        <v>2</v>
      </c>
      <c r="F111" t="s">
        <v>289</v>
      </c>
      <c r="G111" s="10" t="s">
        <v>289</v>
      </c>
      <c r="H111" s="96" t="str">
        <f>IF('11-12B'!H111&lt;&gt;"",'11-12B'!H111, "")</f>
        <v/>
      </c>
      <c r="I111" s="96" t="str">
        <f>IF('11-12B'!I111&lt;&gt;"",'11-12B'!I111, "")</f>
        <v/>
      </c>
      <c r="J111" s="96" t="str">
        <f>IF('11-12B'!J111&lt;&gt;"",'11-12B'!J111, "")</f>
        <v/>
      </c>
      <c r="K111" s="96" t="str">
        <f>IF('11-12B'!K111&lt;&gt;"",'11-12B'!K111, "")</f>
        <v/>
      </c>
      <c r="L111" s="96" t="str">
        <f>IF('11-12B'!L111&lt;&gt;"",'11-12B'!L111, "")</f>
        <v/>
      </c>
      <c r="M111" s="97"/>
      <c r="N111" s="98">
        <f t="shared" si="48"/>
        <v>0</v>
      </c>
      <c r="O111" s="98"/>
      <c r="Q111" s="35"/>
      <c r="R111" s="35"/>
      <c r="S111" s="35"/>
    </row>
    <row r="112" spans="1:19" ht="15.75" thickBot="1" x14ac:dyDescent="0.3">
      <c r="A112" s="125"/>
      <c r="B112" s="126"/>
      <c r="C112" s="125"/>
      <c r="D112" s="66">
        <v>3</v>
      </c>
      <c r="F112" t="s">
        <v>289</v>
      </c>
      <c r="G112" s="10" t="s">
        <v>289</v>
      </c>
      <c r="H112" s="96" t="str">
        <f>IF('11-12B'!H112&lt;&gt;"",'11-12B'!H112, "")</f>
        <v/>
      </c>
      <c r="I112" s="96" t="str">
        <f>IF('11-12B'!I112&lt;&gt;"",'11-12B'!I112, "")</f>
        <v/>
      </c>
      <c r="J112" s="96" t="str">
        <f>IF('11-12B'!J112&lt;&gt;"",'11-12B'!J112, "")</f>
        <v/>
      </c>
      <c r="K112" s="96" t="str">
        <f>IF('11-12B'!K112&lt;&gt;"",'11-12B'!K112, "")</f>
        <v/>
      </c>
      <c r="L112" s="96" t="str">
        <f>IF('11-12B'!L112&lt;&gt;"",'11-12B'!L112, "")</f>
        <v/>
      </c>
      <c r="M112" s="97"/>
      <c r="N112" s="98">
        <f t="shared" si="48"/>
        <v>0</v>
      </c>
      <c r="O112" s="99"/>
      <c r="Q112" s="35"/>
      <c r="R112" s="35"/>
      <c r="S112" s="35"/>
    </row>
    <row r="113" spans="1:19" ht="15.75" thickBot="1" x14ac:dyDescent="0.3">
      <c r="A113" s="125"/>
      <c r="B113" s="126"/>
      <c r="C113" s="125"/>
      <c r="D113" s="66">
        <v>4</v>
      </c>
      <c r="F113" t="s">
        <v>289</v>
      </c>
      <c r="G113" s="10" t="s">
        <v>289</v>
      </c>
      <c r="H113" s="96" t="str">
        <f>IF('11-12B'!H113&lt;&gt;"",'11-12B'!H113, "")</f>
        <v/>
      </c>
      <c r="I113" s="96" t="str">
        <f>IF('11-12B'!I113&lt;&gt;"",'11-12B'!I113, "")</f>
        <v/>
      </c>
      <c r="J113" s="96" t="str">
        <f>IF('11-12B'!J113&lt;&gt;"",'11-12B'!J113, "")</f>
        <v/>
      </c>
      <c r="K113" s="96" t="str">
        <f>IF('11-12B'!K113&lt;&gt;"",'11-12B'!K113, "")</f>
        <v/>
      </c>
      <c r="L113" s="96" t="str">
        <f>IF('11-12B'!L113&lt;&gt;"",'11-12B'!L113, "")</f>
        <v/>
      </c>
      <c r="M113" s="97"/>
      <c r="N113" s="98">
        <f t="shared" si="48"/>
        <v>0</v>
      </c>
      <c r="O113" s="99">
        <f>SUM(N110:N113)/12</f>
        <v>0</v>
      </c>
      <c r="Q113" s="35">
        <f t="shared" ref="Q113" si="55">IF(O113&lt;&gt;"",O113+A110/10000,0)</f>
        <v>2.8E-3</v>
      </c>
      <c r="R113" s="35" t="str">
        <f t="shared" ref="R113:S113" si="56">B110</f>
        <v/>
      </c>
      <c r="S113" s="35" t="str">
        <f t="shared" si="56"/>
        <v/>
      </c>
    </row>
    <row r="114" spans="1:19" x14ac:dyDescent="0.25">
      <c r="A114" s="115">
        <v>29</v>
      </c>
      <c r="B114" s="124" t="str">
        <f>IF('11-12B'!B114&lt;&gt;"",'11-12B'!B114, "")</f>
        <v/>
      </c>
      <c r="C114" s="115" t="str">
        <f>IF('11-12B'!C114&lt;&gt;"",'11-12B'!C114, "")</f>
        <v/>
      </c>
      <c r="D114" s="10">
        <v>1</v>
      </c>
      <c r="F114" t="s">
        <v>289</v>
      </c>
      <c r="G114" s="10" t="s">
        <v>289</v>
      </c>
      <c r="H114" s="89" t="str">
        <f>IF('11-12B'!H114&lt;&gt;"",'11-12B'!H114, "")</f>
        <v/>
      </c>
      <c r="I114" s="89" t="str">
        <f>IF('11-12B'!I114&lt;&gt;"",'11-12B'!I114, "")</f>
        <v/>
      </c>
      <c r="J114" s="89" t="str">
        <f>IF('11-12B'!J114&lt;&gt;"",'11-12B'!J114, "")</f>
        <v/>
      </c>
      <c r="K114" s="89" t="str">
        <f>IF('11-12B'!K114&lt;&gt;"",'11-12B'!K114, "")</f>
        <v/>
      </c>
      <c r="L114" s="89" t="str">
        <f>IF('11-12B'!L114&lt;&gt;"",'11-12B'!L114, "")</f>
        <v/>
      </c>
      <c r="M114" s="5"/>
      <c r="N114" s="78">
        <f t="shared" si="48"/>
        <v>0</v>
      </c>
      <c r="O114" s="78"/>
    </row>
    <row r="115" spans="1:19" ht="15.75" thickBot="1" x14ac:dyDescent="0.3">
      <c r="A115" s="115"/>
      <c r="B115" s="124"/>
      <c r="C115" s="115"/>
      <c r="D115" s="10">
        <v>2</v>
      </c>
      <c r="F115" t="s">
        <v>289</v>
      </c>
      <c r="G115" s="10" t="s">
        <v>289</v>
      </c>
      <c r="H115" s="89" t="str">
        <f>IF('11-12B'!H115&lt;&gt;"",'11-12B'!H115, "")</f>
        <v/>
      </c>
      <c r="I115" s="89" t="str">
        <f>IF('11-12B'!I115&lt;&gt;"",'11-12B'!I115, "")</f>
        <v/>
      </c>
      <c r="J115" s="89" t="str">
        <f>IF('11-12B'!J115&lt;&gt;"",'11-12B'!J115, "")</f>
        <v/>
      </c>
      <c r="K115" s="89" t="str">
        <f>IF('11-12B'!K115&lt;&gt;"",'11-12B'!K115, "")</f>
        <v/>
      </c>
      <c r="L115" s="89" t="str">
        <f>IF('11-12B'!L115&lt;&gt;"",'11-12B'!L115, "")</f>
        <v/>
      </c>
      <c r="M115" s="5"/>
      <c r="N115" s="78">
        <f t="shared" si="48"/>
        <v>0</v>
      </c>
      <c r="O115" s="78"/>
      <c r="Q115" s="9"/>
      <c r="R115" s="9"/>
      <c r="S115" s="9"/>
    </row>
    <row r="116" spans="1:19" ht="15.75" thickBot="1" x14ac:dyDescent="0.3">
      <c r="A116" s="115"/>
      <c r="B116" s="124"/>
      <c r="C116" s="115"/>
      <c r="D116" s="10">
        <v>3</v>
      </c>
      <c r="F116" t="s">
        <v>289</v>
      </c>
      <c r="G116" s="10" t="s">
        <v>289</v>
      </c>
      <c r="H116" s="89" t="str">
        <f>IF('11-12B'!H116&lt;&gt;"",'11-12B'!H116, "")</f>
        <v/>
      </c>
      <c r="I116" s="89" t="str">
        <f>IF('11-12B'!I116&lt;&gt;"",'11-12B'!I116, "")</f>
        <v/>
      </c>
      <c r="J116" s="89" t="str">
        <f>IF('11-12B'!J116&lt;&gt;"",'11-12B'!J116, "")</f>
        <v/>
      </c>
      <c r="K116" s="89" t="str">
        <f>IF('11-12B'!K116&lt;&gt;"",'11-12B'!K116, "")</f>
        <v/>
      </c>
      <c r="L116" s="89" t="str">
        <f>IF('11-12B'!L116&lt;&gt;"",'11-12B'!L116, "")</f>
        <v/>
      </c>
      <c r="M116" s="5"/>
      <c r="N116" s="78">
        <f t="shared" si="48"/>
        <v>0</v>
      </c>
      <c r="O116" s="79"/>
      <c r="Q116" s="9"/>
      <c r="R116" s="9"/>
      <c r="S116" s="9"/>
    </row>
    <row r="117" spans="1:19" ht="15.75" thickBot="1" x14ac:dyDescent="0.3">
      <c r="A117" s="115"/>
      <c r="B117" s="124"/>
      <c r="C117" s="115"/>
      <c r="D117" s="10">
        <v>4</v>
      </c>
      <c r="F117" t="s">
        <v>289</v>
      </c>
      <c r="G117" s="10" t="s">
        <v>289</v>
      </c>
      <c r="H117" s="89" t="str">
        <f>IF('11-12B'!H117&lt;&gt;"",'11-12B'!H117, "")</f>
        <v/>
      </c>
      <c r="I117" s="89" t="str">
        <f>IF('11-12B'!I117&lt;&gt;"",'11-12B'!I117, "")</f>
        <v/>
      </c>
      <c r="J117" s="89" t="str">
        <f>IF('11-12B'!J117&lt;&gt;"",'11-12B'!J117, "")</f>
        <v/>
      </c>
      <c r="K117" s="89" t="str">
        <f>IF('11-12B'!K117&lt;&gt;"",'11-12B'!K117, "")</f>
        <v/>
      </c>
      <c r="L117" s="89" t="str">
        <f>IF('11-12B'!L117&lt;&gt;"",'11-12B'!L117, "")</f>
        <v/>
      </c>
      <c r="M117" s="5"/>
      <c r="N117" s="78">
        <f t="shared" si="48"/>
        <v>0</v>
      </c>
      <c r="O117" s="79">
        <f>SUM(N114:N117)/12</f>
        <v>0</v>
      </c>
      <c r="Q117" s="9">
        <f t="shared" ref="Q117" si="57">IF(O117&lt;&gt;"",O117+A114/10000,0)</f>
        <v>2.8999999999999998E-3</v>
      </c>
      <c r="R117" s="9" t="str">
        <f t="shared" ref="R117:S117" si="58">B114</f>
        <v/>
      </c>
      <c r="S117" s="9" t="str">
        <f t="shared" si="58"/>
        <v/>
      </c>
    </row>
    <row r="118" spans="1:19" x14ac:dyDescent="0.25">
      <c r="A118" s="125">
        <v>30</v>
      </c>
      <c r="B118" s="126" t="str">
        <f>IF('11-12B'!B118&lt;&gt;"",'11-12B'!B118, "")</f>
        <v/>
      </c>
      <c r="C118" s="125" t="str">
        <f>IF('11-12B'!C118&lt;&gt;"",'11-12B'!C118, "")</f>
        <v/>
      </c>
      <c r="D118" s="66">
        <v>1</v>
      </c>
      <c r="F118" t="s">
        <v>289</v>
      </c>
      <c r="G118" s="10" t="s">
        <v>289</v>
      </c>
      <c r="H118" s="96" t="str">
        <f>IF('11-12B'!H118&lt;&gt;"",'11-12B'!H118, "")</f>
        <v/>
      </c>
      <c r="I118" s="96" t="str">
        <f>IF('11-12B'!I118&lt;&gt;"",'11-12B'!I118, "")</f>
        <v/>
      </c>
      <c r="J118" s="96" t="str">
        <f>IF('11-12B'!J118&lt;&gt;"",'11-12B'!J118, "")</f>
        <v/>
      </c>
      <c r="K118" s="96" t="str">
        <f>IF('11-12B'!K118&lt;&gt;"",'11-12B'!K118, "")</f>
        <v/>
      </c>
      <c r="L118" s="96" t="str">
        <f>IF('11-12B'!L118&lt;&gt;"",'11-12B'!L118, "")</f>
        <v/>
      </c>
      <c r="M118" s="97"/>
      <c r="N118" s="98">
        <f t="shared" si="48"/>
        <v>0</v>
      </c>
      <c r="O118" s="98"/>
      <c r="Q118" s="36"/>
      <c r="R118" s="36"/>
      <c r="S118" s="36"/>
    </row>
    <row r="119" spans="1:19" ht="15.75" thickBot="1" x14ac:dyDescent="0.3">
      <c r="A119" s="125"/>
      <c r="B119" s="126"/>
      <c r="C119" s="125"/>
      <c r="D119" s="66">
        <v>2</v>
      </c>
      <c r="F119" t="s">
        <v>289</v>
      </c>
      <c r="G119" s="10" t="s">
        <v>289</v>
      </c>
      <c r="H119" s="96" t="str">
        <f>IF('11-12B'!H119&lt;&gt;"",'11-12B'!H119, "")</f>
        <v/>
      </c>
      <c r="I119" s="96" t="str">
        <f>IF('11-12B'!I119&lt;&gt;"",'11-12B'!I119, "")</f>
        <v/>
      </c>
      <c r="J119" s="96" t="str">
        <f>IF('11-12B'!J119&lt;&gt;"",'11-12B'!J119, "")</f>
        <v/>
      </c>
      <c r="K119" s="96" t="str">
        <f>IF('11-12B'!K119&lt;&gt;"",'11-12B'!K119, "")</f>
        <v/>
      </c>
      <c r="L119" s="96" t="str">
        <f>IF('11-12B'!L119&lt;&gt;"",'11-12B'!L119, "")</f>
        <v/>
      </c>
      <c r="M119" s="97"/>
      <c r="N119" s="98">
        <f t="shared" si="48"/>
        <v>0</v>
      </c>
      <c r="O119" s="98"/>
      <c r="Q119" s="35"/>
      <c r="R119" s="35"/>
      <c r="S119" s="35"/>
    </row>
    <row r="120" spans="1:19" ht="15.75" thickBot="1" x14ac:dyDescent="0.3">
      <c r="A120" s="125"/>
      <c r="B120" s="126"/>
      <c r="C120" s="125"/>
      <c r="D120" s="66">
        <v>3</v>
      </c>
      <c r="F120" t="s">
        <v>289</v>
      </c>
      <c r="G120" s="10" t="s">
        <v>289</v>
      </c>
      <c r="H120" s="96" t="str">
        <f>IF('11-12B'!H120&lt;&gt;"",'11-12B'!H120, "")</f>
        <v/>
      </c>
      <c r="I120" s="96" t="str">
        <f>IF('11-12B'!I120&lt;&gt;"",'11-12B'!I120, "")</f>
        <v/>
      </c>
      <c r="J120" s="96" t="str">
        <f>IF('11-12B'!J120&lt;&gt;"",'11-12B'!J120, "")</f>
        <v/>
      </c>
      <c r="K120" s="96" t="str">
        <f>IF('11-12B'!K120&lt;&gt;"",'11-12B'!K120, "")</f>
        <v/>
      </c>
      <c r="L120" s="96" t="str">
        <f>IF('11-12B'!L120&lt;&gt;"",'11-12B'!L120, "")</f>
        <v/>
      </c>
      <c r="M120" s="97"/>
      <c r="N120" s="98">
        <f t="shared" si="48"/>
        <v>0</v>
      </c>
      <c r="O120" s="99"/>
      <c r="Q120" s="35"/>
      <c r="R120" s="35"/>
      <c r="S120" s="35"/>
    </row>
    <row r="121" spans="1:19" ht="15.75" thickBot="1" x14ac:dyDescent="0.3">
      <c r="A121" s="125"/>
      <c r="B121" s="126"/>
      <c r="C121" s="125"/>
      <c r="D121" s="66">
        <v>4</v>
      </c>
      <c r="F121" t="s">
        <v>289</v>
      </c>
      <c r="G121" s="10" t="s">
        <v>289</v>
      </c>
      <c r="H121" s="96" t="str">
        <f>IF('11-12B'!H121&lt;&gt;"",'11-12B'!H121, "")</f>
        <v/>
      </c>
      <c r="I121" s="96" t="str">
        <f>IF('11-12B'!I121&lt;&gt;"",'11-12B'!I121, "")</f>
        <v/>
      </c>
      <c r="J121" s="96" t="str">
        <f>IF('11-12B'!J121&lt;&gt;"",'11-12B'!J121, "")</f>
        <v/>
      </c>
      <c r="K121" s="96" t="str">
        <f>IF('11-12B'!K121&lt;&gt;"",'11-12B'!K121, "")</f>
        <v/>
      </c>
      <c r="L121" s="96" t="str">
        <f>IF('11-12B'!L121&lt;&gt;"",'11-12B'!L121, "")</f>
        <v/>
      </c>
      <c r="M121" s="97"/>
      <c r="N121" s="98">
        <f t="shared" si="48"/>
        <v>0</v>
      </c>
      <c r="O121" s="99">
        <f>SUM(N118:N121)/12</f>
        <v>0</v>
      </c>
      <c r="Q121" s="35">
        <f t="shared" ref="Q121" si="59">IF(O121&lt;&gt;"",O121+A118/10000,0)</f>
        <v>3.0000000000000001E-3</v>
      </c>
      <c r="R121" s="35" t="str">
        <f t="shared" ref="R121:S121" si="60">B118</f>
        <v/>
      </c>
      <c r="S121" s="35" t="str">
        <f t="shared" si="60"/>
        <v/>
      </c>
    </row>
    <row r="122" spans="1:19" x14ac:dyDescent="0.25">
      <c r="A122" s="115">
        <v>31</v>
      </c>
      <c r="B122" s="124" t="str">
        <f>IF('11-12B'!B122&lt;&gt;"",'11-12B'!B122, "")</f>
        <v/>
      </c>
      <c r="C122" s="115" t="str">
        <f>IF('11-12B'!C122&lt;&gt;"",'11-12B'!C122, "")</f>
        <v/>
      </c>
      <c r="D122" s="10">
        <v>1</v>
      </c>
      <c r="F122" t="s">
        <v>289</v>
      </c>
      <c r="G122" s="10" t="s">
        <v>289</v>
      </c>
      <c r="H122" s="89" t="str">
        <f>IF('11-12B'!H122&lt;&gt;"",'11-12B'!H122, "")</f>
        <v/>
      </c>
      <c r="I122" s="89" t="str">
        <f>IF('11-12B'!I122&lt;&gt;"",'11-12B'!I122, "")</f>
        <v/>
      </c>
      <c r="J122" s="89" t="str">
        <f>IF('11-12B'!J122&lt;&gt;"",'11-12B'!J122, "")</f>
        <v/>
      </c>
      <c r="K122" s="89" t="str">
        <f>IF('11-12B'!K122&lt;&gt;"",'11-12B'!K122, "")</f>
        <v/>
      </c>
      <c r="L122" s="89" t="str">
        <f>IF('11-12B'!L122&lt;&gt;"",'11-12B'!L122, "")</f>
        <v/>
      </c>
      <c r="M122" s="5"/>
      <c r="N122" s="78">
        <f t="shared" si="48"/>
        <v>0</v>
      </c>
      <c r="O122" s="78"/>
    </row>
    <row r="123" spans="1:19" ht="15.75" thickBot="1" x14ac:dyDescent="0.3">
      <c r="A123" s="115"/>
      <c r="B123" s="124"/>
      <c r="C123" s="115"/>
      <c r="D123" s="10">
        <v>2</v>
      </c>
      <c r="F123" t="s">
        <v>289</v>
      </c>
      <c r="G123" s="10" t="s">
        <v>289</v>
      </c>
      <c r="H123" s="89" t="str">
        <f>IF('11-12B'!H123&lt;&gt;"",'11-12B'!H123, "")</f>
        <v/>
      </c>
      <c r="I123" s="89" t="str">
        <f>IF('11-12B'!I123&lt;&gt;"",'11-12B'!I123, "")</f>
        <v/>
      </c>
      <c r="J123" s="89" t="str">
        <f>IF('11-12B'!J123&lt;&gt;"",'11-12B'!J123, "")</f>
        <v/>
      </c>
      <c r="K123" s="89" t="str">
        <f>IF('11-12B'!K123&lt;&gt;"",'11-12B'!K123, "")</f>
        <v/>
      </c>
      <c r="L123" s="89" t="str">
        <f>IF('11-12B'!L123&lt;&gt;"",'11-12B'!L123, "")</f>
        <v/>
      </c>
      <c r="M123" s="5"/>
      <c r="N123" s="78">
        <f t="shared" si="48"/>
        <v>0</v>
      </c>
      <c r="O123" s="78"/>
      <c r="Q123" s="9"/>
      <c r="R123" s="9"/>
      <c r="S123" s="9"/>
    </row>
    <row r="124" spans="1:19" ht="15.75" thickBot="1" x14ac:dyDescent="0.3">
      <c r="A124" s="115"/>
      <c r="B124" s="124"/>
      <c r="C124" s="115"/>
      <c r="D124" s="10">
        <v>3</v>
      </c>
      <c r="F124" t="s">
        <v>289</v>
      </c>
      <c r="G124" s="10" t="s">
        <v>289</v>
      </c>
      <c r="H124" s="89" t="str">
        <f>IF('11-12B'!H124&lt;&gt;"",'11-12B'!H124, "")</f>
        <v/>
      </c>
      <c r="I124" s="89" t="str">
        <f>IF('11-12B'!I124&lt;&gt;"",'11-12B'!I124, "")</f>
        <v/>
      </c>
      <c r="J124" s="89" t="str">
        <f>IF('11-12B'!J124&lt;&gt;"",'11-12B'!J124, "")</f>
        <v/>
      </c>
      <c r="K124" s="89" t="str">
        <f>IF('11-12B'!K124&lt;&gt;"",'11-12B'!K124, "")</f>
        <v/>
      </c>
      <c r="L124" s="89" t="str">
        <f>IF('11-12B'!L124&lt;&gt;"",'11-12B'!L124, "")</f>
        <v/>
      </c>
      <c r="M124" s="5"/>
      <c r="N124" s="78">
        <f t="shared" si="48"/>
        <v>0</v>
      </c>
      <c r="O124" s="79"/>
      <c r="Q124" s="9"/>
      <c r="R124" s="9"/>
      <c r="S124" s="9"/>
    </row>
    <row r="125" spans="1:19" ht="15.75" thickBot="1" x14ac:dyDescent="0.3">
      <c r="A125" s="115"/>
      <c r="B125" s="124"/>
      <c r="C125" s="115"/>
      <c r="D125" s="10">
        <v>4</v>
      </c>
      <c r="F125" t="s">
        <v>289</v>
      </c>
      <c r="G125" s="10" t="s">
        <v>289</v>
      </c>
      <c r="H125" s="89" t="str">
        <f>IF('11-12B'!H125&lt;&gt;"",'11-12B'!H125, "")</f>
        <v/>
      </c>
      <c r="I125" s="89" t="str">
        <f>IF('11-12B'!I125&lt;&gt;"",'11-12B'!I125, "")</f>
        <v/>
      </c>
      <c r="J125" s="89" t="str">
        <f>IF('11-12B'!J125&lt;&gt;"",'11-12B'!J125, "")</f>
        <v/>
      </c>
      <c r="K125" s="89" t="str">
        <f>IF('11-12B'!K125&lt;&gt;"",'11-12B'!K125, "")</f>
        <v/>
      </c>
      <c r="L125" s="89" t="str">
        <f>IF('11-12B'!L125&lt;&gt;"",'11-12B'!L125, "")</f>
        <v/>
      </c>
      <c r="M125" s="5"/>
      <c r="N125" s="78">
        <f t="shared" si="48"/>
        <v>0</v>
      </c>
      <c r="O125" s="79">
        <f>SUM(N122:N125)/12</f>
        <v>0</v>
      </c>
      <c r="Q125" s="9">
        <f t="shared" ref="Q125" si="61">IF(O125&lt;&gt;"",O125+A122/10000,0)</f>
        <v>3.0999999999999999E-3</v>
      </c>
      <c r="R125" s="9" t="str">
        <f t="shared" ref="R125:S125" si="62">B122</f>
        <v/>
      </c>
      <c r="S125" s="9" t="str">
        <f t="shared" si="62"/>
        <v/>
      </c>
    </row>
    <row r="126" spans="1:19" x14ac:dyDescent="0.25">
      <c r="A126" s="125">
        <v>32</v>
      </c>
      <c r="B126" s="126" t="str">
        <f>IF('11-12B'!B126&lt;&gt;"",'11-12B'!B126, "")</f>
        <v/>
      </c>
      <c r="C126" s="125" t="str">
        <f>IF('11-12B'!C126&lt;&gt;"",'11-12B'!C126, "")</f>
        <v/>
      </c>
      <c r="D126" s="66">
        <v>1</v>
      </c>
      <c r="F126" t="s">
        <v>289</v>
      </c>
      <c r="G126" s="10" t="s">
        <v>289</v>
      </c>
      <c r="H126" s="96" t="str">
        <f>IF('11-12B'!H126&lt;&gt;"",'11-12B'!H126, "")</f>
        <v/>
      </c>
      <c r="I126" s="96" t="str">
        <f>IF('11-12B'!I126&lt;&gt;"",'11-12B'!I126, "")</f>
        <v/>
      </c>
      <c r="J126" s="96" t="str">
        <f>IF('11-12B'!J126&lt;&gt;"",'11-12B'!J126, "")</f>
        <v/>
      </c>
      <c r="K126" s="96" t="str">
        <f>IF('11-12B'!K126&lt;&gt;"",'11-12B'!K126, "")</f>
        <v/>
      </c>
      <c r="L126" s="96" t="str">
        <f>IF('11-12B'!L126&lt;&gt;"",'11-12B'!L126, "")</f>
        <v/>
      </c>
      <c r="M126" s="97"/>
      <c r="N126" s="98">
        <f t="shared" si="48"/>
        <v>0</v>
      </c>
      <c r="O126" s="98"/>
      <c r="Q126" s="36"/>
      <c r="R126" s="36"/>
      <c r="S126" s="36"/>
    </row>
    <row r="127" spans="1:19" ht="15.75" thickBot="1" x14ac:dyDescent="0.3">
      <c r="A127" s="125"/>
      <c r="B127" s="126"/>
      <c r="C127" s="125"/>
      <c r="D127" s="66">
        <v>2</v>
      </c>
      <c r="F127" t="s">
        <v>289</v>
      </c>
      <c r="G127" s="10" t="s">
        <v>289</v>
      </c>
      <c r="H127" s="96" t="str">
        <f>IF('11-12B'!H127&lt;&gt;"",'11-12B'!H127, "")</f>
        <v/>
      </c>
      <c r="I127" s="96" t="str">
        <f>IF('11-12B'!I127&lt;&gt;"",'11-12B'!I127, "")</f>
        <v/>
      </c>
      <c r="J127" s="96" t="str">
        <f>IF('11-12B'!J127&lt;&gt;"",'11-12B'!J127, "")</f>
        <v/>
      </c>
      <c r="K127" s="96" t="str">
        <f>IF('11-12B'!K127&lt;&gt;"",'11-12B'!K127, "")</f>
        <v/>
      </c>
      <c r="L127" s="96" t="str">
        <f>IF('11-12B'!L127&lt;&gt;"",'11-12B'!L127, "")</f>
        <v/>
      </c>
      <c r="M127" s="97"/>
      <c r="N127" s="98">
        <f t="shared" si="48"/>
        <v>0</v>
      </c>
      <c r="O127" s="98"/>
      <c r="Q127" s="35"/>
      <c r="R127" s="35"/>
      <c r="S127" s="35"/>
    </row>
    <row r="128" spans="1:19" ht="15.75" thickBot="1" x14ac:dyDescent="0.3">
      <c r="A128" s="125"/>
      <c r="B128" s="126"/>
      <c r="C128" s="125"/>
      <c r="D128" s="66">
        <v>3</v>
      </c>
      <c r="F128" t="s">
        <v>289</v>
      </c>
      <c r="G128" s="10" t="s">
        <v>289</v>
      </c>
      <c r="H128" s="96" t="str">
        <f>IF('11-12B'!H128&lt;&gt;"",'11-12B'!H128, "")</f>
        <v/>
      </c>
      <c r="I128" s="96" t="str">
        <f>IF('11-12B'!I128&lt;&gt;"",'11-12B'!I128, "")</f>
        <v/>
      </c>
      <c r="J128" s="96" t="str">
        <f>IF('11-12B'!J128&lt;&gt;"",'11-12B'!J128, "")</f>
        <v/>
      </c>
      <c r="K128" s="96" t="str">
        <f>IF('11-12B'!K128&lt;&gt;"",'11-12B'!K128, "")</f>
        <v/>
      </c>
      <c r="L128" s="96" t="str">
        <f>IF('11-12B'!L128&lt;&gt;"",'11-12B'!L128, "")</f>
        <v/>
      </c>
      <c r="M128" s="97"/>
      <c r="N128" s="98">
        <f t="shared" si="48"/>
        <v>0</v>
      </c>
      <c r="O128" s="99"/>
      <c r="Q128" s="35"/>
      <c r="R128" s="35"/>
      <c r="S128" s="35"/>
    </row>
    <row r="129" spans="1:19" ht="15.75" thickBot="1" x14ac:dyDescent="0.3">
      <c r="A129" s="125"/>
      <c r="B129" s="126"/>
      <c r="C129" s="125"/>
      <c r="D129" s="66">
        <v>4</v>
      </c>
      <c r="F129" t="s">
        <v>289</v>
      </c>
      <c r="G129" s="10" t="s">
        <v>289</v>
      </c>
      <c r="H129" s="96" t="str">
        <f>IF('11-12B'!H129&lt;&gt;"",'11-12B'!H129, "")</f>
        <v/>
      </c>
      <c r="I129" s="96" t="str">
        <f>IF('11-12B'!I129&lt;&gt;"",'11-12B'!I129, "")</f>
        <v/>
      </c>
      <c r="J129" s="96" t="str">
        <f>IF('11-12B'!J129&lt;&gt;"",'11-12B'!J129, "")</f>
        <v/>
      </c>
      <c r="K129" s="96" t="str">
        <f>IF('11-12B'!K129&lt;&gt;"",'11-12B'!K129, "")</f>
        <v/>
      </c>
      <c r="L129" s="96" t="str">
        <f>IF('11-12B'!L129&lt;&gt;"",'11-12B'!L129, "")</f>
        <v/>
      </c>
      <c r="M129" s="97"/>
      <c r="N129" s="98">
        <f t="shared" si="48"/>
        <v>0</v>
      </c>
      <c r="O129" s="99">
        <f>SUM(N126:N129)/12</f>
        <v>0</v>
      </c>
      <c r="Q129" s="35">
        <f t="shared" ref="Q129" si="63">IF(O129&lt;&gt;"",O129+A126/10000,0)</f>
        <v>3.2000000000000002E-3</v>
      </c>
      <c r="R129" s="35" t="str">
        <f t="shared" ref="R129:S129" si="64">B126</f>
        <v/>
      </c>
      <c r="S129" s="35" t="str">
        <f t="shared" si="64"/>
        <v/>
      </c>
    </row>
    <row r="130" spans="1:19" x14ac:dyDescent="0.25">
      <c r="A130" s="115">
        <v>33</v>
      </c>
      <c r="B130" s="124" t="str">
        <f>IF('11-12B'!B130&lt;&gt;"",'11-12B'!B130, "")</f>
        <v/>
      </c>
      <c r="C130" s="115" t="str">
        <f>IF('11-12B'!C130&lt;&gt;"",'11-12B'!C130, "")</f>
        <v/>
      </c>
      <c r="D130" s="10">
        <v>1</v>
      </c>
      <c r="F130" t="s">
        <v>289</v>
      </c>
      <c r="G130" s="10" t="s">
        <v>289</v>
      </c>
      <c r="H130" s="89" t="str">
        <f>IF('11-12B'!H130&lt;&gt;"",'11-12B'!H130, "")</f>
        <v/>
      </c>
      <c r="I130" s="89" t="str">
        <f>IF('11-12B'!I130&lt;&gt;"",'11-12B'!I130, "")</f>
        <v/>
      </c>
      <c r="J130" s="89" t="str">
        <f>IF('11-12B'!J130&lt;&gt;"",'11-12B'!J130, "")</f>
        <v/>
      </c>
      <c r="K130" s="89" t="str">
        <f>IF('11-12B'!K130&lt;&gt;"",'11-12B'!K130, "")</f>
        <v/>
      </c>
      <c r="L130" s="89" t="str">
        <f>IF('11-12B'!L130&lt;&gt;"",'11-12B'!L130, "")</f>
        <v/>
      </c>
      <c r="M130" s="5"/>
      <c r="N130" s="78">
        <f t="shared" ref="N130:N161" si="65">IF(COUNT(H130:L130)=3,IF(M130&lt;&gt;"",(SUM(H130:J130)-6),SUM(H130:J130)),IF(M130&lt;&gt;"",(SUM(H130:L130)-MAX(H130:L130)-MIN(H130:L130)-6),(SUM(H130:L130)-MAX(H130:L130)-MIN(H130:L130))))</f>
        <v>0</v>
      </c>
      <c r="O130" s="78"/>
    </row>
    <row r="131" spans="1:19" ht="15.75" thickBot="1" x14ac:dyDescent="0.3">
      <c r="A131" s="115"/>
      <c r="B131" s="124"/>
      <c r="C131" s="115"/>
      <c r="D131" s="10">
        <v>2</v>
      </c>
      <c r="F131" t="s">
        <v>289</v>
      </c>
      <c r="G131" s="10" t="s">
        <v>289</v>
      </c>
      <c r="H131" s="89" t="str">
        <f>IF('11-12B'!H131&lt;&gt;"",'11-12B'!H131, "")</f>
        <v/>
      </c>
      <c r="I131" s="89" t="str">
        <f>IF('11-12B'!I131&lt;&gt;"",'11-12B'!I131, "")</f>
        <v/>
      </c>
      <c r="J131" s="89" t="str">
        <f>IF('11-12B'!J131&lt;&gt;"",'11-12B'!J131, "")</f>
        <v/>
      </c>
      <c r="K131" s="89" t="str">
        <f>IF('11-12B'!K131&lt;&gt;"",'11-12B'!K131, "")</f>
        <v/>
      </c>
      <c r="L131" s="89" t="str">
        <f>IF('11-12B'!L131&lt;&gt;"",'11-12B'!L131, "")</f>
        <v/>
      </c>
      <c r="M131" s="5"/>
      <c r="N131" s="78">
        <f t="shared" si="65"/>
        <v>0</v>
      </c>
      <c r="O131" s="78"/>
      <c r="Q131" s="9"/>
      <c r="R131" s="9"/>
      <c r="S131" s="9"/>
    </row>
    <row r="132" spans="1:19" ht="15.75" thickBot="1" x14ac:dyDescent="0.3">
      <c r="A132" s="115"/>
      <c r="B132" s="124"/>
      <c r="C132" s="115"/>
      <c r="D132" s="10">
        <v>3</v>
      </c>
      <c r="F132" t="s">
        <v>289</v>
      </c>
      <c r="G132" s="10" t="s">
        <v>289</v>
      </c>
      <c r="H132" s="89" t="str">
        <f>IF('11-12B'!H132&lt;&gt;"",'11-12B'!H132, "")</f>
        <v/>
      </c>
      <c r="I132" s="89" t="str">
        <f>IF('11-12B'!I132&lt;&gt;"",'11-12B'!I132, "")</f>
        <v/>
      </c>
      <c r="J132" s="89" t="str">
        <f>IF('11-12B'!J132&lt;&gt;"",'11-12B'!J132, "")</f>
        <v/>
      </c>
      <c r="K132" s="89" t="str">
        <f>IF('11-12B'!K132&lt;&gt;"",'11-12B'!K132, "")</f>
        <v/>
      </c>
      <c r="L132" s="89" t="str">
        <f>IF('11-12B'!L132&lt;&gt;"",'11-12B'!L132, "")</f>
        <v/>
      </c>
      <c r="M132" s="5"/>
      <c r="N132" s="78">
        <f t="shared" si="65"/>
        <v>0</v>
      </c>
      <c r="O132" s="79"/>
      <c r="Q132" s="9"/>
      <c r="R132" s="9"/>
      <c r="S132" s="9"/>
    </row>
    <row r="133" spans="1:19" ht="15.75" thickBot="1" x14ac:dyDescent="0.3">
      <c r="A133" s="115"/>
      <c r="B133" s="124"/>
      <c r="C133" s="115"/>
      <c r="D133" s="10">
        <v>4</v>
      </c>
      <c r="F133" t="s">
        <v>289</v>
      </c>
      <c r="G133" s="10" t="s">
        <v>289</v>
      </c>
      <c r="H133" s="89" t="str">
        <f>IF('11-12B'!H133&lt;&gt;"",'11-12B'!H133, "")</f>
        <v/>
      </c>
      <c r="I133" s="89" t="str">
        <f>IF('11-12B'!I133&lt;&gt;"",'11-12B'!I133, "")</f>
        <v/>
      </c>
      <c r="J133" s="89" t="str">
        <f>IF('11-12B'!J133&lt;&gt;"",'11-12B'!J133, "")</f>
        <v/>
      </c>
      <c r="K133" s="89" t="str">
        <f>IF('11-12B'!K133&lt;&gt;"",'11-12B'!K133, "")</f>
        <v/>
      </c>
      <c r="L133" s="89" t="str">
        <f>IF('11-12B'!L133&lt;&gt;"",'11-12B'!L133, "")</f>
        <v/>
      </c>
      <c r="M133" s="5"/>
      <c r="N133" s="78">
        <f t="shared" si="65"/>
        <v>0</v>
      </c>
      <c r="O133" s="79">
        <f>SUM(N130:N133)/12</f>
        <v>0</v>
      </c>
      <c r="Q133" s="9">
        <f t="shared" ref="Q133" si="66">IF(O133&lt;&gt;"",O133+A130/10000,0)</f>
        <v>3.3E-3</v>
      </c>
      <c r="R133" s="9" t="str">
        <f t="shared" ref="R133:S133" si="67">B130</f>
        <v/>
      </c>
      <c r="S133" s="9" t="str">
        <f t="shared" si="67"/>
        <v/>
      </c>
    </row>
    <row r="134" spans="1:19" x14ac:dyDescent="0.25">
      <c r="A134" s="125">
        <v>34</v>
      </c>
      <c r="B134" s="126" t="str">
        <f>IF('11-12B'!B134&lt;&gt;"",'11-12B'!B134, "")</f>
        <v/>
      </c>
      <c r="C134" s="125" t="str">
        <f>IF('11-12B'!C134&lt;&gt;"",'11-12B'!C134, "")</f>
        <v/>
      </c>
      <c r="D134" s="66">
        <v>1</v>
      </c>
      <c r="F134" t="s">
        <v>289</v>
      </c>
      <c r="G134" s="10" t="s">
        <v>289</v>
      </c>
      <c r="H134" s="96" t="str">
        <f>IF('11-12B'!H134&lt;&gt;"",'11-12B'!H134, "")</f>
        <v/>
      </c>
      <c r="I134" s="96" t="str">
        <f>IF('11-12B'!I134&lt;&gt;"",'11-12B'!I134, "")</f>
        <v/>
      </c>
      <c r="J134" s="96" t="str">
        <f>IF('11-12B'!J134&lt;&gt;"",'11-12B'!J134, "")</f>
        <v/>
      </c>
      <c r="K134" s="96" t="str">
        <f>IF('11-12B'!K134&lt;&gt;"",'11-12B'!K134, "")</f>
        <v/>
      </c>
      <c r="L134" s="96" t="str">
        <f>IF('11-12B'!L134&lt;&gt;"",'11-12B'!L134, "")</f>
        <v/>
      </c>
      <c r="M134" s="97"/>
      <c r="N134" s="98">
        <f t="shared" si="65"/>
        <v>0</v>
      </c>
      <c r="O134" s="98"/>
      <c r="Q134" s="36"/>
      <c r="R134" s="36"/>
      <c r="S134" s="36"/>
    </row>
    <row r="135" spans="1:19" ht="15.75" thickBot="1" x14ac:dyDescent="0.3">
      <c r="A135" s="125"/>
      <c r="B135" s="126"/>
      <c r="C135" s="125"/>
      <c r="D135" s="66">
        <v>2</v>
      </c>
      <c r="F135" t="s">
        <v>289</v>
      </c>
      <c r="G135" s="10" t="s">
        <v>289</v>
      </c>
      <c r="H135" s="96" t="str">
        <f>IF('11-12B'!H135&lt;&gt;"",'11-12B'!H135, "")</f>
        <v/>
      </c>
      <c r="I135" s="96" t="str">
        <f>IF('11-12B'!I135&lt;&gt;"",'11-12B'!I135, "")</f>
        <v/>
      </c>
      <c r="J135" s="96" t="str">
        <f>IF('11-12B'!J135&lt;&gt;"",'11-12B'!J135, "")</f>
        <v/>
      </c>
      <c r="K135" s="96" t="str">
        <f>IF('11-12B'!K135&lt;&gt;"",'11-12B'!K135, "")</f>
        <v/>
      </c>
      <c r="L135" s="96" t="str">
        <f>IF('11-12B'!L135&lt;&gt;"",'11-12B'!L135, "")</f>
        <v/>
      </c>
      <c r="M135" s="97"/>
      <c r="N135" s="98">
        <f t="shared" si="65"/>
        <v>0</v>
      </c>
      <c r="O135" s="98"/>
      <c r="Q135" s="35"/>
      <c r="R135" s="35"/>
      <c r="S135" s="35"/>
    </row>
    <row r="136" spans="1:19" ht="15.75" thickBot="1" x14ac:dyDescent="0.3">
      <c r="A136" s="125"/>
      <c r="B136" s="126"/>
      <c r="C136" s="125"/>
      <c r="D136" s="66">
        <v>3</v>
      </c>
      <c r="F136" t="s">
        <v>289</v>
      </c>
      <c r="G136" s="10" t="s">
        <v>289</v>
      </c>
      <c r="H136" s="96" t="str">
        <f>IF('11-12B'!H136&lt;&gt;"",'11-12B'!H136, "")</f>
        <v/>
      </c>
      <c r="I136" s="96" t="str">
        <f>IF('11-12B'!I136&lt;&gt;"",'11-12B'!I136, "")</f>
        <v/>
      </c>
      <c r="J136" s="96" t="str">
        <f>IF('11-12B'!J136&lt;&gt;"",'11-12B'!J136, "")</f>
        <v/>
      </c>
      <c r="K136" s="96" t="str">
        <f>IF('11-12B'!K136&lt;&gt;"",'11-12B'!K136, "")</f>
        <v/>
      </c>
      <c r="L136" s="96" t="str">
        <f>IF('11-12B'!L136&lt;&gt;"",'11-12B'!L136, "")</f>
        <v/>
      </c>
      <c r="M136" s="97"/>
      <c r="N136" s="98">
        <f t="shared" si="65"/>
        <v>0</v>
      </c>
      <c r="O136" s="99"/>
      <c r="Q136" s="35"/>
      <c r="R136" s="35"/>
      <c r="S136" s="35"/>
    </row>
    <row r="137" spans="1:19" ht="15.75" thickBot="1" x14ac:dyDescent="0.3">
      <c r="A137" s="125"/>
      <c r="B137" s="126"/>
      <c r="C137" s="125"/>
      <c r="D137" s="66">
        <v>4</v>
      </c>
      <c r="F137" t="s">
        <v>289</v>
      </c>
      <c r="G137" s="10" t="s">
        <v>289</v>
      </c>
      <c r="H137" s="96" t="str">
        <f>IF('11-12B'!H137&lt;&gt;"",'11-12B'!H137, "")</f>
        <v/>
      </c>
      <c r="I137" s="96" t="str">
        <f>IF('11-12B'!I137&lt;&gt;"",'11-12B'!I137, "")</f>
        <v/>
      </c>
      <c r="J137" s="96" t="str">
        <f>IF('11-12B'!J137&lt;&gt;"",'11-12B'!J137, "")</f>
        <v/>
      </c>
      <c r="K137" s="96" t="str">
        <f>IF('11-12B'!K137&lt;&gt;"",'11-12B'!K137, "")</f>
        <v/>
      </c>
      <c r="L137" s="96" t="str">
        <f>IF('11-12B'!L137&lt;&gt;"",'11-12B'!L137, "")</f>
        <v/>
      </c>
      <c r="M137" s="97"/>
      <c r="N137" s="98">
        <f t="shared" si="65"/>
        <v>0</v>
      </c>
      <c r="O137" s="99">
        <f>SUM(N134:N137)/12</f>
        <v>0</v>
      </c>
      <c r="Q137" s="35">
        <f t="shared" ref="Q137" si="68">IF(O137&lt;&gt;"",O137+A134/10000,0)</f>
        <v>3.3999999999999998E-3</v>
      </c>
      <c r="R137" s="35" t="str">
        <f t="shared" ref="R137:S137" si="69">B134</f>
        <v/>
      </c>
      <c r="S137" s="35" t="str">
        <f t="shared" si="69"/>
        <v/>
      </c>
    </row>
    <row r="138" spans="1:19" x14ac:dyDescent="0.25">
      <c r="A138" s="115">
        <v>35</v>
      </c>
      <c r="B138" s="124" t="str">
        <f>IF('11-12B'!B138&lt;&gt;"",'11-12B'!B138, "")</f>
        <v/>
      </c>
      <c r="C138" s="115" t="str">
        <f>IF('11-12B'!C138&lt;&gt;"",'11-12B'!C138, "")</f>
        <v/>
      </c>
      <c r="D138" s="10">
        <v>1</v>
      </c>
      <c r="F138" t="s">
        <v>289</v>
      </c>
      <c r="G138" s="10" t="s">
        <v>289</v>
      </c>
      <c r="H138" s="89" t="str">
        <f>IF('11-12B'!H138&lt;&gt;"",'11-12B'!H138, "")</f>
        <v/>
      </c>
      <c r="I138" s="89" t="str">
        <f>IF('11-12B'!I138&lt;&gt;"",'11-12B'!I138, "")</f>
        <v/>
      </c>
      <c r="J138" s="89" t="str">
        <f>IF('11-12B'!J138&lt;&gt;"",'11-12B'!J138, "")</f>
        <v/>
      </c>
      <c r="K138" s="89" t="str">
        <f>IF('11-12B'!K138&lt;&gt;"",'11-12B'!K138, "")</f>
        <v/>
      </c>
      <c r="L138" s="89" t="str">
        <f>IF('11-12B'!L138&lt;&gt;"",'11-12B'!L138, "")</f>
        <v/>
      </c>
      <c r="M138" s="5"/>
      <c r="N138" s="78">
        <f t="shared" si="65"/>
        <v>0</v>
      </c>
      <c r="O138" s="78"/>
    </row>
    <row r="139" spans="1:19" ht="15.75" thickBot="1" x14ac:dyDescent="0.3">
      <c r="A139" s="115"/>
      <c r="B139" s="124"/>
      <c r="C139" s="115"/>
      <c r="D139" s="10">
        <v>2</v>
      </c>
      <c r="F139" t="s">
        <v>289</v>
      </c>
      <c r="G139" s="10" t="s">
        <v>289</v>
      </c>
      <c r="H139" s="89" t="str">
        <f>IF('11-12B'!H139&lt;&gt;"",'11-12B'!H139, "")</f>
        <v/>
      </c>
      <c r="I139" s="89" t="str">
        <f>IF('11-12B'!I139&lt;&gt;"",'11-12B'!I139, "")</f>
        <v/>
      </c>
      <c r="J139" s="89" t="str">
        <f>IF('11-12B'!J139&lt;&gt;"",'11-12B'!J139, "")</f>
        <v/>
      </c>
      <c r="K139" s="89" t="str">
        <f>IF('11-12B'!K139&lt;&gt;"",'11-12B'!K139, "")</f>
        <v/>
      </c>
      <c r="L139" s="89" t="str">
        <f>IF('11-12B'!L139&lt;&gt;"",'11-12B'!L139, "")</f>
        <v/>
      </c>
      <c r="M139" s="5"/>
      <c r="N139" s="78">
        <f t="shared" si="65"/>
        <v>0</v>
      </c>
      <c r="O139" s="78"/>
      <c r="Q139" s="9"/>
      <c r="R139" s="9"/>
      <c r="S139" s="9"/>
    </row>
    <row r="140" spans="1:19" ht="15.75" thickBot="1" x14ac:dyDescent="0.3">
      <c r="A140" s="115"/>
      <c r="B140" s="124"/>
      <c r="C140" s="115"/>
      <c r="D140" s="10">
        <v>3</v>
      </c>
      <c r="F140" t="s">
        <v>289</v>
      </c>
      <c r="G140" s="10" t="s">
        <v>289</v>
      </c>
      <c r="H140" s="89" t="str">
        <f>IF('11-12B'!H140&lt;&gt;"",'11-12B'!H140, "")</f>
        <v/>
      </c>
      <c r="I140" s="89" t="str">
        <f>IF('11-12B'!I140&lt;&gt;"",'11-12B'!I140, "")</f>
        <v/>
      </c>
      <c r="J140" s="89" t="str">
        <f>IF('11-12B'!J140&lt;&gt;"",'11-12B'!J140, "")</f>
        <v/>
      </c>
      <c r="K140" s="89" t="str">
        <f>IF('11-12B'!K140&lt;&gt;"",'11-12B'!K140, "")</f>
        <v/>
      </c>
      <c r="L140" s="89" t="str">
        <f>IF('11-12B'!L140&lt;&gt;"",'11-12B'!L140, "")</f>
        <v/>
      </c>
      <c r="M140" s="5"/>
      <c r="N140" s="78">
        <f t="shared" si="65"/>
        <v>0</v>
      </c>
      <c r="O140" s="79"/>
      <c r="Q140" s="9"/>
      <c r="R140" s="9"/>
      <c r="S140" s="9"/>
    </row>
    <row r="141" spans="1:19" ht="15.75" thickBot="1" x14ac:dyDescent="0.3">
      <c r="A141" s="115"/>
      <c r="B141" s="124"/>
      <c r="C141" s="115"/>
      <c r="D141" s="10">
        <v>4</v>
      </c>
      <c r="F141" t="s">
        <v>289</v>
      </c>
      <c r="G141" s="10" t="s">
        <v>289</v>
      </c>
      <c r="H141" s="89" t="str">
        <f>IF('11-12B'!H141&lt;&gt;"",'11-12B'!H141, "")</f>
        <v/>
      </c>
      <c r="I141" s="89" t="str">
        <f>IF('11-12B'!I141&lt;&gt;"",'11-12B'!I141, "")</f>
        <v/>
      </c>
      <c r="J141" s="89" t="str">
        <f>IF('11-12B'!J141&lt;&gt;"",'11-12B'!J141, "")</f>
        <v/>
      </c>
      <c r="K141" s="89" t="str">
        <f>IF('11-12B'!K141&lt;&gt;"",'11-12B'!K141, "")</f>
        <v/>
      </c>
      <c r="L141" s="89" t="str">
        <f>IF('11-12B'!L141&lt;&gt;"",'11-12B'!L141, "")</f>
        <v/>
      </c>
      <c r="M141" s="5"/>
      <c r="N141" s="78">
        <f t="shared" si="65"/>
        <v>0</v>
      </c>
      <c r="O141" s="79">
        <f>SUM(N138:N141)/12</f>
        <v>0</v>
      </c>
      <c r="Q141" s="9">
        <f t="shared" ref="Q141" si="70">IF(O141&lt;&gt;"",O141+A138/10000,0)</f>
        <v>3.5000000000000001E-3</v>
      </c>
      <c r="R141" s="9" t="str">
        <f t="shared" ref="R141:S141" si="71">B138</f>
        <v/>
      </c>
      <c r="S141" s="9" t="str">
        <f t="shared" si="71"/>
        <v/>
      </c>
    </row>
    <row r="142" spans="1:19" x14ac:dyDescent="0.25">
      <c r="A142" s="125">
        <v>36</v>
      </c>
      <c r="B142" s="126" t="str">
        <f>IF('11-12B'!B142&lt;&gt;"",'11-12B'!B142, "")</f>
        <v/>
      </c>
      <c r="C142" s="125" t="str">
        <f>IF('11-12B'!C142&lt;&gt;"",'11-12B'!C142, "")</f>
        <v/>
      </c>
      <c r="D142" s="66">
        <v>1</v>
      </c>
      <c r="F142" t="s">
        <v>289</v>
      </c>
      <c r="G142" s="10" t="s">
        <v>289</v>
      </c>
      <c r="H142" s="96" t="str">
        <f>IF('11-12B'!H142&lt;&gt;"",'11-12B'!H142, "")</f>
        <v/>
      </c>
      <c r="I142" s="96" t="str">
        <f>IF('11-12B'!I142&lt;&gt;"",'11-12B'!I142, "")</f>
        <v/>
      </c>
      <c r="J142" s="96" t="str">
        <f>IF('11-12B'!J142&lt;&gt;"",'11-12B'!J142, "")</f>
        <v/>
      </c>
      <c r="K142" s="96" t="str">
        <f>IF('11-12B'!K142&lt;&gt;"",'11-12B'!K142, "")</f>
        <v/>
      </c>
      <c r="L142" s="96" t="str">
        <f>IF('11-12B'!L142&lt;&gt;"",'11-12B'!L142, "")</f>
        <v/>
      </c>
      <c r="M142" s="97"/>
      <c r="N142" s="98">
        <f t="shared" si="65"/>
        <v>0</v>
      </c>
      <c r="O142" s="98"/>
      <c r="Q142" s="36"/>
      <c r="R142" s="36"/>
      <c r="S142" s="36"/>
    </row>
    <row r="143" spans="1:19" ht="15.75" thickBot="1" x14ac:dyDescent="0.3">
      <c r="A143" s="125"/>
      <c r="B143" s="126"/>
      <c r="C143" s="125"/>
      <c r="D143" s="66">
        <v>2</v>
      </c>
      <c r="F143" t="s">
        <v>289</v>
      </c>
      <c r="G143" s="10" t="s">
        <v>289</v>
      </c>
      <c r="H143" s="96" t="str">
        <f>IF('11-12B'!H143&lt;&gt;"",'11-12B'!H143, "")</f>
        <v/>
      </c>
      <c r="I143" s="96" t="str">
        <f>IF('11-12B'!I143&lt;&gt;"",'11-12B'!I143, "")</f>
        <v/>
      </c>
      <c r="J143" s="96" t="str">
        <f>IF('11-12B'!J143&lt;&gt;"",'11-12B'!J143, "")</f>
        <v/>
      </c>
      <c r="K143" s="96" t="str">
        <f>IF('11-12B'!K143&lt;&gt;"",'11-12B'!K143, "")</f>
        <v/>
      </c>
      <c r="L143" s="96" t="str">
        <f>IF('11-12B'!L143&lt;&gt;"",'11-12B'!L143, "")</f>
        <v/>
      </c>
      <c r="M143" s="97"/>
      <c r="N143" s="98">
        <f t="shared" si="65"/>
        <v>0</v>
      </c>
      <c r="O143" s="98"/>
      <c r="Q143" s="35"/>
      <c r="R143" s="35"/>
      <c r="S143" s="35"/>
    </row>
    <row r="144" spans="1:19" ht="15.75" thickBot="1" x14ac:dyDescent="0.3">
      <c r="A144" s="125"/>
      <c r="B144" s="126"/>
      <c r="C144" s="125"/>
      <c r="D144" s="66">
        <v>3</v>
      </c>
      <c r="F144" t="s">
        <v>289</v>
      </c>
      <c r="G144" s="10" t="s">
        <v>289</v>
      </c>
      <c r="H144" s="96" t="str">
        <f>IF('11-12B'!H144&lt;&gt;"",'11-12B'!H144, "")</f>
        <v/>
      </c>
      <c r="I144" s="96" t="str">
        <f>IF('11-12B'!I144&lt;&gt;"",'11-12B'!I144, "")</f>
        <v/>
      </c>
      <c r="J144" s="96" t="str">
        <f>IF('11-12B'!J144&lt;&gt;"",'11-12B'!J144, "")</f>
        <v/>
      </c>
      <c r="K144" s="96" t="str">
        <f>IF('11-12B'!K144&lt;&gt;"",'11-12B'!K144, "")</f>
        <v/>
      </c>
      <c r="L144" s="96" t="str">
        <f>IF('11-12B'!L144&lt;&gt;"",'11-12B'!L144, "")</f>
        <v/>
      </c>
      <c r="M144" s="97"/>
      <c r="N144" s="98">
        <f t="shared" si="65"/>
        <v>0</v>
      </c>
      <c r="O144" s="99"/>
      <c r="Q144" s="35"/>
      <c r="R144" s="35"/>
      <c r="S144" s="35"/>
    </row>
    <row r="145" spans="1:19" ht="15.75" thickBot="1" x14ac:dyDescent="0.3">
      <c r="A145" s="125"/>
      <c r="B145" s="126"/>
      <c r="C145" s="125"/>
      <c r="D145" s="66">
        <v>4</v>
      </c>
      <c r="F145" t="s">
        <v>289</v>
      </c>
      <c r="G145" s="10" t="s">
        <v>289</v>
      </c>
      <c r="H145" s="96" t="str">
        <f>IF('11-12B'!H145&lt;&gt;"",'11-12B'!H145, "")</f>
        <v/>
      </c>
      <c r="I145" s="96" t="str">
        <f>IF('11-12B'!I145&lt;&gt;"",'11-12B'!I145, "")</f>
        <v/>
      </c>
      <c r="J145" s="96" t="str">
        <f>IF('11-12B'!J145&lt;&gt;"",'11-12B'!J145, "")</f>
        <v/>
      </c>
      <c r="K145" s="96" t="str">
        <f>IF('11-12B'!K145&lt;&gt;"",'11-12B'!K145, "")</f>
        <v/>
      </c>
      <c r="L145" s="96" t="str">
        <f>IF('11-12B'!L145&lt;&gt;"",'11-12B'!L145, "")</f>
        <v/>
      </c>
      <c r="M145" s="97"/>
      <c r="N145" s="98">
        <f t="shared" si="65"/>
        <v>0</v>
      </c>
      <c r="O145" s="99">
        <f>SUM(N142:N145)/12</f>
        <v>0</v>
      </c>
      <c r="Q145" s="35">
        <f t="shared" ref="Q145" si="72">IF(O145&lt;&gt;"",O145+A142/10000,0)</f>
        <v>3.5999999999999999E-3</v>
      </c>
      <c r="R145" s="35" t="str">
        <f t="shared" ref="R145:S145" si="73">B142</f>
        <v/>
      </c>
      <c r="S145" s="35" t="str">
        <f t="shared" si="73"/>
        <v/>
      </c>
    </row>
    <row r="146" spans="1:19" x14ac:dyDescent="0.25">
      <c r="A146" s="115">
        <v>37</v>
      </c>
      <c r="B146" s="124" t="str">
        <f>IF('11-12B'!B146&lt;&gt;"",'11-12B'!B146, "")</f>
        <v/>
      </c>
      <c r="C146" s="115" t="str">
        <f>IF('11-12B'!C146&lt;&gt;"",'11-12B'!C146, "")</f>
        <v/>
      </c>
      <c r="D146" s="10">
        <v>1</v>
      </c>
      <c r="F146" t="s">
        <v>289</v>
      </c>
      <c r="G146" s="10" t="s">
        <v>289</v>
      </c>
      <c r="H146" s="89" t="str">
        <f>IF('11-12B'!H146&lt;&gt;"",'11-12B'!H146, "")</f>
        <v/>
      </c>
      <c r="I146" s="89" t="str">
        <f>IF('11-12B'!I146&lt;&gt;"",'11-12B'!I146, "")</f>
        <v/>
      </c>
      <c r="J146" s="89" t="str">
        <f>IF('11-12B'!J146&lt;&gt;"",'11-12B'!J146, "")</f>
        <v/>
      </c>
      <c r="K146" s="89" t="str">
        <f>IF('11-12B'!K146&lt;&gt;"",'11-12B'!K146, "")</f>
        <v/>
      </c>
      <c r="L146" s="89" t="str">
        <f>IF('11-12B'!L146&lt;&gt;"",'11-12B'!L146, "")</f>
        <v/>
      </c>
      <c r="M146" s="5"/>
      <c r="N146" s="78">
        <f t="shared" si="65"/>
        <v>0</v>
      </c>
      <c r="O146" s="78"/>
    </row>
    <row r="147" spans="1:19" ht="15.75" thickBot="1" x14ac:dyDescent="0.3">
      <c r="A147" s="115"/>
      <c r="B147" s="124"/>
      <c r="C147" s="115"/>
      <c r="D147" s="10">
        <v>2</v>
      </c>
      <c r="F147" t="s">
        <v>289</v>
      </c>
      <c r="G147" s="10" t="s">
        <v>289</v>
      </c>
      <c r="H147" s="89" t="str">
        <f>IF('11-12B'!H147&lt;&gt;"",'11-12B'!H147, "")</f>
        <v/>
      </c>
      <c r="I147" s="89" t="str">
        <f>IF('11-12B'!I147&lt;&gt;"",'11-12B'!I147, "")</f>
        <v/>
      </c>
      <c r="J147" s="89" t="str">
        <f>IF('11-12B'!J147&lt;&gt;"",'11-12B'!J147, "")</f>
        <v/>
      </c>
      <c r="K147" s="89" t="str">
        <f>IF('11-12B'!K147&lt;&gt;"",'11-12B'!K147, "")</f>
        <v/>
      </c>
      <c r="L147" s="89" t="str">
        <f>IF('11-12B'!L147&lt;&gt;"",'11-12B'!L147, "")</f>
        <v/>
      </c>
      <c r="M147" s="5"/>
      <c r="N147" s="78">
        <f t="shared" si="65"/>
        <v>0</v>
      </c>
      <c r="O147" s="78"/>
      <c r="Q147" s="9"/>
      <c r="R147" s="9"/>
      <c r="S147" s="9"/>
    </row>
    <row r="148" spans="1:19" ht="15.75" thickBot="1" x14ac:dyDescent="0.3">
      <c r="A148" s="115"/>
      <c r="B148" s="124"/>
      <c r="C148" s="115"/>
      <c r="D148" s="10">
        <v>3</v>
      </c>
      <c r="F148" t="s">
        <v>289</v>
      </c>
      <c r="G148" s="10" t="s">
        <v>289</v>
      </c>
      <c r="H148" s="89" t="str">
        <f>IF('11-12B'!H148&lt;&gt;"",'11-12B'!H148, "")</f>
        <v/>
      </c>
      <c r="I148" s="89" t="str">
        <f>IF('11-12B'!I148&lt;&gt;"",'11-12B'!I148, "")</f>
        <v/>
      </c>
      <c r="J148" s="89" t="str">
        <f>IF('11-12B'!J148&lt;&gt;"",'11-12B'!J148, "")</f>
        <v/>
      </c>
      <c r="K148" s="89" t="str">
        <f>IF('11-12B'!K148&lt;&gt;"",'11-12B'!K148, "")</f>
        <v/>
      </c>
      <c r="L148" s="89" t="str">
        <f>IF('11-12B'!L148&lt;&gt;"",'11-12B'!L148, "")</f>
        <v/>
      </c>
      <c r="M148" s="5"/>
      <c r="N148" s="78">
        <f t="shared" si="65"/>
        <v>0</v>
      </c>
      <c r="O148" s="79"/>
      <c r="Q148" s="9"/>
      <c r="R148" s="9"/>
      <c r="S148" s="9"/>
    </row>
    <row r="149" spans="1:19" ht="15.75" thickBot="1" x14ac:dyDescent="0.3">
      <c r="A149" s="115"/>
      <c r="B149" s="124"/>
      <c r="C149" s="115"/>
      <c r="D149" s="10">
        <v>4</v>
      </c>
      <c r="F149" t="s">
        <v>289</v>
      </c>
      <c r="G149" s="10" t="s">
        <v>289</v>
      </c>
      <c r="H149" s="89" t="str">
        <f>IF('11-12B'!H149&lt;&gt;"",'11-12B'!H149, "")</f>
        <v/>
      </c>
      <c r="I149" s="89" t="str">
        <f>IF('11-12B'!I149&lt;&gt;"",'11-12B'!I149, "")</f>
        <v/>
      </c>
      <c r="J149" s="89" t="str">
        <f>IF('11-12B'!J149&lt;&gt;"",'11-12B'!J149, "")</f>
        <v/>
      </c>
      <c r="K149" s="89" t="str">
        <f>IF('11-12B'!K149&lt;&gt;"",'11-12B'!K149, "")</f>
        <v/>
      </c>
      <c r="L149" s="89" t="str">
        <f>IF('11-12B'!L149&lt;&gt;"",'11-12B'!L149, "")</f>
        <v/>
      </c>
      <c r="M149" s="5"/>
      <c r="N149" s="78">
        <f t="shared" si="65"/>
        <v>0</v>
      </c>
      <c r="O149" s="79">
        <f>SUM(N146:N149)/12</f>
        <v>0</v>
      </c>
      <c r="Q149" s="9">
        <f t="shared" ref="Q149" si="74">IF(O149&lt;&gt;"",O149+A146/10000,0)</f>
        <v>3.7000000000000002E-3</v>
      </c>
      <c r="R149" s="9" t="str">
        <f t="shared" ref="R149:S149" si="75">B146</f>
        <v/>
      </c>
      <c r="S149" s="9" t="str">
        <f t="shared" si="75"/>
        <v/>
      </c>
    </row>
    <row r="150" spans="1:19" x14ac:dyDescent="0.25">
      <c r="A150" s="125">
        <v>38</v>
      </c>
      <c r="B150" s="126" t="str">
        <f>IF('11-12B'!B150&lt;&gt;"",'11-12B'!B150, "")</f>
        <v/>
      </c>
      <c r="C150" s="125" t="str">
        <f>IF('11-12B'!C150&lt;&gt;"",'11-12B'!C150, "")</f>
        <v/>
      </c>
      <c r="D150" s="66">
        <v>1</v>
      </c>
      <c r="F150" t="s">
        <v>289</v>
      </c>
      <c r="G150" s="10" t="s">
        <v>289</v>
      </c>
      <c r="H150" s="96" t="str">
        <f>IF('11-12B'!H150&lt;&gt;"",'11-12B'!H150, "")</f>
        <v/>
      </c>
      <c r="I150" s="96" t="str">
        <f>IF('11-12B'!I150&lt;&gt;"",'11-12B'!I150, "")</f>
        <v/>
      </c>
      <c r="J150" s="96" t="str">
        <f>IF('11-12B'!J150&lt;&gt;"",'11-12B'!J150, "")</f>
        <v/>
      </c>
      <c r="K150" s="96" t="str">
        <f>IF('11-12B'!K150&lt;&gt;"",'11-12B'!K150, "")</f>
        <v/>
      </c>
      <c r="L150" s="96" t="str">
        <f>IF('11-12B'!L150&lt;&gt;"",'11-12B'!L150, "")</f>
        <v/>
      </c>
      <c r="M150" s="97"/>
      <c r="N150" s="98">
        <f t="shared" si="65"/>
        <v>0</v>
      </c>
      <c r="O150" s="98"/>
      <c r="Q150" s="36"/>
      <c r="R150" s="36"/>
      <c r="S150" s="36"/>
    </row>
    <row r="151" spans="1:19" ht="15.75" thickBot="1" x14ac:dyDescent="0.3">
      <c r="A151" s="125"/>
      <c r="B151" s="126"/>
      <c r="C151" s="125"/>
      <c r="D151" s="66">
        <v>2</v>
      </c>
      <c r="F151" t="s">
        <v>289</v>
      </c>
      <c r="G151" s="10" t="s">
        <v>289</v>
      </c>
      <c r="H151" s="96" t="str">
        <f>IF('11-12B'!H151&lt;&gt;"",'11-12B'!H151, "")</f>
        <v/>
      </c>
      <c r="I151" s="96" t="str">
        <f>IF('11-12B'!I151&lt;&gt;"",'11-12B'!I151, "")</f>
        <v/>
      </c>
      <c r="J151" s="96" t="str">
        <f>IF('11-12B'!J151&lt;&gt;"",'11-12B'!J151, "")</f>
        <v/>
      </c>
      <c r="K151" s="96" t="str">
        <f>IF('11-12B'!K151&lt;&gt;"",'11-12B'!K151, "")</f>
        <v/>
      </c>
      <c r="L151" s="96" t="str">
        <f>IF('11-12B'!L151&lt;&gt;"",'11-12B'!L151, "")</f>
        <v/>
      </c>
      <c r="M151" s="97"/>
      <c r="N151" s="98">
        <f t="shared" si="65"/>
        <v>0</v>
      </c>
      <c r="O151" s="98"/>
      <c r="Q151" s="35"/>
      <c r="R151" s="35"/>
      <c r="S151" s="35"/>
    </row>
    <row r="152" spans="1:19" ht="15.75" thickBot="1" x14ac:dyDescent="0.3">
      <c r="A152" s="125"/>
      <c r="B152" s="126"/>
      <c r="C152" s="125"/>
      <c r="D152" s="66">
        <v>3</v>
      </c>
      <c r="F152" t="s">
        <v>289</v>
      </c>
      <c r="G152" s="10" t="s">
        <v>289</v>
      </c>
      <c r="H152" s="96" t="str">
        <f>IF('11-12B'!H152&lt;&gt;"",'11-12B'!H152, "")</f>
        <v/>
      </c>
      <c r="I152" s="96" t="str">
        <f>IF('11-12B'!I152&lt;&gt;"",'11-12B'!I152, "")</f>
        <v/>
      </c>
      <c r="J152" s="96" t="str">
        <f>IF('11-12B'!J152&lt;&gt;"",'11-12B'!J152, "")</f>
        <v/>
      </c>
      <c r="K152" s="96" t="str">
        <f>IF('11-12B'!K152&lt;&gt;"",'11-12B'!K152, "")</f>
        <v/>
      </c>
      <c r="L152" s="96" t="str">
        <f>IF('11-12B'!L152&lt;&gt;"",'11-12B'!L152, "")</f>
        <v/>
      </c>
      <c r="M152" s="97"/>
      <c r="N152" s="98">
        <f t="shared" si="65"/>
        <v>0</v>
      </c>
      <c r="O152" s="99"/>
      <c r="Q152" s="35"/>
      <c r="R152" s="35"/>
      <c r="S152" s="35"/>
    </row>
    <row r="153" spans="1:19" ht="15.75" thickBot="1" x14ac:dyDescent="0.3">
      <c r="A153" s="125"/>
      <c r="B153" s="126"/>
      <c r="C153" s="125"/>
      <c r="D153" s="66">
        <v>4</v>
      </c>
      <c r="F153" t="s">
        <v>289</v>
      </c>
      <c r="G153" s="10" t="s">
        <v>289</v>
      </c>
      <c r="H153" s="96" t="str">
        <f>IF('11-12B'!H153&lt;&gt;"",'11-12B'!H153, "")</f>
        <v/>
      </c>
      <c r="I153" s="96" t="str">
        <f>IF('11-12B'!I153&lt;&gt;"",'11-12B'!I153, "")</f>
        <v/>
      </c>
      <c r="J153" s="96" t="str">
        <f>IF('11-12B'!J153&lt;&gt;"",'11-12B'!J153, "")</f>
        <v/>
      </c>
      <c r="K153" s="96" t="str">
        <f>IF('11-12B'!K153&lt;&gt;"",'11-12B'!K153, "")</f>
        <v/>
      </c>
      <c r="L153" s="96" t="str">
        <f>IF('11-12B'!L153&lt;&gt;"",'11-12B'!L153, "")</f>
        <v/>
      </c>
      <c r="M153" s="97"/>
      <c r="N153" s="98">
        <f t="shared" si="65"/>
        <v>0</v>
      </c>
      <c r="O153" s="99">
        <f>SUM(N150:N153)/12</f>
        <v>0</v>
      </c>
      <c r="Q153" s="35">
        <f t="shared" ref="Q153" si="76">IF(O153&lt;&gt;"",O153+A150/10000,0)</f>
        <v>3.8E-3</v>
      </c>
      <c r="R153" s="35" t="str">
        <f t="shared" ref="R153:S153" si="77">B150</f>
        <v/>
      </c>
      <c r="S153" s="35" t="str">
        <f t="shared" si="77"/>
        <v/>
      </c>
    </row>
    <row r="154" spans="1:19" x14ac:dyDescent="0.25">
      <c r="A154" s="115">
        <v>39</v>
      </c>
      <c r="B154" s="124" t="str">
        <f>IF('11-12B'!B154&lt;&gt;"",'11-12B'!B154, "")</f>
        <v/>
      </c>
      <c r="C154" s="115" t="str">
        <f>IF('11-12B'!C154&lt;&gt;"",'11-12B'!C154, "")</f>
        <v/>
      </c>
      <c r="D154" s="10">
        <v>1</v>
      </c>
      <c r="F154" t="s">
        <v>289</v>
      </c>
      <c r="G154" s="10" t="s">
        <v>289</v>
      </c>
      <c r="H154" s="89" t="str">
        <f>IF('11-12B'!H154&lt;&gt;"",'11-12B'!H154, "")</f>
        <v/>
      </c>
      <c r="I154" s="89" t="str">
        <f>IF('11-12B'!I154&lt;&gt;"",'11-12B'!I154, "")</f>
        <v/>
      </c>
      <c r="J154" s="89" t="str">
        <f>IF('11-12B'!J154&lt;&gt;"",'11-12B'!J154, "")</f>
        <v/>
      </c>
      <c r="K154" s="89" t="str">
        <f>IF('11-12B'!K154&lt;&gt;"",'11-12B'!K154, "")</f>
        <v/>
      </c>
      <c r="L154" s="89" t="str">
        <f>IF('11-12B'!L154&lt;&gt;"",'11-12B'!L154, "")</f>
        <v/>
      </c>
      <c r="M154" s="5"/>
      <c r="N154" s="78">
        <f t="shared" si="65"/>
        <v>0</v>
      </c>
      <c r="O154" s="78"/>
    </row>
    <row r="155" spans="1:19" ht="15.75" thickBot="1" x14ac:dyDescent="0.3">
      <c r="A155" s="115"/>
      <c r="B155" s="124"/>
      <c r="C155" s="115"/>
      <c r="D155" s="10">
        <v>2</v>
      </c>
      <c r="F155" t="s">
        <v>289</v>
      </c>
      <c r="G155" s="10" t="s">
        <v>289</v>
      </c>
      <c r="H155" s="89" t="str">
        <f>IF('11-12B'!H155&lt;&gt;"",'11-12B'!H155, "")</f>
        <v/>
      </c>
      <c r="I155" s="89" t="str">
        <f>IF('11-12B'!I155&lt;&gt;"",'11-12B'!I155, "")</f>
        <v/>
      </c>
      <c r="J155" s="89" t="str">
        <f>IF('11-12B'!J155&lt;&gt;"",'11-12B'!J155, "")</f>
        <v/>
      </c>
      <c r="K155" s="89" t="str">
        <f>IF('11-12B'!K155&lt;&gt;"",'11-12B'!K155, "")</f>
        <v/>
      </c>
      <c r="L155" s="89" t="str">
        <f>IF('11-12B'!L155&lt;&gt;"",'11-12B'!L155, "")</f>
        <v/>
      </c>
      <c r="M155" s="5"/>
      <c r="N155" s="78">
        <f t="shared" si="65"/>
        <v>0</v>
      </c>
      <c r="O155" s="78"/>
      <c r="Q155" s="9"/>
      <c r="R155" s="9"/>
      <c r="S155" s="9"/>
    </row>
    <row r="156" spans="1:19" ht="15.75" thickBot="1" x14ac:dyDescent="0.3">
      <c r="A156" s="115"/>
      <c r="B156" s="124"/>
      <c r="C156" s="115"/>
      <c r="D156" s="10">
        <v>3</v>
      </c>
      <c r="F156" t="s">
        <v>289</v>
      </c>
      <c r="G156" s="10" t="s">
        <v>289</v>
      </c>
      <c r="H156" s="89" t="str">
        <f>IF('11-12B'!H156&lt;&gt;"",'11-12B'!H156, "")</f>
        <v/>
      </c>
      <c r="I156" s="89" t="str">
        <f>IF('11-12B'!I156&lt;&gt;"",'11-12B'!I156, "")</f>
        <v/>
      </c>
      <c r="J156" s="89" t="str">
        <f>IF('11-12B'!J156&lt;&gt;"",'11-12B'!J156, "")</f>
        <v/>
      </c>
      <c r="K156" s="89" t="str">
        <f>IF('11-12B'!K156&lt;&gt;"",'11-12B'!K156, "")</f>
        <v/>
      </c>
      <c r="L156" s="89" t="str">
        <f>IF('11-12B'!L156&lt;&gt;"",'11-12B'!L156, "")</f>
        <v/>
      </c>
      <c r="M156" s="5"/>
      <c r="N156" s="78">
        <f t="shared" si="65"/>
        <v>0</v>
      </c>
      <c r="O156" s="79"/>
      <c r="Q156" s="9"/>
      <c r="R156" s="9"/>
      <c r="S156" s="9"/>
    </row>
    <row r="157" spans="1:19" ht="15.75" thickBot="1" x14ac:dyDescent="0.3">
      <c r="A157" s="115"/>
      <c r="B157" s="124"/>
      <c r="C157" s="115"/>
      <c r="D157" s="10">
        <v>4</v>
      </c>
      <c r="F157" t="s">
        <v>289</v>
      </c>
      <c r="G157" s="10" t="s">
        <v>289</v>
      </c>
      <c r="H157" s="89" t="str">
        <f>IF('11-12B'!H157&lt;&gt;"",'11-12B'!H157, "")</f>
        <v/>
      </c>
      <c r="I157" s="89" t="str">
        <f>IF('11-12B'!I157&lt;&gt;"",'11-12B'!I157, "")</f>
        <v/>
      </c>
      <c r="J157" s="89" t="str">
        <f>IF('11-12B'!J157&lt;&gt;"",'11-12B'!J157, "")</f>
        <v/>
      </c>
      <c r="K157" s="89" t="str">
        <f>IF('11-12B'!K157&lt;&gt;"",'11-12B'!K157, "")</f>
        <v/>
      </c>
      <c r="L157" s="89" t="str">
        <f>IF('11-12B'!L157&lt;&gt;"",'11-12B'!L157, "")</f>
        <v/>
      </c>
      <c r="M157" s="5"/>
      <c r="N157" s="78">
        <f t="shared" si="65"/>
        <v>0</v>
      </c>
      <c r="O157" s="79">
        <f>SUM(N154:N157)/12</f>
        <v>0</v>
      </c>
      <c r="Q157" s="9">
        <f t="shared" ref="Q157" si="78">IF(O157&lt;&gt;"",O157+A154/10000,0)</f>
        <v>3.8999999999999998E-3</v>
      </c>
      <c r="R157" s="9" t="str">
        <f t="shared" ref="R157:S157" si="79">B154</f>
        <v/>
      </c>
      <c r="S157" s="9" t="str">
        <f t="shared" si="79"/>
        <v/>
      </c>
    </row>
    <row r="158" spans="1:19" x14ac:dyDescent="0.25">
      <c r="A158" s="125">
        <v>40</v>
      </c>
      <c r="B158" s="126" t="str">
        <f>IF('11-12B'!B158&lt;&gt;"",'11-12B'!B158, "")</f>
        <v/>
      </c>
      <c r="C158" s="125" t="str">
        <f>IF('11-12B'!C158&lt;&gt;"",'11-12B'!C158, "")</f>
        <v/>
      </c>
      <c r="D158" s="66">
        <v>1</v>
      </c>
      <c r="F158" t="s">
        <v>289</v>
      </c>
      <c r="G158" s="10" t="s">
        <v>289</v>
      </c>
      <c r="H158" s="96" t="str">
        <f>IF('11-12B'!H158&lt;&gt;"",'11-12B'!H158, "")</f>
        <v/>
      </c>
      <c r="I158" s="96" t="str">
        <f>IF('11-12B'!I158&lt;&gt;"",'11-12B'!I158, "")</f>
        <v/>
      </c>
      <c r="J158" s="96" t="str">
        <f>IF('11-12B'!J158&lt;&gt;"",'11-12B'!J158, "")</f>
        <v/>
      </c>
      <c r="K158" s="96" t="str">
        <f>IF('11-12B'!K158&lt;&gt;"",'11-12B'!K158, "")</f>
        <v/>
      </c>
      <c r="L158" s="96" t="str">
        <f>IF('11-12B'!L158&lt;&gt;"",'11-12B'!L158, "")</f>
        <v/>
      </c>
      <c r="M158" s="97"/>
      <c r="N158" s="98">
        <f t="shared" si="65"/>
        <v>0</v>
      </c>
      <c r="O158" s="98"/>
      <c r="Q158" s="36"/>
      <c r="R158" s="36"/>
      <c r="S158" s="36"/>
    </row>
    <row r="159" spans="1:19" ht="15.75" thickBot="1" x14ac:dyDescent="0.3">
      <c r="A159" s="125"/>
      <c r="B159" s="126"/>
      <c r="C159" s="125"/>
      <c r="D159" s="66">
        <v>2</v>
      </c>
      <c r="F159" t="s">
        <v>289</v>
      </c>
      <c r="G159" s="10" t="s">
        <v>289</v>
      </c>
      <c r="H159" s="96" t="str">
        <f>IF('11-12B'!H159&lt;&gt;"",'11-12B'!H159, "")</f>
        <v/>
      </c>
      <c r="I159" s="96" t="str">
        <f>IF('11-12B'!I159&lt;&gt;"",'11-12B'!I159, "")</f>
        <v/>
      </c>
      <c r="J159" s="96" t="str">
        <f>IF('11-12B'!J159&lt;&gt;"",'11-12B'!J159, "")</f>
        <v/>
      </c>
      <c r="K159" s="96" t="str">
        <f>IF('11-12B'!K159&lt;&gt;"",'11-12B'!K159, "")</f>
        <v/>
      </c>
      <c r="L159" s="96" t="str">
        <f>IF('11-12B'!L159&lt;&gt;"",'11-12B'!L159, "")</f>
        <v/>
      </c>
      <c r="M159" s="97"/>
      <c r="N159" s="98">
        <f t="shared" si="65"/>
        <v>0</v>
      </c>
      <c r="O159" s="98"/>
      <c r="Q159" s="35"/>
      <c r="R159" s="35"/>
      <c r="S159" s="35"/>
    </row>
    <row r="160" spans="1:19" ht="15.75" thickBot="1" x14ac:dyDescent="0.3">
      <c r="A160" s="125"/>
      <c r="B160" s="126"/>
      <c r="C160" s="125"/>
      <c r="D160" s="66">
        <v>3</v>
      </c>
      <c r="F160" t="s">
        <v>289</v>
      </c>
      <c r="G160" s="10" t="s">
        <v>289</v>
      </c>
      <c r="H160" s="96" t="str">
        <f>IF('11-12B'!H160&lt;&gt;"",'11-12B'!H160, "")</f>
        <v/>
      </c>
      <c r="I160" s="96" t="str">
        <f>IF('11-12B'!I160&lt;&gt;"",'11-12B'!I160, "")</f>
        <v/>
      </c>
      <c r="J160" s="96" t="str">
        <f>IF('11-12B'!J160&lt;&gt;"",'11-12B'!J160, "")</f>
        <v/>
      </c>
      <c r="K160" s="96" t="str">
        <f>IF('11-12B'!K160&lt;&gt;"",'11-12B'!K160, "")</f>
        <v/>
      </c>
      <c r="L160" s="96" t="str">
        <f>IF('11-12B'!L160&lt;&gt;"",'11-12B'!L160, "")</f>
        <v/>
      </c>
      <c r="M160" s="97"/>
      <c r="N160" s="98">
        <f t="shared" si="65"/>
        <v>0</v>
      </c>
      <c r="O160" s="99"/>
      <c r="Q160" s="35"/>
      <c r="R160" s="35"/>
      <c r="S160" s="35"/>
    </row>
    <row r="161" spans="1:37" ht="15.75" thickBot="1" x14ac:dyDescent="0.3">
      <c r="A161" s="125"/>
      <c r="B161" s="126"/>
      <c r="C161" s="125"/>
      <c r="D161" s="66">
        <v>4</v>
      </c>
      <c r="F161" t="s">
        <v>289</v>
      </c>
      <c r="G161" s="10" t="s">
        <v>289</v>
      </c>
      <c r="H161" s="96" t="str">
        <f>IF('11-12B'!H161&lt;&gt;"",'11-12B'!H161, "")</f>
        <v/>
      </c>
      <c r="I161" s="96" t="str">
        <f>IF('11-12B'!I161&lt;&gt;"",'11-12B'!I161, "")</f>
        <v/>
      </c>
      <c r="J161" s="96" t="str">
        <f>IF('11-12B'!J161&lt;&gt;"",'11-12B'!J161, "")</f>
        <v/>
      </c>
      <c r="K161" s="96" t="str">
        <f>IF('11-12B'!K161&lt;&gt;"",'11-12B'!K161, "")</f>
        <v/>
      </c>
      <c r="L161" s="96" t="str">
        <f>IF('11-12B'!L161&lt;&gt;"",'11-12B'!L161, "")</f>
        <v/>
      </c>
      <c r="M161" s="97"/>
      <c r="N161" s="98">
        <f t="shared" si="65"/>
        <v>0</v>
      </c>
      <c r="O161" s="99">
        <f>SUM(N158:N161)/12</f>
        <v>0</v>
      </c>
      <c r="Q161" s="35">
        <f t="shared" ref="Q161" si="80">IF(O161&lt;&gt;"",O161+A158/10000,0)</f>
        <v>4.0000000000000001E-3</v>
      </c>
      <c r="R161" s="35" t="str">
        <f t="shared" ref="R161:S161" si="81">B158</f>
        <v/>
      </c>
      <c r="S161" s="35" t="str">
        <f t="shared" si="81"/>
        <v/>
      </c>
    </row>
    <row r="162" spans="1:37" ht="15.75" thickBot="1" x14ac:dyDescent="0.3">
      <c r="Q162" s="36">
        <v>0</v>
      </c>
      <c r="R162" s="36"/>
      <c r="S162" s="36"/>
    </row>
    <row r="163" spans="1:37" x14ac:dyDescent="0.25">
      <c r="C163" s="11" t="s">
        <v>217</v>
      </c>
      <c r="D163" s="28"/>
      <c r="E163" s="12" t="s">
        <v>215</v>
      </c>
      <c r="F163" s="12" t="s">
        <v>184</v>
      </c>
      <c r="G163" s="12" t="s">
        <v>213</v>
      </c>
      <c r="H163" s="12" t="s">
        <v>238</v>
      </c>
      <c r="I163" s="13" t="s">
        <v>222</v>
      </c>
      <c r="Q163" s="60" t="s">
        <v>225</v>
      </c>
      <c r="R163" s="60" t="s">
        <v>226</v>
      </c>
      <c r="S163" s="60" t="s">
        <v>227</v>
      </c>
      <c r="T163" s="60" t="s">
        <v>228</v>
      </c>
      <c r="U163" s="60" t="s">
        <v>229</v>
      </c>
      <c r="V163" s="60" t="s">
        <v>230</v>
      </c>
      <c r="W163" s="60" t="s">
        <v>231</v>
      </c>
      <c r="X163" s="60" t="s">
        <v>232</v>
      </c>
      <c r="Y163" s="60" t="s">
        <v>233</v>
      </c>
      <c r="Z163" s="60" t="s">
        <v>234</v>
      </c>
      <c r="AA163" s="60" t="s">
        <v>224</v>
      </c>
      <c r="AB163" s="60" t="s">
        <v>235</v>
      </c>
      <c r="AC163" s="60" t="s">
        <v>236</v>
      </c>
      <c r="AD163" s="60" t="s">
        <v>242</v>
      </c>
      <c r="AE163" s="60" t="s">
        <v>279</v>
      </c>
      <c r="AF163" s="60" t="s">
        <v>280</v>
      </c>
      <c r="AG163" s="60" t="s">
        <v>281</v>
      </c>
      <c r="AH163" s="60" t="s">
        <v>278</v>
      </c>
      <c r="AI163" s="60" t="s">
        <v>282</v>
      </c>
      <c r="AJ163" s="60" t="s">
        <v>283</v>
      </c>
      <c r="AK163" s="60" t="s">
        <v>277</v>
      </c>
    </row>
    <row r="164" spans="1:37" x14ac:dyDescent="0.25">
      <c r="C164" s="14">
        <f>IF(E164&lt;1,0,1)</f>
        <v>0</v>
      </c>
      <c r="D164" s="15"/>
      <c r="E164" s="84">
        <f>IF(LARGE($Q$2:$Q$162,ROW()-163)&lt;1,0,LARGE($Q$2:$Q$162,ROW()-163))</f>
        <v>0</v>
      </c>
      <c r="F164" s="16">
        <f t="shared" ref="F164:F203" si="82">VLOOKUP(E164,$Q$2:$S$162,2,FALSE)</f>
        <v>0</v>
      </c>
      <c r="G164" s="15">
        <f t="shared" ref="G164:G203" si="83">VLOOKUP(E164,$Q$2:$S$162,3,FALSE)</f>
        <v>0</v>
      </c>
      <c r="H164" s="29"/>
      <c r="I164" s="17" t="str">
        <f t="shared" ref="I164:I186" si="84">IF(AND(OR(C164=C163,C164=C165),C164&lt;&gt;0),"TIE","")</f>
        <v/>
      </c>
      <c r="P164" s="16" t="str">
        <f>G164&amp;H164</f>
        <v>0</v>
      </c>
      <c r="Q164" s="61" t="str">
        <f t="shared" ref="Q164:AK176" si="85">IF($G164=Q$163,$D164,"")</f>
        <v/>
      </c>
      <c r="R164" s="61" t="str">
        <f t="shared" si="85"/>
        <v/>
      </c>
      <c r="S164" s="61" t="str">
        <f t="shared" si="85"/>
        <v/>
      </c>
      <c r="T164" s="61" t="str">
        <f t="shared" si="85"/>
        <v/>
      </c>
      <c r="U164" s="61" t="str">
        <f t="shared" si="85"/>
        <v/>
      </c>
      <c r="V164" s="61" t="str">
        <f t="shared" si="85"/>
        <v/>
      </c>
      <c r="W164" s="61" t="str">
        <f t="shared" si="85"/>
        <v/>
      </c>
      <c r="X164" s="61" t="str">
        <f t="shared" si="85"/>
        <v/>
      </c>
      <c r="Y164" s="61" t="str">
        <f t="shared" si="85"/>
        <v/>
      </c>
      <c r="Z164" s="61" t="str">
        <f t="shared" si="85"/>
        <v/>
      </c>
      <c r="AA164" s="61" t="str">
        <f t="shared" si="85"/>
        <v/>
      </c>
      <c r="AB164" s="61" t="str">
        <f t="shared" si="85"/>
        <v/>
      </c>
      <c r="AC164" s="61" t="str">
        <f t="shared" si="85"/>
        <v/>
      </c>
      <c r="AD164" s="61" t="str">
        <f t="shared" si="85"/>
        <v/>
      </c>
      <c r="AE164" s="61" t="str">
        <f t="shared" si="85"/>
        <v/>
      </c>
      <c r="AF164" s="61" t="str">
        <f t="shared" si="85"/>
        <v/>
      </c>
      <c r="AG164" s="61" t="str">
        <f t="shared" si="85"/>
        <v/>
      </c>
      <c r="AH164" s="61" t="str">
        <f t="shared" si="85"/>
        <v/>
      </c>
      <c r="AI164" s="61" t="str">
        <f t="shared" si="85"/>
        <v/>
      </c>
      <c r="AJ164" s="61" t="str">
        <f t="shared" si="85"/>
        <v/>
      </c>
      <c r="AK164" s="61" t="str">
        <f t="shared" si="85"/>
        <v/>
      </c>
    </row>
    <row r="165" spans="1:37" x14ac:dyDescent="0.25">
      <c r="C165" s="14">
        <f>IF(E165&lt;1,0,IF(INT(E165*100)=INT(E164*100),C164,ROW()-163))</f>
        <v>0</v>
      </c>
      <c r="D165" s="15"/>
      <c r="E165" s="84">
        <f t="shared" ref="E165:E203" si="86">IF(LARGE($Q$2:$Q$162,ROW()-163)&lt;1,0,LARGE($Q$2:$Q$162,ROW()-163))</f>
        <v>0</v>
      </c>
      <c r="F165" s="16">
        <f t="shared" si="82"/>
        <v>0</v>
      </c>
      <c r="G165" s="15">
        <f t="shared" si="83"/>
        <v>0</v>
      </c>
      <c r="H165" s="29"/>
      <c r="I165" s="17" t="str">
        <f t="shared" si="84"/>
        <v/>
      </c>
      <c r="P165" s="16" t="str">
        <f t="shared" ref="P165:P203" si="87">G165&amp;H165</f>
        <v>0</v>
      </c>
      <c r="Q165" s="61" t="str">
        <f t="shared" si="85"/>
        <v/>
      </c>
      <c r="R165" s="61" t="str">
        <f t="shared" si="85"/>
        <v/>
      </c>
      <c r="S165" s="61" t="str">
        <f t="shared" si="85"/>
        <v/>
      </c>
      <c r="T165" s="61" t="str">
        <f t="shared" si="85"/>
        <v/>
      </c>
      <c r="U165" s="61" t="str">
        <f t="shared" si="85"/>
        <v/>
      </c>
      <c r="V165" s="61" t="str">
        <f t="shared" si="85"/>
        <v/>
      </c>
      <c r="W165" s="61" t="str">
        <f t="shared" si="85"/>
        <v/>
      </c>
      <c r="X165" s="61" t="str">
        <f t="shared" si="85"/>
        <v/>
      </c>
      <c r="Y165" s="61" t="str">
        <f t="shared" si="85"/>
        <v/>
      </c>
      <c r="Z165" s="61" t="str">
        <f t="shared" si="85"/>
        <v/>
      </c>
      <c r="AA165" s="61" t="str">
        <f t="shared" si="85"/>
        <v/>
      </c>
      <c r="AB165" s="61" t="str">
        <f t="shared" si="85"/>
        <v/>
      </c>
      <c r="AC165" s="61" t="str">
        <f t="shared" si="85"/>
        <v/>
      </c>
      <c r="AD165" s="61" t="str">
        <f t="shared" si="85"/>
        <v/>
      </c>
      <c r="AE165" s="61" t="str">
        <f t="shared" si="85"/>
        <v/>
      </c>
      <c r="AF165" s="61" t="str">
        <f t="shared" si="85"/>
        <v/>
      </c>
      <c r="AG165" s="61" t="str">
        <f t="shared" si="85"/>
        <v/>
      </c>
      <c r="AH165" s="61" t="str">
        <f t="shared" si="85"/>
        <v/>
      </c>
      <c r="AI165" s="61" t="str">
        <f t="shared" si="85"/>
        <v/>
      </c>
      <c r="AJ165" s="61" t="str">
        <f t="shared" si="85"/>
        <v/>
      </c>
      <c r="AK165" s="61" t="str">
        <f t="shared" si="85"/>
        <v/>
      </c>
    </row>
    <row r="166" spans="1:37" x14ac:dyDescent="0.25">
      <c r="C166" s="14">
        <f t="shared" ref="C166:C203" si="88">IF(E166&lt;1,0,IF(INT(E166*100)=INT(E165*100),C165,ROW()-163))</f>
        <v>0</v>
      </c>
      <c r="D166" s="15"/>
      <c r="E166" s="84">
        <f t="shared" si="86"/>
        <v>0</v>
      </c>
      <c r="F166" s="16">
        <f t="shared" si="82"/>
        <v>0</v>
      </c>
      <c r="G166" s="15">
        <f t="shared" si="83"/>
        <v>0</v>
      </c>
      <c r="H166" s="29"/>
      <c r="I166" s="17" t="str">
        <f t="shared" si="84"/>
        <v/>
      </c>
      <c r="P166" s="16" t="str">
        <f t="shared" si="87"/>
        <v>0</v>
      </c>
      <c r="Q166" s="61" t="str">
        <f t="shared" si="85"/>
        <v/>
      </c>
      <c r="R166" s="61" t="str">
        <f t="shared" si="85"/>
        <v/>
      </c>
      <c r="S166" s="61" t="str">
        <f t="shared" si="85"/>
        <v/>
      </c>
      <c r="T166" s="61" t="str">
        <f t="shared" si="85"/>
        <v/>
      </c>
      <c r="U166" s="61" t="str">
        <f t="shared" si="85"/>
        <v/>
      </c>
      <c r="V166" s="61" t="str">
        <f t="shared" si="85"/>
        <v/>
      </c>
      <c r="W166" s="61" t="str">
        <f t="shared" si="85"/>
        <v/>
      </c>
      <c r="X166" s="61" t="str">
        <f t="shared" si="85"/>
        <v/>
      </c>
      <c r="Y166" s="61" t="str">
        <f t="shared" si="85"/>
        <v/>
      </c>
      <c r="Z166" s="61" t="str">
        <f t="shared" si="85"/>
        <v/>
      </c>
      <c r="AA166" s="61" t="str">
        <f t="shared" si="85"/>
        <v/>
      </c>
      <c r="AB166" s="61" t="str">
        <f t="shared" si="85"/>
        <v/>
      </c>
      <c r="AC166" s="61" t="str">
        <f t="shared" si="85"/>
        <v/>
      </c>
      <c r="AD166" s="61" t="str">
        <f t="shared" si="85"/>
        <v/>
      </c>
      <c r="AE166" s="61" t="str">
        <f t="shared" si="85"/>
        <v/>
      </c>
      <c r="AF166" s="61" t="str">
        <f t="shared" si="85"/>
        <v/>
      </c>
      <c r="AG166" s="61" t="str">
        <f t="shared" si="85"/>
        <v/>
      </c>
      <c r="AH166" s="61" t="str">
        <f t="shared" si="85"/>
        <v/>
      </c>
      <c r="AI166" s="61" t="str">
        <f t="shared" si="85"/>
        <v/>
      </c>
      <c r="AJ166" s="61" t="str">
        <f t="shared" si="85"/>
        <v/>
      </c>
      <c r="AK166" s="61" t="str">
        <f t="shared" si="85"/>
        <v/>
      </c>
    </row>
    <row r="167" spans="1:37" x14ac:dyDescent="0.25">
      <c r="C167" s="14">
        <f t="shared" si="88"/>
        <v>0</v>
      </c>
      <c r="D167" s="15"/>
      <c r="E167" s="84">
        <f t="shared" si="86"/>
        <v>0</v>
      </c>
      <c r="F167" s="16">
        <f t="shared" si="82"/>
        <v>0</v>
      </c>
      <c r="G167" s="15">
        <f t="shared" si="83"/>
        <v>0</v>
      </c>
      <c r="H167" s="29"/>
      <c r="I167" s="17" t="str">
        <f t="shared" si="84"/>
        <v/>
      </c>
      <c r="P167" s="16" t="str">
        <f t="shared" si="87"/>
        <v>0</v>
      </c>
      <c r="Q167" s="61" t="str">
        <f t="shared" si="85"/>
        <v/>
      </c>
      <c r="R167" s="61" t="str">
        <f t="shared" si="85"/>
        <v/>
      </c>
      <c r="S167" s="61" t="str">
        <f t="shared" si="85"/>
        <v/>
      </c>
      <c r="T167" s="61" t="str">
        <f t="shared" si="85"/>
        <v/>
      </c>
      <c r="U167" s="61" t="str">
        <f t="shared" si="85"/>
        <v/>
      </c>
      <c r="V167" s="61" t="str">
        <f t="shared" si="85"/>
        <v/>
      </c>
      <c r="W167" s="61" t="str">
        <f t="shared" si="85"/>
        <v/>
      </c>
      <c r="X167" s="61" t="str">
        <f t="shared" si="85"/>
        <v/>
      </c>
      <c r="Y167" s="61" t="str">
        <f t="shared" si="85"/>
        <v/>
      </c>
      <c r="Z167" s="61" t="str">
        <f t="shared" si="85"/>
        <v/>
      </c>
      <c r="AA167" s="61" t="str">
        <f t="shared" si="85"/>
        <v/>
      </c>
      <c r="AB167" s="61" t="str">
        <f t="shared" si="85"/>
        <v/>
      </c>
      <c r="AC167" s="61" t="str">
        <f t="shared" si="85"/>
        <v/>
      </c>
      <c r="AD167" s="61" t="str">
        <f t="shared" si="85"/>
        <v/>
      </c>
      <c r="AE167" s="61" t="str">
        <f t="shared" si="85"/>
        <v/>
      </c>
      <c r="AF167" s="61" t="str">
        <f t="shared" si="85"/>
        <v/>
      </c>
      <c r="AG167" s="61" t="str">
        <f t="shared" si="85"/>
        <v/>
      </c>
      <c r="AH167" s="61" t="str">
        <f t="shared" si="85"/>
        <v/>
      </c>
      <c r="AI167" s="61" t="str">
        <f t="shared" si="85"/>
        <v/>
      </c>
      <c r="AJ167" s="61" t="str">
        <f t="shared" si="85"/>
        <v/>
      </c>
      <c r="AK167" s="61" t="str">
        <f t="shared" si="85"/>
        <v/>
      </c>
    </row>
    <row r="168" spans="1:37" x14ac:dyDescent="0.25">
      <c r="C168" s="14">
        <f t="shared" si="88"/>
        <v>0</v>
      </c>
      <c r="D168" s="15"/>
      <c r="E168" s="84">
        <f t="shared" si="86"/>
        <v>0</v>
      </c>
      <c r="F168" s="16">
        <f t="shared" si="82"/>
        <v>0</v>
      </c>
      <c r="G168" s="15">
        <f t="shared" si="83"/>
        <v>0</v>
      </c>
      <c r="H168" s="29"/>
      <c r="I168" s="17" t="str">
        <f t="shared" si="84"/>
        <v/>
      </c>
      <c r="P168" s="16" t="str">
        <f t="shared" si="87"/>
        <v>0</v>
      </c>
      <c r="Q168" s="61" t="str">
        <f t="shared" si="85"/>
        <v/>
      </c>
      <c r="R168" s="61" t="str">
        <f t="shared" si="85"/>
        <v/>
      </c>
      <c r="S168" s="61" t="str">
        <f t="shared" si="85"/>
        <v/>
      </c>
      <c r="T168" s="61" t="str">
        <f t="shared" si="85"/>
        <v/>
      </c>
      <c r="U168" s="61" t="str">
        <f t="shared" si="85"/>
        <v/>
      </c>
      <c r="V168" s="61" t="str">
        <f t="shared" si="85"/>
        <v/>
      </c>
      <c r="W168" s="61" t="str">
        <f t="shared" si="85"/>
        <v/>
      </c>
      <c r="X168" s="61" t="str">
        <f t="shared" si="85"/>
        <v/>
      </c>
      <c r="Y168" s="61" t="str">
        <f t="shared" si="85"/>
        <v/>
      </c>
      <c r="Z168" s="61" t="str">
        <f t="shared" si="85"/>
        <v/>
      </c>
      <c r="AA168" s="61" t="str">
        <f t="shared" si="85"/>
        <v/>
      </c>
      <c r="AB168" s="61" t="str">
        <f t="shared" si="85"/>
        <v/>
      </c>
      <c r="AC168" s="61" t="str">
        <f t="shared" si="85"/>
        <v/>
      </c>
      <c r="AD168" s="61" t="str">
        <f t="shared" si="85"/>
        <v/>
      </c>
      <c r="AE168" s="61" t="str">
        <f t="shared" si="85"/>
        <v/>
      </c>
      <c r="AF168" s="61" t="str">
        <f t="shared" si="85"/>
        <v/>
      </c>
      <c r="AG168" s="61" t="str">
        <f t="shared" si="85"/>
        <v/>
      </c>
      <c r="AH168" s="61" t="str">
        <f t="shared" si="85"/>
        <v/>
      </c>
      <c r="AI168" s="61" t="str">
        <f t="shared" si="85"/>
        <v/>
      </c>
      <c r="AJ168" s="61" t="str">
        <f t="shared" si="85"/>
        <v/>
      </c>
      <c r="AK168" s="61" t="str">
        <f t="shared" si="85"/>
        <v/>
      </c>
    </row>
    <row r="169" spans="1:37" x14ac:dyDescent="0.25">
      <c r="C169" s="14">
        <f t="shared" si="88"/>
        <v>0</v>
      </c>
      <c r="D169" s="15"/>
      <c r="E169" s="84">
        <f t="shared" si="86"/>
        <v>0</v>
      </c>
      <c r="F169" s="16">
        <f t="shared" si="82"/>
        <v>0</v>
      </c>
      <c r="G169" s="15">
        <f t="shared" si="83"/>
        <v>0</v>
      </c>
      <c r="H169" s="29"/>
      <c r="I169" s="17" t="str">
        <f t="shared" si="84"/>
        <v/>
      </c>
      <c r="P169" s="16" t="str">
        <f t="shared" si="87"/>
        <v>0</v>
      </c>
      <c r="Q169" s="61" t="str">
        <f t="shared" si="85"/>
        <v/>
      </c>
      <c r="R169" s="61" t="str">
        <f t="shared" si="85"/>
        <v/>
      </c>
      <c r="S169" s="61" t="str">
        <f t="shared" si="85"/>
        <v/>
      </c>
      <c r="T169" s="61" t="str">
        <f t="shared" si="85"/>
        <v/>
      </c>
      <c r="U169" s="61" t="str">
        <f t="shared" si="85"/>
        <v/>
      </c>
      <c r="V169" s="61" t="str">
        <f t="shared" si="85"/>
        <v/>
      </c>
      <c r="W169" s="61" t="str">
        <f t="shared" si="85"/>
        <v/>
      </c>
      <c r="X169" s="61" t="str">
        <f t="shared" si="85"/>
        <v/>
      </c>
      <c r="Y169" s="61" t="str">
        <f t="shared" si="85"/>
        <v/>
      </c>
      <c r="Z169" s="61" t="str">
        <f t="shared" si="85"/>
        <v/>
      </c>
      <c r="AA169" s="61" t="str">
        <f t="shared" si="85"/>
        <v/>
      </c>
      <c r="AB169" s="61" t="str">
        <f t="shared" si="85"/>
        <v/>
      </c>
      <c r="AC169" s="61" t="str">
        <f t="shared" si="85"/>
        <v/>
      </c>
      <c r="AD169" s="61" t="str">
        <f t="shared" si="85"/>
        <v/>
      </c>
      <c r="AE169" s="61" t="str">
        <f t="shared" si="85"/>
        <v/>
      </c>
      <c r="AF169" s="61" t="str">
        <f t="shared" si="85"/>
        <v/>
      </c>
      <c r="AG169" s="61" t="str">
        <f t="shared" si="85"/>
        <v/>
      </c>
      <c r="AH169" s="61" t="str">
        <f t="shared" si="85"/>
        <v/>
      </c>
      <c r="AI169" s="61" t="str">
        <f t="shared" si="85"/>
        <v/>
      </c>
      <c r="AJ169" s="61" t="str">
        <f t="shared" si="85"/>
        <v/>
      </c>
      <c r="AK169" s="61" t="str">
        <f t="shared" si="85"/>
        <v/>
      </c>
    </row>
    <row r="170" spans="1:37" x14ac:dyDescent="0.25">
      <c r="C170" s="14">
        <f t="shared" si="88"/>
        <v>0</v>
      </c>
      <c r="D170" s="15"/>
      <c r="E170" s="84">
        <f t="shared" si="86"/>
        <v>0</v>
      </c>
      <c r="F170" s="16">
        <f t="shared" si="82"/>
        <v>0</v>
      </c>
      <c r="G170" s="15">
        <f t="shared" si="83"/>
        <v>0</v>
      </c>
      <c r="H170" s="29"/>
      <c r="I170" s="17" t="str">
        <f t="shared" si="84"/>
        <v/>
      </c>
      <c r="P170" s="16" t="str">
        <f t="shared" si="87"/>
        <v>0</v>
      </c>
      <c r="Q170" s="61" t="str">
        <f t="shared" si="85"/>
        <v/>
      </c>
      <c r="R170" s="61" t="str">
        <f t="shared" si="85"/>
        <v/>
      </c>
      <c r="S170" s="61" t="str">
        <f t="shared" si="85"/>
        <v/>
      </c>
      <c r="T170" s="61" t="str">
        <f t="shared" si="85"/>
        <v/>
      </c>
      <c r="U170" s="61" t="str">
        <f t="shared" si="85"/>
        <v/>
      </c>
      <c r="V170" s="61" t="str">
        <f t="shared" si="85"/>
        <v/>
      </c>
      <c r="W170" s="61" t="str">
        <f t="shared" si="85"/>
        <v/>
      </c>
      <c r="X170" s="61" t="str">
        <f t="shared" si="85"/>
        <v/>
      </c>
      <c r="Y170" s="61" t="str">
        <f t="shared" si="85"/>
        <v/>
      </c>
      <c r="Z170" s="61" t="str">
        <f t="shared" si="85"/>
        <v/>
      </c>
      <c r="AA170" s="61" t="str">
        <f t="shared" si="85"/>
        <v/>
      </c>
      <c r="AB170" s="61" t="str">
        <f t="shared" si="85"/>
        <v/>
      </c>
      <c r="AC170" s="61" t="str">
        <f t="shared" si="85"/>
        <v/>
      </c>
      <c r="AD170" s="61" t="str">
        <f t="shared" si="85"/>
        <v/>
      </c>
      <c r="AE170" s="61" t="str">
        <f t="shared" si="85"/>
        <v/>
      </c>
      <c r="AF170" s="61" t="str">
        <f t="shared" si="85"/>
        <v/>
      </c>
      <c r="AG170" s="61" t="str">
        <f t="shared" si="85"/>
        <v/>
      </c>
      <c r="AH170" s="61" t="str">
        <f t="shared" si="85"/>
        <v/>
      </c>
      <c r="AI170" s="61" t="str">
        <f t="shared" si="85"/>
        <v/>
      </c>
      <c r="AJ170" s="61" t="str">
        <f t="shared" si="85"/>
        <v/>
      </c>
      <c r="AK170" s="61" t="str">
        <f t="shared" si="85"/>
        <v/>
      </c>
    </row>
    <row r="171" spans="1:37" x14ac:dyDescent="0.25">
      <c r="C171" s="14">
        <f t="shared" si="88"/>
        <v>0</v>
      </c>
      <c r="D171" s="15"/>
      <c r="E171" s="84">
        <f t="shared" si="86"/>
        <v>0</v>
      </c>
      <c r="F171" s="16">
        <f t="shared" si="82"/>
        <v>0</v>
      </c>
      <c r="G171" s="15">
        <f t="shared" si="83"/>
        <v>0</v>
      </c>
      <c r="H171" s="29"/>
      <c r="I171" s="17" t="str">
        <f t="shared" si="84"/>
        <v/>
      </c>
      <c r="P171" s="16" t="str">
        <f t="shared" si="87"/>
        <v>0</v>
      </c>
      <c r="Q171" s="61" t="str">
        <f t="shared" si="85"/>
        <v/>
      </c>
      <c r="R171" s="61" t="str">
        <f t="shared" si="85"/>
        <v/>
      </c>
      <c r="S171" s="61" t="str">
        <f t="shared" si="85"/>
        <v/>
      </c>
      <c r="T171" s="61" t="str">
        <f t="shared" si="85"/>
        <v/>
      </c>
      <c r="U171" s="61" t="str">
        <f t="shared" si="85"/>
        <v/>
      </c>
      <c r="V171" s="61" t="str">
        <f t="shared" si="85"/>
        <v/>
      </c>
      <c r="W171" s="61" t="str">
        <f t="shared" si="85"/>
        <v/>
      </c>
      <c r="X171" s="61" t="str">
        <f t="shared" si="85"/>
        <v/>
      </c>
      <c r="Y171" s="61" t="str">
        <f t="shared" si="85"/>
        <v/>
      </c>
      <c r="Z171" s="61" t="str">
        <f t="shared" si="85"/>
        <v/>
      </c>
      <c r="AA171" s="61" t="str">
        <f t="shared" si="85"/>
        <v/>
      </c>
      <c r="AB171" s="61" t="str">
        <f t="shared" si="85"/>
        <v/>
      </c>
      <c r="AC171" s="61" t="str">
        <f t="shared" si="85"/>
        <v/>
      </c>
      <c r="AD171" s="61" t="str">
        <f t="shared" si="85"/>
        <v/>
      </c>
      <c r="AE171" s="61" t="str">
        <f t="shared" si="85"/>
        <v/>
      </c>
      <c r="AF171" s="61" t="str">
        <f t="shared" si="85"/>
        <v/>
      </c>
      <c r="AG171" s="61" t="str">
        <f t="shared" si="85"/>
        <v/>
      </c>
      <c r="AH171" s="61" t="str">
        <f t="shared" si="85"/>
        <v/>
      </c>
      <c r="AI171" s="61" t="str">
        <f t="shared" si="85"/>
        <v/>
      </c>
      <c r="AJ171" s="61" t="str">
        <f t="shared" si="85"/>
        <v/>
      </c>
      <c r="AK171" s="61" t="str">
        <f t="shared" si="85"/>
        <v/>
      </c>
    </row>
    <row r="172" spans="1:37" x14ac:dyDescent="0.25">
      <c r="C172" s="14">
        <f t="shared" si="88"/>
        <v>0</v>
      </c>
      <c r="D172" s="15"/>
      <c r="E172" s="84">
        <f t="shared" si="86"/>
        <v>0</v>
      </c>
      <c r="F172" s="16">
        <f t="shared" si="82"/>
        <v>0</v>
      </c>
      <c r="G172" s="15">
        <f t="shared" si="83"/>
        <v>0</v>
      </c>
      <c r="H172" s="29"/>
      <c r="I172" s="17" t="str">
        <f t="shared" si="84"/>
        <v/>
      </c>
      <c r="P172" s="16" t="str">
        <f t="shared" si="87"/>
        <v>0</v>
      </c>
      <c r="Q172" s="61" t="str">
        <f t="shared" si="85"/>
        <v/>
      </c>
      <c r="R172" s="61" t="str">
        <f t="shared" si="85"/>
        <v/>
      </c>
      <c r="S172" s="61" t="str">
        <f t="shared" si="85"/>
        <v/>
      </c>
      <c r="T172" s="61" t="str">
        <f t="shared" si="85"/>
        <v/>
      </c>
      <c r="U172" s="61" t="str">
        <f t="shared" si="85"/>
        <v/>
      </c>
      <c r="V172" s="61" t="str">
        <f t="shared" si="85"/>
        <v/>
      </c>
      <c r="W172" s="61" t="str">
        <f t="shared" si="85"/>
        <v/>
      </c>
      <c r="X172" s="61" t="str">
        <f t="shared" si="85"/>
        <v/>
      </c>
      <c r="Y172" s="61" t="str">
        <f t="shared" si="85"/>
        <v/>
      </c>
      <c r="Z172" s="61" t="str">
        <f t="shared" si="85"/>
        <v/>
      </c>
      <c r="AA172" s="61" t="str">
        <f t="shared" si="85"/>
        <v/>
      </c>
      <c r="AB172" s="61" t="str">
        <f t="shared" si="85"/>
        <v/>
      </c>
      <c r="AC172" s="61" t="str">
        <f t="shared" si="85"/>
        <v/>
      </c>
      <c r="AD172" s="61" t="str">
        <f t="shared" si="85"/>
        <v/>
      </c>
      <c r="AE172" s="61" t="str">
        <f t="shared" si="85"/>
        <v/>
      </c>
      <c r="AF172" s="61" t="str">
        <f t="shared" si="85"/>
        <v/>
      </c>
      <c r="AG172" s="61" t="str">
        <f t="shared" si="85"/>
        <v/>
      </c>
      <c r="AH172" s="61" t="str">
        <f t="shared" si="85"/>
        <v/>
      </c>
      <c r="AI172" s="61" t="str">
        <f t="shared" si="85"/>
        <v/>
      </c>
      <c r="AJ172" s="61" t="str">
        <f t="shared" si="85"/>
        <v/>
      </c>
      <c r="AK172" s="61" t="str">
        <f t="shared" si="85"/>
        <v/>
      </c>
    </row>
    <row r="173" spans="1:37" x14ac:dyDescent="0.25">
      <c r="C173" s="14">
        <f t="shared" si="88"/>
        <v>0</v>
      </c>
      <c r="D173" s="15"/>
      <c r="E173" s="84">
        <f t="shared" si="86"/>
        <v>0</v>
      </c>
      <c r="F173" s="16">
        <f t="shared" si="82"/>
        <v>0</v>
      </c>
      <c r="G173" s="15">
        <f t="shared" si="83"/>
        <v>0</v>
      </c>
      <c r="H173" s="29"/>
      <c r="I173" s="17" t="str">
        <f t="shared" si="84"/>
        <v/>
      </c>
      <c r="P173" s="16" t="str">
        <f t="shared" si="87"/>
        <v>0</v>
      </c>
      <c r="Q173" s="61" t="str">
        <f t="shared" si="85"/>
        <v/>
      </c>
      <c r="R173" s="61" t="str">
        <f t="shared" si="85"/>
        <v/>
      </c>
      <c r="S173" s="61" t="str">
        <f t="shared" si="85"/>
        <v/>
      </c>
      <c r="T173" s="61" t="str">
        <f t="shared" si="85"/>
        <v/>
      </c>
      <c r="U173" s="61" t="str">
        <f t="shared" si="85"/>
        <v/>
      </c>
      <c r="V173" s="61" t="str">
        <f t="shared" si="85"/>
        <v/>
      </c>
      <c r="W173" s="61" t="str">
        <f t="shared" si="85"/>
        <v/>
      </c>
      <c r="X173" s="61" t="str">
        <f t="shared" si="85"/>
        <v/>
      </c>
      <c r="Y173" s="61" t="str">
        <f t="shared" si="85"/>
        <v/>
      </c>
      <c r="Z173" s="61" t="str">
        <f t="shared" si="85"/>
        <v/>
      </c>
      <c r="AA173" s="61" t="str">
        <f t="shared" si="85"/>
        <v/>
      </c>
      <c r="AB173" s="61" t="str">
        <f t="shared" si="85"/>
        <v/>
      </c>
      <c r="AC173" s="61" t="str">
        <f t="shared" si="85"/>
        <v/>
      </c>
      <c r="AD173" s="61" t="str">
        <f t="shared" si="85"/>
        <v/>
      </c>
      <c r="AE173" s="61" t="str">
        <f t="shared" si="85"/>
        <v/>
      </c>
      <c r="AF173" s="61" t="str">
        <f t="shared" si="85"/>
        <v/>
      </c>
      <c r="AG173" s="61" t="str">
        <f t="shared" si="85"/>
        <v/>
      </c>
      <c r="AH173" s="61" t="str">
        <f t="shared" si="85"/>
        <v/>
      </c>
      <c r="AI173" s="61" t="str">
        <f t="shared" si="85"/>
        <v/>
      </c>
      <c r="AJ173" s="61" t="str">
        <f t="shared" si="85"/>
        <v/>
      </c>
      <c r="AK173" s="61" t="str">
        <f t="shared" si="85"/>
        <v/>
      </c>
    </row>
    <row r="174" spans="1:37" x14ac:dyDescent="0.25">
      <c r="C174" s="14">
        <f t="shared" si="88"/>
        <v>0</v>
      </c>
      <c r="D174" s="15"/>
      <c r="E174" s="84">
        <f t="shared" si="86"/>
        <v>0</v>
      </c>
      <c r="F174" s="16">
        <f t="shared" si="82"/>
        <v>0</v>
      </c>
      <c r="G174" s="15">
        <f t="shared" si="83"/>
        <v>0</v>
      </c>
      <c r="H174" s="29"/>
      <c r="I174" s="17" t="str">
        <f t="shared" si="84"/>
        <v/>
      </c>
      <c r="P174" s="16" t="str">
        <f t="shared" si="87"/>
        <v>0</v>
      </c>
      <c r="Q174" s="61" t="str">
        <f t="shared" si="85"/>
        <v/>
      </c>
      <c r="R174" s="61" t="str">
        <f t="shared" si="85"/>
        <v/>
      </c>
      <c r="S174" s="61" t="str">
        <f t="shared" si="85"/>
        <v/>
      </c>
      <c r="T174" s="61" t="str">
        <f t="shared" si="85"/>
        <v/>
      </c>
      <c r="U174" s="61" t="str">
        <f t="shared" si="85"/>
        <v/>
      </c>
      <c r="V174" s="61" t="str">
        <f t="shared" si="85"/>
        <v/>
      </c>
      <c r="W174" s="61" t="str">
        <f t="shared" si="85"/>
        <v/>
      </c>
      <c r="X174" s="61" t="str">
        <f t="shared" si="85"/>
        <v/>
      </c>
      <c r="Y174" s="61" t="str">
        <f t="shared" si="85"/>
        <v/>
      </c>
      <c r="Z174" s="61" t="str">
        <f t="shared" si="85"/>
        <v/>
      </c>
      <c r="AA174" s="61" t="str">
        <f t="shared" si="85"/>
        <v/>
      </c>
      <c r="AB174" s="61" t="str">
        <f t="shared" si="85"/>
        <v/>
      </c>
      <c r="AC174" s="61" t="str">
        <f t="shared" si="85"/>
        <v/>
      </c>
      <c r="AD174" s="61" t="str">
        <f t="shared" si="85"/>
        <v/>
      </c>
      <c r="AE174" s="61" t="str">
        <f t="shared" si="85"/>
        <v/>
      </c>
      <c r="AF174" s="61" t="str">
        <f t="shared" si="85"/>
        <v/>
      </c>
      <c r="AG174" s="61" t="str">
        <f t="shared" si="85"/>
        <v/>
      </c>
      <c r="AH174" s="61" t="str">
        <f t="shared" si="85"/>
        <v/>
      </c>
      <c r="AI174" s="61" t="str">
        <f t="shared" si="85"/>
        <v/>
      </c>
      <c r="AJ174" s="61" t="str">
        <f t="shared" si="85"/>
        <v/>
      </c>
      <c r="AK174" s="61" t="str">
        <f t="shared" si="85"/>
        <v/>
      </c>
    </row>
    <row r="175" spans="1:37" x14ac:dyDescent="0.25">
      <c r="C175" s="14">
        <f t="shared" si="88"/>
        <v>0</v>
      </c>
      <c r="D175" s="15"/>
      <c r="E175" s="84">
        <f t="shared" si="86"/>
        <v>0</v>
      </c>
      <c r="F175" s="16">
        <f t="shared" si="82"/>
        <v>0</v>
      </c>
      <c r="G175" s="15">
        <f t="shared" si="83"/>
        <v>0</v>
      </c>
      <c r="H175" s="29"/>
      <c r="I175" s="17" t="str">
        <f t="shared" si="84"/>
        <v/>
      </c>
      <c r="P175" s="16" t="str">
        <f t="shared" si="87"/>
        <v>0</v>
      </c>
      <c r="Q175" s="61" t="str">
        <f t="shared" si="85"/>
        <v/>
      </c>
      <c r="R175" s="61" t="str">
        <f t="shared" si="85"/>
        <v/>
      </c>
      <c r="S175" s="61" t="str">
        <f t="shared" si="85"/>
        <v/>
      </c>
      <c r="T175" s="61" t="str">
        <f t="shared" si="85"/>
        <v/>
      </c>
      <c r="U175" s="61" t="str">
        <f t="shared" si="85"/>
        <v/>
      </c>
      <c r="V175" s="61" t="str">
        <f t="shared" si="85"/>
        <v/>
      </c>
      <c r="W175" s="61" t="str">
        <f t="shared" si="85"/>
        <v/>
      </c>
      <c r="X175" s="61" t="str">
        <f t="shared" si="85"/>
        <v/>
      </c>
      <c r="Y175" s="61" t="str">
        <f t="shared" si="85"/>
        <v/>
      </c>
      <c r="Z175" s="61" t="str">
        <f t="shared" si="85"/>
        <v/>
      </c>
      <c r="AA175" s="61" t="str">
        <f t="shared" si="85"/>
        <v/>
      </c>
      <c r="AB175" s="61" t="str">
        <f t="shared" si="85"/>
        <v/>
      </c>
      <c r="AC175" s="61" t="str">
        <f t="shared" si="85"/>
        <v/>
      </c>
      <c r="AD175" s="61" t="str">
        <f t="shared" si="85"/>
        <v/>
      </c>
      <c r="AE175" s="61" t="str">
        <f t="shared" si="85"/>
        <v/>
      </c>
      <c r="AF175" s="61" t="str">
        <f t="shared" si="85"/>
        <v/>
      </c>
      <c r="AG175" s="61" t="str">
        <f t="shared" si="85"/>
        <v/>
      </c>
      <c r="AH175" s="61" t="str">
        <f t="shared" si="85"/>
        <v/>
      </c>
      <c r="AI175" s="61" t="str">
        <f t="shared" si="85"/>
        <v/>
      </c>
      <c r="AJ175" s="61" t="str">
        <f t="shared" si="85"/>
        <v/>
      </c>
      <c r="AK175" s="61" t="str">
        <f t="shared" si="85"/>
        <v/>
      </c>
    </row>
    <row r="176" spans="1:37" x14ac:dyDescent="0.25">
      <c r="C176" s="14">
        <f t="shared" si="88"/>
        <v>0</v>
      </c>
      <c r="D176" s="15"/>
      <c r="E176" s="84">
        <f t="shared" si="86"/>
        <v>0</v>
      </c>
      <c r="F176" s="16">
        <f t="shared" si="82"/>
        <v>0</v>
      </c>
      <c r="G176" s="15">
        <f t="shared" si="83"/>
        <v>0</v>
      </c>
      <c r="H176" s="29"/>
      <c r="I176" s="17" t="str">
        <f t="shared" si="84"/>
        <v/>
      </c>
      <c r="P176" s="16" t="str">
        <f t="shared" si="87"/>
        <v>0</v>
      </c>
      <c r="Q176" s="61" t="str">
        <f t="shared" si="85"/>
        <v/>
      </c>
      <c r="R176" s="61" t="str">
        <f t="shared" si="85"/>
        <v/>
      </c>
      <c r="S176" s="61" t="str">
        <f t="shared" si="85"/>
        <v/>
      </c>
      <c r="T176" s="61" t="str">
        <f t="shared" ref="T176:AI194" si="89">IF($G176=T$163,$D176,"")</f>
        <v/>
      </c>
      <c r="U176" s="61" t="str">
        <f t="shared" si="89"/>
        <v/>
      </c>
      <c r="V176" s="61" t="str">
        <f t="shared" si="89"/>
        <v/>
      </c>
      <c r="W176" s="61" t="str">
        <f t="shared" si="89"/>
        <v/>
      </c>
      <c r="X176" s="61" t="str">
        <f t="shared" si="89"/>
        <v/>
      </c>
      <c r="Y176" s="61" t="str">
        <f t="shared" si="89"/>
        <v/>
      </c>
      <c r="Z176" s="61" t="str">
        <f t="shared" si="89"/>
        <v/>
      </c>
      <c r="AA176" s="61" t="str">
        <f t="shared" si="89"/>
        <v/>
      </c>
      <c r="AB176" s="61" t="str">
        <f t="shared" si="89"/>
        <v/>
      </c>
      <c r="AC176" s="61" t="str">
        <f t="shared" si="89"/>
        <v/>
      </c>
      <c r="AD176" s="61" t="str">
        <f t="shared" si="89"/>
        <v/>
      </c>
      <c r="AE176" s="61" t="str">
        <f t="shared" si="89"/>
        <v/>
      </c>
      <c r="AF176" s="61" t="str">
        <f t="shared" si="89"/>
        <v/>
      </c>
      <c r="AG176" s="61" t="str">
        <f t="shared" si="89"/>
        <v/>
      </c>
      <c r="AH176" s="61" t="str">
        <f t="shared" si="89"/>
        <v/>
      </c>
      <c r="AI176" s="61" t="str">
        <f t="shared" si="89"/>
        <v/>
      </c>
      <c r="AJ176" s="61" t="str">
        <f t="shared" ref="AJ176:AK191" si="90">IF($G176=AJ$163,$D176,"")</f>
        <v/>
      </c>
      <c r="AK176" s="61" t="str">
        <f t="shared" si="90"/>
        <v/>
      </c>
    </row>
    <row r="177" spans="3:37" x14ac:dyDescent="0.25">
      <c r="C177" s="14">
        <f t="shared" si="88"/>
        <v>0</v>
      </c>
      <c r="D177" s="15"/>
      <c r="E177" s="84">
        <f t="shared" si="86"/>
        <v>0</v>
      </c>
      <c r="F177" s="16">
        <f t="shared" si="82"/>
        <v>0</v>
      </c>
      <c r="G177" s="15">
        <f t="shared" si="83"/>
        <v>0</v>
      </c>
      <c r="H177" s="29"/>
      <c r="I177" s="17" t="str">
        <f t="shared" si="84"/>
        <v/>
      </c>
      <c r="P177" s="16" t="str">
        <f t="shared" si="87"/>
        <v>0</v>
      </c>
      <c r="Q177" s="61" t="str">
        <f t="shared" ref="Q177:AF195" si="91">IF($G177=Q$163,$D177,"")</f>
        <v/>
      </c>
      <c r="R177" s="61" t="str">
        <f t="shared" si="91"/>
        <v/>
      </c>
      <c r="S177" s="61" t="str">
        <f t="shared" si="91"/>
        <v/>
      </c>
      <c r="T177" s="61" t="str">
        <f t="shared" si="91"/>
        <v/>
      </c>
      <c r="U177" s="61" t="str">
        <f t="shared" si="91"/>
        <v/>
      </c>
      <c r="V177" s="61" t="str">
        <f t="shared" si="91"/>
        <v/>
      </c>
      <c r="W177" s="61" t="str">
        <f t="shared" si="91"/>
        <v/>
      </c>
      <c r="X177" s="61" t="str">
        <f t="shared" si="91"/>
        <v/>
      </c>
      <c r="Y177" s="61" t="str">
        <f t="shared" si="91"/>
        <v/>
      </c>
      <c r="Z177" s="61" t="str">
        <f t="shared" si="91"/>
        <v/>
      </c>
      <c r="AA177" s="61" t="str">
        <f t="shared" si="91"/>
        <v/>
      </c>
      <c r="AB177" s="61" t="str">
        <f t="shared" si="91"/>
        <v/>
      </c>
      <c r="AC177" s="61" t="str">
        <f t="shared" si="91"/>
        <v/>
      </c>
      <c r="AD177" s="61" t="str">
        <f t="shared" si="91"/>
        <v/>
      </c>
      <c r="AE177" s="61" t="str">
        <f t="shared" si="89"/>
        <v/>
      </c>
      <c r="AF177" s="61" t="str">
        <f t="shared" si="89"/>
        <v/>
      </c>
      <c r="AG177" s="61" t="str">
        <f t="shared" si="89"/>
        <v/>
      </c>
      <c r="AH177" s="61" t="str">
        <f t="shared" si="89"/>
        <v/>
      </c>
      <c r="AI177" s="61" t="str">
        <f t="shared" si="89"/>
        <v/>
      </c>
      <c r="AJ177" s="61" t="str">
        <f t="shared" si="90"/>
        <v/>
      </c>
      <c r="AK177" s="61" t="str">
        <f t="shared" si="90"/>
        <v/>
      </c>
    </row>
    <row r="178" spans="3:37" x14ac:dyDescent="0.25">
      <c r="C178" s="14">
        <f t="shared" si="88"/>
        <v>0</v>
      </c>
      <c r="D178" s="15"/>
      <c r="E178" s="84">
        <f t="shared" si="86"/>
        <v>0</v>
      </c>
      <c r="F178" s="16">
        <f t="shared" si="82"/>
        <v>0</v>
      </c>
      <c r="G178" s="15">
        <f t="shared" si="83"/>
        <v>0</v>
      </c>
      <c r="H178" s="29"/>
      <c r="I178" s="17" t="str">
        <f t="shared" si="84"/>
        <v/>
      </c>
      <c r="P178" s="16" t="str">
        <f t="shared" si="87"/>
        <v>0</v>
      </c>
      <c r="Q178" s="61" t="str">
        <f t="shared" si="91"/>
        <v/>
      </c>
      <c r="R178" s="61" t="str">
        <f t="shared" si="91"/>
        <v/>
      </c>
      <c r="S178" s="61" t="str">
        <f t="shared" si="91"/>
        <v/>
      </c>
      <c r="T178" s="61" t="str">
        <f t="shared" si="91"/>
        <v/>
      </c>
      <c r="U178" s="61" t="str">
        <f t="shared" si="91"/>
        <v/>
      </c>
      <c r="V178" s="61" t="str">
        <f t="shared" si="91"/>
        <v/>
      </c>
      <c r="W178" s="61" t="str">
        <f t="shared" si="91"/>
        <v/>
      </c>
      <c r="X178" s="61" t="str">
        <f t="shared" si="91"/>
        <v/>
      </c>
      <c r="Y178" s="61" t="str">
        <f t="shared" si="91"/>
        <v/>
      </c>
      <c r="Z178" s="61" t="str">
        <f t="shared" si="91"/>
        <v/>
      </c>
      <c r="AA178" s="61" t="str">
        <f t="shared" si="91"/>
        <v/>
      </c>
      <c r="AB178" s="61" t="str">
        <f t="shared" si="91"/>
        <v/>
      </c>
      <c r="AC178" s="61" t="str">
        <f t="shared" si="91"/>
        <v/>
      </c>
      <c r="AD178" s="61" t="str">
        <f t="shared" si="91"/>
        <v/>
      </c>
      <c r="AE178" s="61" t="str">
        <f t="shared" si="89"/>
        <v/>
      </c>
      <c r="AF178" s="61" t="str">
        <f t="shared" si="89"/>
        <v/>
      </c>
      <c r="AG178" s="61" t="str">
        <f t="shared" si="89"/>
        <v/>
      </c>
      <c r="AH178" s="61" t="str">
        <f t="shared" si="89"/>
        <v/>
      </c>
      <c r="AI178" s="61" t="str">
        <f t="shared" si="89"/>
        <v/>
      </c>
      <c r="AJ178" s="61" t="str">
        <f t="shared" si="90"/>
        <v/>
      </c>
      <c r="AK178" s="61" t="str">
        <f t="shared" si="90"/>
        <v/>
      </c>
    </row>
    <row r="179" spans="3:37" x14ac:dyDescent="0.25">
      <c r="C179" s="14">
        <f t="shared" si="88"/>
        <v>0</v>
      </c>
      <c r="D179" s="15"/>
      <c r="E179" s="84">
        <f t="shared" si="86"/>
        <v>0</v>
      </c>
      <c r="F179" s="16">
        <f t="shared" si="82"/>
        <v>0</v>
      </c>
      <c r="G179" s="15">
        <f t="shared" si="83"/>
        <v>0</v>
      </c>
      <c r="H179" s="29"/>
      <c r="I179" s="17" t="str">
        <f t="shared" si="84"/>
        <v/>
      </c>
      <c r="P179" s="16" t="str">
        <f t="shared" si="87"/>
        <v>0</v>
      </c>
      <c r="Q179" s="61" t="str">
        <f t="shared" si="91"/>
        <v/>
      </c>
      <c r="R179" s="61" t="str">
        <f t="shared" si="91"/>
        <v/>
      </c>
      <c r="S179" s="61" t="str">
        <f t="shared" si="91"/>
        <v/>
      </c>
      <c r="T179" s="61" t="str">
        <f t="shared" si="91"/>
        <v/>
      </c>
      <c r="U179" s="61" t="str">
        <f t="shared" si="91"/>
        <v/>
      </c>
      <c r="V179" s="61" t="str">
        <f t="shared" si="91"/>
        <v/>
      </c>
      <c r="W179" s="61" t="str">
        <f t="shared" si="91"/>
        <v/>
      </c>
      <c r="X179" s="61" t="str">
        <f t="shared" si="91"/>
        <v/>
      </c>
      <c r="Y179" s="61" t="str">
        <f t="shared" si="91"/>
        <v/>
      </c>
      <c r="Z179" s="61" t="str">
        <f t="shared" si="91"/>
        <v/>
      </c>
      <c r="AA179" s="61" t="str">
        <f t="shared" si="91"/>
        <v/>
      </c>
      <c r="AB179" s="61" t="str">
        <f t="shared" si="91"/>
        <v/>
      </c>
      <c r="AC179" s="61" t="str">
        <f t="shared" si="91"/>
        <v/>
      </c>
      <c r="AD179" s="61" t="str">
        <f t="shared" si="91"/>
        <v/>
      </c>
      <c r="AE179" s="61" t="str">
        <f t="shared" si="89"/>
        <v/>
      </c>
      <c r="AF179" s="61" t="str">
        <f t="shared" si="89"/>
        <v/>
      </c>
      <c r="AG179" s="61" t="str">
        <f t="shared" si="89"/>
        <v/>
      </c>
      <c r="AH179" s="61" t="str">
        <f t="shared" si="89"/>
        <v/>
      </c>
      <c r="AI179" s="61" t="str">
        <f t="shared" si="89"/>
        <v/>
      </c>
      <c r="AJ179" s="61" t="str">
        <f t="shared" si="90"/>
        <v/>
      </c>
      <c r="AK179" s="61" t="str">
        <f t="shared" si="90"/>
        <v/>
      </c>
    </row>
    <row r="180" spans="3:37" x14ac:dyDescent="0.25">
      <c r="C180" s="14">
        <f t="shared" si="88"/>
        <v>0</v>
      </c>
      <c r="D180" s="15"/>
      <c r="E180" s="84">
        <f t="shared" si="86"/>
        <v>0</v>
      </c>
      <c r="F180" s="16">
        <f t="shared" si="82"/>
        <v>0</v>
      </c>
      <c r="G180" s="15">
        <f t="shared" si="83"/>
        <v>0</v>
      </c>
      <c r="H180" s="29"/>
      <c r="I180" s="17" t="str">
        <f t="shared" si="84"/>
        <v/>
      </c>
      <c r="P180" s="16" t="str">
        <f t="shared" si="87"/>
        <v>0</v>
      </c>
      <c r="Q180" s="61" t="str">
        <f t="shared" si="91"/>
        <v/>
      </c>
      <c r="R180" s="61" t="str">
        <f t="shared" si="91"/>
        <v/>
      </c>
      <c r="S180" s="61" t="str">
        <f t="shared" si="91"/>
        <v/>
      </c>
      <c r="T180" s="61" t="str">
        <f t="shared" si="91"/>
        <v/>
      </c>
      <c r="U180" s="61" t="str">
        <f t="shared" si="91"/>
        <v/>
      </c>
      <c r="V180" s="61" t="str">
        <f t="shared" si="91"/>
        <v/>
      </c>
      <c r="W180" s="61" t="str">
        <f t="shared" si="91"/>
        <v/>
      </c>
      <c r="X180" s="61" t="str">
        <f t="shared" si="91"/>
        <v/>
      </c>
      <c r="Y180" s="61" t="str">
        <f t="shared" si="91"/>
        <v/>
      </c>
      <c r="Z180" s="61" t="str">
        <f t="shared" si="91"/>
        <v/>
      </c>
      <c r="AA180" s="61" t="str">
        <f t="shared" si="91"/>
        <v/>
      </c>
      <c r="AB180" s="61" t="str">
        <f t="shared" si="91"/>
        <v/>
      </c>
      <c r="AC180" s="61" t="str">
        <f t="shared" si="91"/>
        <v/>
      </c>
      <c r="AD180" s="61" t="str">
        <f t="shared" si="91"/>
        <v/>
      </c>
      <c r="AE180" s="61" t="str">
        <f t="shared" si="89"/>
        <v/>
      </c>
      <c r="AF180" s="61" t="str">
        <f t="shared" si="89"/>
        <v/>
      </c>
      <c r="AG180" s="61" t="str">
        <f t="shared" si="89"/>
        <v/>
      </c>
      <c r="AH180" s="61" t="str">
        <f t="shared" si="89"/>
        <v/>
      </c>
      <c r="AI180" s="61" t="str">
        <f t="shared" si="89"/>
        <v/>
      </c>
      <c r="AJ180" s="61" t="str">
        <f t="shared" si="90"/>
        <v/>
      </c>
      <c r="AK180" s="61" t="str">
        <f t="shared" si="90"/>
        <v/>
      </c>
    </row>
    <row r="181" spans="3:37" x14ac:dyDescent="0.25">
      <c r="C181" s="14">
        <f t="shared" si="88"/>
        <v>0</v>
      </c>
      <c r="D181" s="15"/>
      <c r="E181" s="84">
        <f t="shared" si="86"/>
        <v>0</v>
      </c>
      <c r="F181" s="16">
        <f t="shared" si="82"/>
        <v>0</v>
      </c>
      <c r="G181" s="15">
        <f t="shared" si="83"/>
        <v>0</v>
      </c>
      <c r="H181" s="29"/>
      <c r="I181" s="17" t="str">
        <f t="shared" si="84"/>
        <v/>
      </c>
      <c r="P181" s="16" t="str">
        <f t="shared" si="87"/>
        <v>0</v>
      </c>
      <c r="Q181" s="61" t="str">
        <f t="shared" si="91"/>
        <v/>
      </c>
      <c r="R181" s="61" t="str">
        <f t="shared" si="91"/>
        <v/>
      </c>
      <c r="S181" s="61" t="str">
        <f t="shared" si="91"/>
        <v/>
      </c>
      <c r="T181" s="61" t="str">
        <f t="shared" si="91"/>
        <v/>
      </c>
      <c r="U181" s="61" t="str">
        <f t="shared" si="91"/>
        <v/>
      </c>
      <c r="V181" s="61" t="str">
        <f t="shared" si="91"/>
        <v/>
      </c>
      <c r="W181" s="61" t="str">
        <f t="shared" si="91"/>
        <v/>
      </c>
      <c r="X181" s="61" t="str">
        <f t="shared" si="91"/>
        <v/>
      </c>
      <c r="Y181" s="61" t="str">
        <f t="shared" si="91"/>
        <v/>
      </c>
      <c r="Z181" s="61" t="str">
        <f t="shared" si="91"/>
        <v/>
      </c>
      <c r="AA181" s="61" t="str">
        <f t="shared" si="91"/>
        <v/>
      </c>
      <c r="AB181" s="61" t="str">
        <f t="shared" si="91"/>
        <v/>
      </c>
      <c r="AC181" s="61" t="str">
        <f t="shared" si="91"/>
        <v/>
      </c>
      <c r="AD181" s="61" t="str">
        <f t="shared" si="91"/>
        <v/>
      </c>
      <c r="AE181" s="61" t="str">
        <f t="shared" si="89"/>
        <v/>
      </c>
      <c r="AF181" s="61" t="str">
        <f t="shared" si="89"/>
        <v/>
      </c>
      <c r="AG181" s="61" t="str">
        <f t="shared" si="89"/>
        <v/>
      </c>
      <c r="AH181" s="61" t="str">
        <f t="shared" si="89"/>
        <v/>
      </c>
      <c r="AI181" s="61" t="str">
        <f t="shared" si="89"/>
        <v/>
      </c>
      <c r="AJ181" s="61" t="str">
        <f t="shared" si="90"/>
        <v/>
      </c>
      <c r="AK181" s="61" t="str">
        <f t="shared" si="90"/>
        <v/>
      </c>
    </row>
    <row r="182" spans="3:37" x14ac:dyDescent="0.25">
      <c r="C182" s="14">
        <f t="shared" si="88"/>
        <v>0</v>
      </c>
      <c r="D182" s="15"/>
      <c r="E182" s="84">
        <f t="shared" si="86"/>
        <v>0</v>
      </c>
      <c r="F182" s="16">
        <f t="shared" si="82"/>
        <v>0</v>
      </c>
      <c r="G182" s="15">
        <f t="shared" si="83"/>
        <v>0</v>
      </c>
      <c r="H182" s="29"/>
      <c r="I182" s="17" t="str">
        <f t="shared" si="84"/>
        <v/>
      </c>
      <c r="P182" s="16" t="str">
        <f t="shared" si="87"/>
        <v>0</v>
      </c>
      <c r="Q182" s="61" t="str">
        <f t="shared" si="91"/>
        <v/>
      </c>
      <c r="R182" s="61" t="str">
        <f t="shared" si="91"/>
        <v/>
      </c>
      <c r="S182" s="61" t="str">
        <f t="shared" si="91"/>
        <v/>
      </c>
      <c r="T182" s="61" t="str">
        <f t="shared" si="91"/>
        <v/>
      </c>
      <c r="U182" s="61" t="str">
        <f t="shared" si="91"/>
        <v/>
      </c>
      <c r="V182" s="61" t="str">
        <f t="shared" si="91"/>
        <v/>
      </c>
      <c r="W182" s="61" t="str">
        <f t="shared" si="91"/>
        <v/>
      </c>
      <c r="X182" s="61" t="str">
        <f t="shared" si="91"/>
        <v/>
      </c>
      <c r="Y182" s="61" t="str">
        <f t="shared" si="91"/>
        <v/>
      </c>
      <c r="Z182" s="61" t="str">
        <f t="shared" si="91"/>
        <v/>
      </c>
      <c r="AA182" s="61" t="str">
        <f t="shared" si="91"/>
        <v/>
      </c>
      <c r="AB182" s="61" t="str">
        <f t="shared" si="91"/>
        <v/>
      </c>
      <c r="AC182" s="61" t="str">
        <f t="shared" si="91"/>
        <v/>
      </c>
      <c r="AD182" s="61" t="str">
        <f t="shared" si="91"/>
        <v/>
      </c>
      <c r="AE182" s="61" t="str">
        <f t="shared" si="89"/>
        <v/>
      </c>
      <c r="AF182" s="61" t="str">
        <f t="shared" si="89"/>
        <v/>
      </c>
      <c r="AG182" s="61" t="str">
        <f t="shared" si="89"/>
        <v/>
      </c>
      <c r="AH182" s="61" t="str">
        <f t="shared" si="89"/>
        <v/>
      </c>
      <c r="AI182" s="61" t="str">
        <f t="shared" si="89"/>
        <v/>
      </c>
      <c r="AJ182" s="61" t="str">
        <f t="shared" si="90"/>
        <v/>
      </c>
      <c r="AK182" s="61" t="str">
        <f t="shared" si="90"/>
        <v/>
      </c>
    </row>
    <row r="183" spans="3:37" x14ac:dyDescent="0.25">
      <c r="C183" s="14">
        <f t="shared" si="88"/>
        <v>0</v>
      </c>
      <c r="D183" s="15"/>
      <c r="E183" s="84">
        <f t="shared" si="86"/>
        <v>0</v>
      </c>
      <c r="F183" s="16">
        <f t="shared" si="82"/>
        <v>0</v>
      </c>
      <c r="G183" s="15">
        <f t="shared" si="83"/>
        <v>0</v>
      </c>
      <c r="H183" s="29"/>
      <c r="I183" s="17" t="str">
        <f t="shared" si="84"/>
        <v/>
      </c>
      <c r="P183" s="16" t="str">
        <f t="shared" si="87"/>
        <v>0</v>
      </c>
      <c r="Q183" s="61" t="str">
        <f t="shared" si="91"/>
        <v/>
      </c>
      <c r="R183" s="61" t="str">
        <f t="shared" si="91"/>
        <v/>
      </c>
      <c r="S183" s="61" t="str">
        <f t="shared" si="91"/>
        <v/>
      </c>
      <c r="T183" s="61" t="str">
        <f t="shared" si="91"/>
        <v/>
      </c>
      <c r="U183" s="61" t="str">
        <f t="shared" si="91"/>
        <v/>
      </c>
      <c r="V183" s="61" t="str">
        <f t="shared" si="91"/>
        <v/>
      </c>
      <c r="W183" s="61" t="str">
        <f t="shared" si="91"/>
        <v/>
      </c>
      <c r="X183" s="61" t="str">
        <f t="shared" si="91"/>
        <v/>
      </c>
      <c r="Y183" s="61" t="str">
        <f t="shared" si="91"/>
        <v/>
      </c>
      <c r="Z183" s="61" t="str">
        <f t="shared" si="91"/>
        <v/>
      </c>
      <c r="AA183" s="61" t="str">
        <f t="shared" si="91"/>
        <v/>
      </c>
      <c r="AB183" s="61" t="str">
        <f t="shared" si="91"/>
        <v/>
      </c>
      <c r="AC183" s="61" t="str">
        <f t="shared" si="91"/>
        <v/>
      </c>
      <c r="AD183" s="61" t="str">
        <f t="shared" si="91"/>
        <v/>
      </c>
      <c r="AE183" s="61" t="str">
        <f t="shared" si="91"/>
        <v/>
      </c>
      <c r="AF183" s="61" t="str">
        <f t="shared" si="91"/>
        <v/>
      </c>
      <c r="AG183" s="61" t="str">
        <f t="shared" si="89"/>
        <v/>
      </c>
      <c r="AH183" s="61" t="str">
        <f t="shared" si="89"/>
        <v/>
      </c>
      <c r="AI183" s="61" t="str">
        <f t="shared" si="89"/>
        <v/>
      </c>
      <c r="AJ183" s="61" t="str">
        <f t="shared" si="90"/>
        <v/>
      </c>
      <c r="AK183" s="61" t="str">
        <f t="shared" si="90"/>
        <v/>
      </c>
    </row>
    <row r="184" spans="3:37" x14ac:dyDescent="0.25">
      <c r="C184" s="14">
        <f t="shared" si="88"/>
        <v>0</v>
      </c>
      <c r="D184" s="15"/>
      <c r="E184" s="84">
        <f t="shared" si="86"/>
        <v>0</v>
      </c>
      <c r="F184" s="16">
        <f t="shared" si="82"/>
        <v>0</v>
      </c>
      <c r="G184" s="15">
        <f t="shared" si="83"/>
        <v>0</v>
      </c>
      <c r="H184" s="29"/>
      <c r="I184" s="17" t="str">
        <f t="shared" si="84"/>
        <v/>
      </c>
      <c r="P184" s="16" t="str">
        <f t="shared" si="87"/>
        <v>0</v>
      </c>
      <c r="Q184" s="61" t="str">
        <f t="shared" si="91"/>
        <v/>
      </c>
      <c r="R184" s="61" t="str">
        <f t="shared" si="91"/>
        <v/>
      </c>
      <c r="S184" s="61" t="str">
        <f t="shared" si="91"/>
        <v/>
      </c>
      <c r="T184" s="61" t="str">
        <f t="shared" si="89"/>
        <v/>
      </c>
      <c r="U184" s="61" t="str">
        <f t="shared" si="89"/>
        <v/>
      </c>
      <c r="V184" s="61" t="str">
        <f t="shared" si="89"/>
        <v/>
      </c>
      <c r="W184" s="61" t="str">
        <f t="shared" si="89"/>
        <v/>
      </c>
      <c r="X184" s="61" t="str">
        <f t="shared" si="89"/>
        <v/>
      </c>
      <c r="Y184" s="61" t="str">
        <f t="shared" si="89"/>
        <v/>
      </c>
      <c r="Z184" s="61" t="str">
        <f t="shared" si="89"/>
        <v/>
      </c>
      <c r="AA184" s="61" t="str">
        <f t="shared" si="89"/>
        <v/>
      </c>
      <c r="AB184" s="61" t="str">
        <f t="shared" si="89"/>
        <v/>
      </c>
      <c r="AC184" s="61" t="str">
        <f t="shared" si="89"/>
        <v/>
      </c>
      <c r="AD184" s="61" t="str">
        <f t="shared" si="89"/>
        <v/>
      </c>
      <c r="AE184" s="61" t="str">
        <f t="shared" si="91"/>
        <v/>
      </c>
      <c r="AF184" s="61" t="str">
        <f t="shared" si="91"/>
        <v/>
      </c>
      <c r="AG184" s="61" t="str">
        <f t="shared" si="89"/>
        <v/>
      </c>
      <c r="AH184" s="61" t="str">
        <f t="shared" si="89"/>
        <v/>
      </c>
      <c r="AI184" s="61" t="str">
        <f t="shared" si="89"/>
        <v/>
      </c>
      <c r="AJ184" s="61" t="str">
        <f t="shared" si="90"/>
        <v/>
      </c>
      <c r="AK184" s="61" t="str">
        <f t="shared" si="90"/>
        <v/>
      </c>
    </row>
    <row r="185" spans="3:37" x14ac:dyDescent="0.25">
      <c r="C185" s="14">
        <f t="shared" si="88"/>
        <v>0</v>
      </c>
      <c r="D185" s="15"/>
      <c r="E185" s="84">
        <f t="shared" si="86"/>
        <v>0</v>
      </c>
      <c r="F185" s="16">
        <f t="shared" si="82"/>
        <v>0</v>
      </c>
      <c r="G185" s="15">
        <f t="shared" si="83"/>
        <v>0</v>
      </c>
      <c r="H185" s="29"/>
      <c r="I185" s="17" t="str">
        <f t="shared" si="84"/>
        <v/>
      </c>
      <c r="P185" s="16" t="str">
        <f t="shared" si="87"/>
        <v>0</v>
      </c>
      <c r="Q185" s="61" t="str">
        <f t="shared" si="91"/>
        <v/>
      </c>
      <c r="R185" s="61" t="str">
        <f t="shared" si="91"/>
        <v/>
      </c>
      <c r="S185" s="61" t="str">
        <f t="shared" si="91"/>
        <v/>
      </c>
      <c r="T185" s="61" t="str">
        <f t="shared" si="89"/>
        <v/>
      </c>
      <c r="U185" s="61" t="str">
        <f t="shared" si="89"/>
        <v/>
      </c>
      <c r="V185" s="61" t="str">
        <f t="shared" si="89"/>
        <v/>
      </c>
      <c r="W185" s="61" t="str">
        <f t="shared" si="89"/>
        <v/>
      </c>
      <c r="X185" s="61" t="str">
        <f t="shared" si="89"/>
        <v/>
      </c>
      <c r="Y185" s="61" t="str">
        <f t="shared" si="89"/>
        <v/>
      </c>
      <c r="Z185" s="61" t="str">
        <f t="shared" si="89"/>
        <v/>
      </c>
      <c r="AA185" s="61" t="str">
        <f t="shared" si="89"/>
        <v/>
      </c>
      <c r="AB185" s="61" t="str">
        <f t="shared" si="89"/>
        <v/>
      </c>
      <c r="AC185" s="61" t="str">
        <f t="shared" si="89"/>
        <v/>
      </c>
      <c r="AD185" s="61" t="str">
        <f t="shared" si="89"/>
        <v/>
      </c>
      <c r="AE185" s="61" t="str">
        <f t="shared" si="91"/>
        <v/>
      </c>
      <c r="AF185" s="61" t="str">
        <f t="shared" si="91"/>
        <v/>
      </c>
      <c r="AG185" s="61" t="str">
        <f t="shared" si="89"/>
        <v/>
      </c>
      <c r="AH185" s="61" t="str">
        <f t="shared" si="89"/>
        <v/>
      </c>
      <c r="AI185" s="61" t="str">
        <f t="shared" si="89"/>
        <v/>
      </c>
      <c r="AJ185" s="61" t="str">
        <f t="shared" si="90"/>
        <v/>
      </c>
      <c r="AK185" s="61" t="str">
        <f t="shared" si="90"/>
        <v/>
      </c>
    </row>
    <row r="186" spans="3:37" x14ac:dyDescent="0.25">
      <c r="C186" s="14">
        <f t="shared" si="88"/>
        <v>0</v>
      </c>
      <c r="D186" s="15"/>
      <c r="E186" s="84">
        <f t="shared" si="86"/>
        <v>0</v>
      </c>
      <c r="F186" s="16">
        <f t="shared" si="82"/>
        <v>0</v>
      </c>
      <c r="G186" s="15">
        <f t="shared" si="83"/>
        <v>0</v>
      </c>
      <c r="H186" s="29"/>
      <c r="I186" s="17" t="str">
        <f t="shared" si="84"/>
        <v/>
      </c>
      <c r="P186" s="16" t="str">
        <f t="shared" si="87"/>
        <v>0</v>
      </c>
      <c r="Q186" s="61" t="str">
        <f t="shared" si="91"/>
        <v/>
      </c>
      <c r="R186" s="61" t="str">
        <f t="shared" si="91"/>
        <v/>
      </c>
      <c r="S186" s="61" t="str">
        <f t="shared" si="91"/>
        <v/>
      </c>
      <c r="T186" s="61" t="str">
        <f t="shared" si="89"/>
        <v/>
      </c>
      <c r="U186" s="61" t="str">
        <f t="shared" si="89"/>
        <v/>
      </c>
      <c r="V186" s="61" t="str">
        <f t="shared" si="89"/>
        <v/>
      </c>
      <c r="W186" s="61" t="str">
        <f t="shared" si="89"/>
        <v/>
      </c>
      <c r="X186" s="61" t="str">
        <f t="shared" si="89"/>
        <v/>
      </c>
      <c r="Y186" s="61" t="str">
        <f t="shared" si="89"/>
        <v/>
      </c>
      <c r="Z186" s="61" t="str">
        <f t="shared" si="89"/>
        <v/>
      </c>
      <c r="AA186" s="61" t="str">
        <f t="shared" si="89"/>
        <v/>
      </c>
      <c r="AB186" s="61" t="str">
        <f t="shared" si="89"/>
        <v/>
      </c>
      <c r="AC186" s="61" t="str">
        <f t="shared" si="89"/>
        <v/>
      </c>
      <c r="AD186" s="61" t="str">
        <f t="shared" si="89"/>
        <v/>
      </c>
      <c r="AE186" s="61" t="str">
        <f t="shared" si="91"/>
        <v/>
      </c>
      <c r="AF186" s="61" t="str">
        <f t="shared" si="91"/>
        <v/>
      </c>
      <c r="AG186" s="61" t="str">
        <f t="shared" si="89"/>
        <v/>
      </c>
      <c r="AH186" s="61" t="str">
        <f t="shared" si="89"/>
        <v/>
      </c>
      <c r="AI186" s="61" t="str">
        <f t="shared" si="89"/>
        <v/>
      </c>
      <c r="AJ186" s="61" t="str">
        <f t="shared" si="90"/>
        <v/>
      </c>
      <c r="AK186" s="61" t="str">
        <f t="shared" si="90"/>
        <v/>
      </c>
    </row>
    <row r="187" spans="3:37" x14ac:dyDescent="0.25">
      <c r="C187" s="14">
        <f t="shared" si="88"/>
        <v>0</v>
      </c>
      <c r="D187" s="15"/>
      <c r="E187" s="84">
        <f t="shared" si="86"/>
        <v>0</v>
      </c>
      <c r="F187" s="16">
        <f t="shared" si="82"/>
        <v>0</v>
      </c>
      <c r="G187" s="15">
        <f t="shared" si="83"/>
        <v>0</v>
      </c>
      <c r="H187" s="29"/>
      <c r="I187" s="17" t="str">
        <f>IF(AND(OR(C187=C186,C187=C204),C187&lt;&gt;0),"TIE","")</f>
        <v/>
      </c>
      <c r="P187" s="16" t="str">
        <f t="shared" si="87"/>
        <v>0</v>
      </c>
      <c r="Q187" s="61" t="str">
        <f t="shared" si="91"/>
        <v/>
      </c>
      <c r="R187" s="61" t="str">
        <f t="shared" si="91"/>
        <v/>
      </c>
      <c r="S187" s="61" t="str">
        <f t="shared" si="91"/>
        <v/>
      </c>
      <c r="T187" s="61" t="str">
        <f t="shared" si="89"/>
        <v/>
      </c>
      <c r="U187" s="61" t="str">
        <f t="shared" si="89"/>
        <v/>
      </c>
      <c r="V187" s="61" t="str">
        <f t="shared" si="89"/>
        <v/>
      </c>
      <c r="W187" s="61" t="str">
        <f t="shared" si="89"/>
        <v/>
      </c>
      <c r="X187" s="61" t="str">
        <f t="shared" si="89"/>
        <v/>
      </c>
      <c r="Y187" s="61" t="str">
        <f t="shared" si="89"/>
        <v/>
      </c>
      <c r="Z187" s="61" t="str">
        <f t="shared" si="89"/>
        <v/>
      </c>
      <c r="AA187" s="61" t="str">
        <f t="shared" si="89"/>
        <v/>
      </c>
      <c r="AB187" s="61" t="str">
        <f t="shared" si="89"/>
        <v/>
      </c>
      <c r="AC187" s="61" t="str">
        <f t="shared" si="89"/>
        <v/>
      </c>
      <c r="AD187" s="61" t="str">
        <f t="shared" si="89"/>
        <v/>
      </c>
      <c r="AE187" s="61" t="str">
        <f t="shared" si="91"/>
        <v/>
      </c>
      <c r="AF187" s="61" t="str">
        <f t="shared" si="91"/>
        <v/>
      </c>
      <c r="AG187" s="61" t="str">
        <f t="shared" si="89"/>
        <v/>
      </c>
      <c r="AH187" s="61" t="str">
        <f t="shared" si="89"/>
        <v/>
      </c>
      <c r="AI187" s="61" t="str">
        <f t="shared" si="89"/>
        <v/>
      </c>
      <c r="AJ187" s="61" t="str">
        <f t="shared" si="90"/>
        <v/>
      </c>
      <c r="AK187" s="61" t="str">
        <f t="shared" si="90"/>
        <v/>
      </c>
    </row>
    <row r="188" spans="3:37" x14ac:dyDescent="0.25">
      <c r="C188" s="14">
        <f t="shared" si="88"/>
        <v>0</v>
      </c>
      <c r="D188" s="15"/>
      <c r="E188" s="84">
        <f t="shared" si="86"/>
        <v>0</v>
      </c>
      <c r="F188" s="16">
        <f t="shared" si="82"/>
        <v>0</v>
      </c>
      <c r="G188" s="15">
        <f t="shared" si="83"/>
        <v>0</v>
      </c>
      <c r="H188" s="29"/>
      <c r="I188" s="17" t="str">
        <f t="shared" ref="I188:I203" si="92">IF(AND(OR(C188=C187,C188=C205),C188&lt;&gt;0),"TIE","")</f>
        <v/>
      </c>
      <c r="P188" s="16" t="str">
        <f t="shared" si="87"/>
        <v>0</v>
      </c>
      <c r="Q188" s="61" t="str">
        <f t="shared" si="91"/>
        <v/>
      </c>
      <c r="R188" s="61" t="str">
        <f t="shared" si="91"/>
        <v/>
      </c>
      <c r="S188" s="61" t="str">
        <f t="shared" si="91"/>
        <v/>
      </c>
      <c r="T188" s="61" t="str">
        <f t="shared" si="89"/>
        <v/>
      </c>
      <c r="U188" s="61" t="str">
        <f t="shared" si="89"/>
        <v/>
      </c>
      <c r="V188" s="61" t="str">
        <f t="shared" si="89"/>
        <v/>
      </c>
      <c r="W188" s="61" t="str">
        <f t="shared" si="89"/>
        <v/>
      </c>
      <c r="X188" s="61" t="str">
        <f t="shared" si="89"/>
        <v/>
      </c>
      <c r="Y188" s="61" t="str">
        <f t="shared" si="89"/>
        <v/>
      </c>
      <c r="Z188" s="61" t="str">
        <f t="shared" si="89"/>
        <v/>
      </c>
      <c r="AA188" s="61" t="str">
        <f t="shared" si="89"/>
        <v/>
      </c>
      <c r="AB188" s="61" t="str">
        <f t="shared" si="89"/>
        <v/>
      </c>
      <c r="AC188" s="61" t="str">
        <f t="shared" si="89"/>
        <v/>
      </c>
      <c r="AD188" s="61" t="str">
        <f t="shared" si="89"/>
        <v/>
      </c>
      <c r="AE188" s="61" t="str">
        <f t="shared" si="91"/>
        <v/>
      </c>
      <c r="AF188" s="61" t="str">
        <f t="shared" si="91"/>
        <v/>
      </c>
      <c r="AG188" s="61" t="str">
        <f t="shared" si="89"/>
        <v/>
      </c>
      <c r="AH188" s="61" t="str">
        <f t="shared" si="89"/>
        <v/>
      </c>
      <c r="AI188" s="61" t="str">
        <f t="shared" si="89"/>
        <v/>
      </c>
      <c r="AJ188" s="61" t="str">
        <f t="shared" si="90"/>
        <v/>
      </c>
      <c r="AK188" s="61" t="str">
        <f t="shared" si="90"/>
        <v/>
      </c>
    </row>
    <row r="189" spans="3:37" x14ac:dyDescent="0.25">
      <c r="C189" s="14">
        <f t="shared" si="88"/>
        <v>0</v>
      </c>
      <c r="D189" s="15"/>
      <c r="E189" s="84">
        <f t="shared" si="86"/>
        <v>0</v>
      </c>
      <c r="F189" s="16">
        <f t="shared" si="82"/>
        <v>0</v>
      </c>
      <c r="G189" s="15">
        <f t="shared" si="83"/>
        <v>0</v>
      </c>
      <c r="H189" s="29"/>
      <c r="I189" s="17" t="str">
        <f t="shared" si="92"/>
        <v/>
      </c>
      <c r="P189" s="16" t="str">
        <f t="shared" si="87"/>
        <v>0</v>
      </c>
      <c r="Q189" s="61" t="str">
        <f t="shared" si="91"/>
        <v/>
      </c>
      <c r="R189" s="61" t="str">
        <f t="shared" si="91"/>
        <v/>
      </c>
      <c r="S189" s="61" t="str">
        <f t="shared" si="91"/>
        <v/>
      </c>
      <c r="T189" s="61" t="str">
        <f t="shared" si="89"/>
        <v/>
      </c>
      <c r="U189" s="61" t="str">
        <f t="shared" si="89"/>
        <v/>
      </c>
      <c r="V189" s="61" t="str">
        <f t="shared" si="89"/>
        <v/>
      </c>
      <c r="W189" s="61" t="str">
        <f t="shared" si="89"/>
        <v/>
      </c>
      <c r="X189" s="61" t="str">
        <f t="shared" si="89"/>
        <v/>
      </c>
      <c r="Y189" s="61" t="str">
        <f t="shared" si="89"/>
        <v/>
      </c>
      <c r="Z189" s="61" t="str">
        <f t="shared" si="89"/>
        <v/>
      </c>
      <c r="AA189" s="61" t="str">
        <f t="shared" si="89"/>
        <v/>
      </c>
      <c r="AB189" s="61" t="str">
        <f t="shared" si="89"/>
        <v/>
      </c>
      <c r="AC189" s="61" t="str">
        <f t="shared" si="89"/>
        <v/>
      </c>
      <c r="AD189" s="61" t="str">
        <f t="shared" si="89"/>
        <v/>
      </c>
      <c r="AE189" s="61" t="str">
        <f t="shared" si="91"/>
        <v/>
      </c>
      <c r="AF189" s="61" t="str">
        <f t="shared" si="91"/>
        <v/>
      </c>
      <c r="AG189" s="61" t="str">
        <f t="shared" si="89"/>
        <v/>
      </c>
      <c r="AH189" s="61" t="str">
        <f t="shared" si="89"/>
        <v/>
      </c>
      <c r="AI189" s="61" t="str">
        <f t="shared" si="89"/>
        <v/>
      </c>
      <c r="AJ189" s="61" t="str">
        <f t="shared" si="90"/>
        <v/>
      </c>
      <c r="AK189" s="61" t="str">
        <f t="shared" si="90"/>
        <v/>
      </c>
    </row>
    <row r="190" spans="3:37" x14ac:dyDescent="0.25">
      <c r="C190" s="14">
        <f t="shared" si="88"/>
        <v>0</v>
      </c>
      <c r="D190" s="15"/>
      <c r="E190" s="84">
        <f t="shared" si="86"/>
        <v>0</v>
      </c>
      <c r="F190" s="16">
        <f t="shared" si="82"/>
        <v>0</v>
      </c>
      <c r="G190" s="15">
        <f t="shared" si="83"/>
        <v>0</v>
      </c>
      <c r="H190" s="29"/>
      <c r="I190" s="17" t="str">
        <f t="shared" si="92"/>
        <v/>
      </c>
      <c r="P190" s="16" t="str">
        <f t="shared" si="87"/>
        <v>0</v>
      </c>
      <c r="Q190" s="61" t="str">
        <f t="shared" si="91"/>
        <v/>
      </c>
      <c r="R190" s="61" t="str">
        <f t="shared" si="91"/>
        <v/>
      </c>
      <c r="S190" s="61" t="str">
        <f t="shared" si="91"/>
        <v/>
      </c>
      <c r="T190" s="61" t="str">
        <f t="shared" si="89"/>
        <v/>
      </c>
      <c r="U190" s="61" t="str">
        <f t="shared" si="89"/>
        <v/>
      </c>
      <c r="V190" s="61" t="str">
        <f t="shared" si="89"/>
        <v/>
      </c>
      <c r="W190" s="61" t="str">
        <f t="shared" si="89"/>
        <v/>
      </c>
      <c r="X190" s="61" t="str">
        <f t="shared" si="89"/>
        <v/>
      </c>
      <c r="Y190" s="61" t="str">
        <f t="shared" si="89"/>
        <v/>
      </c>
      <c r="Z190" s="61" t="str">
        <f t="shared" si="89"/>
        <v/>
      </c>
      <c r="AA190" s="61" t="str">
        <f t="shared" si="89"/>
        <v/>
      </c>
      <c r="AB190" s="61" t="str">
        <f t="shared" si="89"/>
        <v/>
      </c>
      <c r="AC190" s="61" t="str">
        <f t="shared" si="89"/>
        <v/>
      </c>
      <c r="AD190" s="61" t="str">
        <f t="shared" si="89"/>
        <v/>
      </c>
      <c r="AE190" s="61" t="str">
        <f t="shared" si="91"/>
        <v/>
      </c>
      <c r="AF190" s="61" t="str">
        <f t="shared" si="91"/>
        <v/>
      </c>
      <c r="AG190" s="61" t="str">
        <f t="shared" si="89"/>
        <v/>
      </c>
      <c r="AH190" s="61" t="str">
        <f t="shared" si="89"/>
        <v/>
      </c>
      <c r="AI190" s="61" t="str">
        <f t="shared" si="89"/>
        <v/>
      </c>
      <c r="AJ190" s="61" t="str">
        <f t="shared" si="90"/>
        <v/>
      </c>
      <c r="AK190" s="61" t="str">
        <f t="shared" si="90"/>
        <v/>
      </c>
    </row>
    <row r="191" spans="3:37" x14ac:dyDescent="0.25">
      <c r="C191" s="14">
        <f t="shared" si="88"/>
        <v>0</v>
      </c>
      <c r="D191" s="15"/>
      <c r="E191" s="84">
        <f t="shared" si="86"/>
        <v>0</v>
      </c>
      <c r="F191" s="16">
        <f t="shared" si="82"/>
        <v>0</v>
      </c>
      <c r="G191" s="15">
        <f t="shared" si="83"/>
        <v>0</v>
      </c>
      <c r="H191" s="29"/>
      <c r="I191" s="17" t="str">
        <f t="shared" si="92"/>
        <v/>
      </c>
      <c r="P191" s="16" t="str">
        <f t="shared" si="87"/>
        <v>0</v>
      </c>
      <c r="Q191" s="61" t="str">
        <f t="shared" si="91"/>
        <v/>
      </c>
      <c r="R191" s="61" t="str">
        <f t="shared" si="91"/>
        <v/>
      </c>
      <c r="S191" s="61" t="str">
        <f t="shared" si="91"/>
        <v/>
      </c>
      <c r="T191" s="61" t="str">
        <f t="shared" si="89"/>
        <v/>
      </c>
      <c r="U191" s="61" t="str">
        <f t="shared" si="89"/>
        <v/>
      </c>
      <c r="V191" s="61" t="str">
        <f t="shared" si="89"/>
        <v/>
      </c>
      <c r="W191" s="61" t="str">
        <f t="shared" si="89"/>
        <v/>
      </c>
      <c r="X191" s="61" t="str">
        <f t="shared" si="89"/>
        <v/>
      </c>
      <c r="Y191" s="61" t="str">
        <f t="shared" si="89"/>
        <v/>
      </c>
      <c r="Z191" s="61" t="str">
        <f t="shared" si="89"/>
        <v/>
      </c>
      <c r="AA191" s="61" t="str">
        <f t="shared" si="89"/>
        <v/>
      </c>
      <c r="AB191" s="61" t="str">
        <f t="shared" si="89"/>
        <v/>
      </c>
      <c r="AC191" s="61" t="str">
        <f t="shared" si="89"/>
        <v/>
      </c>
      <c r="AD191" s="61" t="str">
        <f t="shared" si="89"/>
        <v/>
      </c>
      <c r="AE191" s="61" t="str">
        <f t="shared" si="91"/>
        <v/>
      </c>
      <c r="AF191" s="61" t="str">
        <f t="shared" si="91"/>
        <v/>
      </c>
      <c r="AG191" s="61" t="str">
        <f t="shared" si="89"/>
        <v/>
      </c>
      <c r="AH191" s="61" t="str">
        <f t="shared" si="89"/>
        <v/>
      </c>
      <c r="AI191" s="61" t="str">
        <f t="shared" si="89"/>
        <v/>
      </c>
      <c r="AJ191" s="61" t="str">
        <f t="shared" si="90"/>
        <v/>
      </c>
      <c r="AK191" s="61" t="str">
        <f t="shared" si="90"/>
        <v/>
      </c>
    </row>
    <row r="192" spans="3:37" x14ac:dyDescent="0.25">
      <c r="C192" s="14">
        <f t="shared" si="88"/>
        <v>0</v>
      </c>
      <c r="D192" s="15"/>
      <c r="E192" s="84">
        <f t="shared" si="86"/>
        <v>0</v>
      </c>
      <c r="F192" s="16">
        <f t="shared" si="82"/>
        <v>0</v>
      </c>
      <c r="G192" s="15">
        <f t="shared" si="83"/>
        <v>0</v>
      </c>
      <c r="H192" s="29"/>
      <c r="I192" s="17" t="str">
        <f t="shared" si="92"/>
        <v/>
      </c>
      <c r="P192" s="16" t="str">
        <f t="shared" si="87"/>
        <v>0</v>
      </c>
      <c r="Q192" s="61" t="str">
        <f t="shared" si="91"/>
        <v/>
      </c>
      <c r="R192" s="61" t="str">
        <f t="shared" si="91"/>
        <v/>
      </c>
      <c r="S192" s="61" t="str">
        <f t="shared" si="91"/>
        <v/>
      </c>
      <c r="T192" s="61" t="str">
        <f t="shared" si="89"/>
        <v/>
      </c>
      <c r="U192" s="61" t="str">
        <f t="shared" si="89"/>
        <v/>
      </c>
      <c r="V192" s="61" t="str">
        <f t="shared" si="89"/>
        <v/>
      </c>
      <c r="W192" s="61" t="str">
        <f t="shared" si="89"/>
        <v/>
      </c>
      <c r="X192" s="61" t="str">
        <f t="shared" si="89"/>
        <v/>
      </c>
      <c r="Y192" s="61" t="str">
        <f t="shared" si="89"/>
        <v/>
      </c>
      <c r="Z192" s="61" t="str">
        <f t="shared" si="89"/>
        <v/>
      </c>
      <c r="AA192" s="61" t="str">
        <f t="shared" si="89"/>
        <v/>
      </c>
      <c r="AB192" s="61" t="str">
        <f t="shared" si="89"/>
        <v/>
      </c>
      <c r="AC192" s="61" t="str">
        <f t="shared" si="89"/>
        <v/>
      </c>
      <c r="AD192" s="61" t="str">
        <f t="shared" si="89"/>
        <v/>
      </c>
      <c r="AE192" s="61" t="str">
        <f t="shared" si="91"/>
        <v/>
      </c>
      <c r="AF192" s="61" t="str">
        <f t="shared" si="91"/>
        <v/>
      </c>
      <c r="AG192" s="61" t="str">
        <f t="shared" si="89"/>
        <v/>
      </c>
      <c r="AH192" s="61" t="str">
        <f t="shared" si="89"/>
        <v/>
      </c>
      <c r="AI192" s="61" t="str">
        <f t="shared" si="89"/>
        <v/>
      </c>
      <c r="AJ192" s="61" t="str">
        <f t="shared" ref="AJ192:AK194" si="93">IF($G192=AJ$163,$D192,"")</f>
        <v/>
      </c>
      <c r="AK192" s="61" t="str">
        <f t="shared" si="93"/>
        <v/>
      </c>
    </row>
    <row r="193" spans="3:37" x14ac:dyDescent="0.25">
      <c r="C193" s="14">
        <f t="shared" si="88"/>
        <v>0</v>
      </c>
      <c r="D193" s="15"/>
      <c r="E193" s="84">
        <f t="shared" si="86"/>
        <v>0</v>
      </c>
      <c r="F193" s="16">
        <f t="shared" si="82"/>
        <v>0</v>
      </c>
      <c r="G193" s="15">
        <f t="shared" si="83"/>
        <v>0</v>
      </c>
      <c r="H193" s="29"/>
      <c r="I193" s="17" t="str">
        <f t="shared" si="92"/>
        <v/>
      </c>
      <c r="P193" s="16" t="str">
        <f t="shared" si="87"/>
        <v>0</v>
      </c>
      <c r="Q193" s="61" t="str">
        <f t="shared" si="91"/>
        <v/>
      </c>
      <c r="R193" s="61" t="str">
        <f t="shared" si="91"/>
        <v/>
      </c>
      <c r="S193" s="61" t="str">
        <f t="shared" si="91"/>
        <v/>
      </c>
      <c r="T193" s="61" t="str">
        <f t="shared" si="89"/>
        <v/>
      </c>
      <c r="U193" s="61" t="str">
        <f t="shared" si="89"/>
        <v/>
      </c>
      <c r="V193" s="61" t="str">
        <f t="shared" si="89"/>
        <v/>
      </c>
      <c r="W193" s="61" t="str">
        <f t="shared" si="89"/>
        <v/>
      </c>
      <c r="X193" s="61" t="str">
        <f t="shared" si="89"/>
        <v/>
      </c>
      <c r="Y193" s="61" t="str">
        <f t="shared" si="89"/>
        <v/>
      </c>
      <c r="Z193" s="61" t="str">
        <f t="shared" si="89"/>
        <v/>
      </c>
      <c r="AA193" s="61" t="str">
        <f t="shared" si="89"/>
        <v/>
      </c>
      <c r="AB193" s="61" t="str">
        <f t="shared" si="89"/>
        <v/>
      </c>
      <c r="AC193" s="61" t="str">
        <f t="shared" si="89"/>
        <v/>
      </c>
      <c r="AD193" s="61" t="str">
        <f t="shared" si="89"/>
        <v/>
      </c>
      <c r="AE193" s="61" t="str">
        <f t="shared" si="91"/>
        <v/>
      </c>
      <c r="AF193" s="61" t="str">
        <f t="shared" si="91"/>
        <v/>
      </c>
      <c r="AG193" s="61" t="str">
        <f t="shared" si="89"/>
        <v/>
      </c>
      <c r="AH193" s="61" t="str">
        <f t="shared" si="89"/>
        <v/>
      </c>
      <c r="AI193" s="61" t="str">
        <f t="shared" si="89"/>
        <v/>
      </c>
      <c r="AJ193" s="61" t="str">
        <f t="shared" si="93"/>
        <v/>
      </c>
      <c r="AK193" s="61" t="str">
        <f t="shared" si="93"/>
        <v/>
      </c>
    </row>
    <row r="194" spans="3:37" x14ac:dyDescent="0.25">
      <c r="C194" s="14">
        <f t="shared" si="88"/>
        <v>0</v>
      </c>
      <c r="D194" s="15"/>
      <c r="E194" s="84">
        <f t="shared" si="86"/>
        <v>0</v>
      </c>
      <c r="F194" s="16">
        <f t="shared" si="82"/>
        <v>0</v>
      </c>
      <c r="G194" s="15">
        <f t="shared" si="83"/>
        <v>0</v>
      </c>
      <c r="H194" s="29"/>
      <c r="I194" s="17" t="str">
        <f t="shared" si="92"/>
        <v/>
      </c>
      <c r="P194" s="16" t="str">
        <f t="shared" si="87"/>
        <v>0</v>
      </c>
      <c r="Q194" s="61" t="str">
        <f t="shared" si="91"/>
        <v/>
      </c>
      <c r="R194" s="61" t="str">
        <f t="shared" si="91"/>
        <v/>
      </c>
      <c r="S194" s="61" t="str">
        <f t="shared" si="91"/>
        <v/>
      </c>
      <c r="T194" s="61" t="str">
        <f t="shared" si="89"/>
        <v/>
      </c>
      <c r="U194" s="61" t="str">
        <f t="shared" si="89"/>
        <v/>
      </c>
      <c r="V194" s="61" t="str">
        <f t="shared" si="89"/>
        <v/>
      </c>
      <c r="W194" s="61" t="str">
        <f t="shared" si="89"/>
        <v/>
      </c>
      <c r="X194" s="61" t="str">
        <f t="shared" si="89"/>
        <v/>
      </c>
      <c r="Y194" s="61" t="str">
        <f t="shared" si="89"/>
        <v/>
      </c>
      <c r="Z194" s="61" t="str">
        <f t="shared" si="89"/>
        <v/>
      </c>
      <c r="AA194" s="61" t="str">
        <f t="shared" si="89"/>
        <v/>
      </c>
      <c r="AB194" s="61" t="str">
        <f t="shared" si="89"/>
        <v/>
      </c>
      <c r="AC194" s="61" t="str">
        <f t="shared" si="89"/>
        <v/>
      </c>
      <c r="AD194" s="61" t="str">
        <f t="shared" si="89"/>
        <v/>
      </c>
      <c r="AE194" s="61" t="str">
        <f t="shared" si="91"/>
        <v/>
      </c>
      <c r="AF194" s="61" t="str">
        <f t="shared" si="91"/>
        <v/>
      </c>
      <c r="AG194" s="61" t="str">
        <f t="shared" si="89"/>
        <v/>
      </c>
      <c r="AH194" s="61" t="str">
        <f t="shared" si="89"/>
        <v/>
      </c>
      <c r="AI194" s="61" t="str">
        <f t="shared" si="89"/>
        <v/>
      </c>
      <c r="AJ194" s="61" t="str">
        <f t="shared" si="93"/>
        <v/>
      </c>
      <c r="AK194" s="61" t="str">
        <f t="shared" si="93"/>
        <v/>
      </c>
    </row>
    <row r="195" spans="3:37" x14ac:dyDescent="0.25">
      <c r="C195" s="14">
        <f t="shared" si="88"/>
        <v>0</v>
      </c>
      <c r="D195" s="15"/>
      <c r="E195" s="84">
        <f t="shared" si="86"/>
        <v>0</v>
      </c>
      <c r="F195" s="16">
        <f t="shared" si="82"/>
        <v>0</v>
      </c>
      <c r="G195" s="15">
        <f t="shared" si="83"/>
        <v>0</v>
      </c>
      <c r="H195" s="29"/>
      <c r="I195" s="17" t="str">
        <f t="shared" si="92"/>
        <v/>
      </c>
      <c r="P195" s="16" t="str">
        <f t="shared" si="87"/>
        <v>0</v>
      </c>
      <c r="Q195" s="61" t="str">
        <f t="shared" si="91"/>
        <v/>
      </c>
      <c r="R195" s="61" t="str">
        <f t="shared" si="91"/>
        <v/>
      </c>
      <c r="S195" s="61" t="str">
        <f t="shared" si="91"/>
        <v/>
      </c>
      <c r="T195" s="61" t="str">
        <f t="shared" si="91"/>
        <v/>
      </c>
      <c r="U195" s="61" t="str">
        <f t="shared" si="91"/>
        <v/>
      </c>
      <c r="V195" s="61" t="str">
        <f t="shared" si="91"/>
        <v/>
      </c>
      <c r="W195" s="61" t="str">
        <f t="shared" si="91"/>
        <v/>
      </c>
      <c r="X195" s="61" t="str">
        <f t="shared" si="91"/>
        <v/>
      </c>
      <c r="Y195" s="61" t="str">
        <f t="shared" si="91"/>
        <v/>
      </c>
      <c r="Z195" s="61" t="str">
        <f t="shared" si="91"/>
        <v/>
      </c>
      <c r="AA195" s="61" t="str">
        <f t="shared" si="91"/>
        <v/>
      </c>
      <c r="AB195" s="61" t="str">
        <f t="shared" si="91"/>
        <v/>
      </c>
      <c r="AC195" s="61" t="str">
        <f t="shared" si="91"/>
        <v/>
      </c>
      <c r="AD195" s="61" t="str">
        <f t="shared" si="91"/>
        <v/>
      </c>
      <c r="AE195" s="61" t="str">
        <f t="shared" si="91"/>
        <v/>
      </c>
      <c r="AF195" s="61" t="str">
        <f t="shared" si="91"/>
        <v/>
      </c>
      <c r="AG195" s="61" t="str">
        <f t="shared" ref="AE195:AK203" si="94">IF($G195=AG$163,$D195,"")</f>
        <v/>
      </c>
      <c r="AH195" s="61" t="str">
        <f t="shared" si="94"/>
        <v/>
      </c>
      <c r="AI195" s="61" t="str">
        <f t="shared" si="94"/>
        <v/>
      </c>
      <c r="AJ195" s="61" t="str">
        <f t="shared" si="94"/>
        <v/>
      </c>
      <c r="AK195" s="61" t="str">
        <f t="shared" si="94"/>
        <v/>
      </c>
    </row>
    <row r="196" spans="3:37" x14ac:dyDescent="0.25">
      <c r="C196" s="14">
        <f t="shared" si="88"/>
        <v>0</v>
      </c>
      <c r="D196" s="15"/>
      <c r="E196" s="84">
        <f t="shared" si="86"/>
        <v>0</v>
      </c>
      <c r="F196" s="16">
        <f t="shared" si="82"/>
        <v>0</v>
      </c>
      <c r="G196" s="15">
        <f t="shared" si="83"/>
        <v>0</v>
      </c>
      <c r="H196" s="29"/>
      <c r="I196" s="17" t="str">
        <f t="shared" si="92"/>
        <v/>
      </c>
      <c r="P196" s="16" t="str">
        <f t="shared" si="87"/>
        <v>0</v>
      </c>
      <c r="Q196" s="61" t="str">
        <f t="shared" ref="Q196:AF203" si="95">IF($G196=Q$163,$D196,"")</f>
        <v/>
      </c>
      <c r="R196" s="61" t="str">
        <f t="shared" si="95"/>
        <v/>
      </c>
      <c r="S196" s="61" t="str">
        <f t="shared" si="95"/>
        <v/>
      </c>
      <c r="T196" s="61" t="str">
        <f t="shared" si="95"/>
        <v/>
      </c>
      <c r="U196" s="61" t="str">
        <f t="shared" si="95"/>
        <v/>
      </c>
      <c r="V196" s="61" t="str">
        <f t="shared" si="95"/>
        <v/>
      </c>
      <c r="W196" s="61" t="str">
        <f t="shared" si="95"/>
        <v/>
      </c>
      <c r="X196" s="61" t="str">
        <f t="shared" si="95"/>
        <v/>
      </c>
      <c r="Y196" s="61" t="str">
        <f t="shared" si="95"/>
        <v/>
      </c>
      <c r="Z196" s="61" t="str">
        <f t="shared" si="95"/>
        <v/>
      </c>
      <c r="AA196" s="61" t="str">
        <f t="shared" si="95"/>
        <v/>
      </c>
      <c r="AB196" s="61" t="str">
        <f t="shared" si="95"/>
        <v/>
      </c>
      <c r="AC196" s="61" t="str">
        <f t="shared" si="95"/>
        <v/>
      </c>
      <c r="AD196" s="61" t="str">
        <f t="shared" si="95"/>
        <v/>
      </c>
      <c r="AE196" s="61" t="str">
        <f t="shared" si="94"/>
        <v/>
      </c>
      <c r="AF196" s="61" t="str">
        <f t="shared" si="94"/>
        <v/>
      </c>
      <c r="AG196" s="61" t="str">
        <f t="shared" si="94"/>
        <v/>
      </c>
      <c r="AH196" s="61" t="str">
        <f t="shared" si="94"/>
        <v/>
      </c>
      <c r="AI196" s="61" t="str">
        <f t="shared" si="94"/>
        <v/>
      </c>
      <c r="AJ196" s="61" t="str">
        <f t="shared" si="94"/>
        <v/>
      </c>
      <c r="AK196" s="61" t="str">
        <f t="shared" si="94"/>
        <v/>
      </c>
    </row>
    <row r="197" spans="3:37" x14ac:dyDescent="0.25">
      <c r="C197" s="14">
        <f t="shared" si="88"/>
        <v>0</v>
      </c>
      <c r="D197" s="15"/>
      <c r="E197" s="84">
        <f t="shared" si="86"/>
        <v>0</v>
      </c>
      <c r="F197" s="16">
        <f t="shared" si="82"/>
        <v>0</v>
      </c>
      <c r="G197" s="15">
        <f t="shared" si="83"/>
        <v>0</v>
      </c>
      <c r="H197" s="29"/>
      <c r="I197" s="17" t="str">
        <f t="shared" si="92"/>
        <v/>
      </c>
      <c r="P197" s="16" t="str">
        <f t="shared" si="87"/>
        <v>0</v>
      </c>
      <c r="Q197" s="61" t="str">
        <f t="shared" si="95"/>
        <v/>
      </c>
      <c r="R197" s="61" t="str">
        <f t="shared" si="95"/>
        <v/>
      </c>
      <c r="S197" s="61" t="str">
        <f t="shared" si="95"/>
        <v/>
      </c>
      <c r="T197" s="61" t="str">
        <f t="shared" si="95"/>
        <v/>
      </c>
      <c r="U197" s="61" t="str">
        <f t="shared" si="95"/>
        <v/>
      </c>
      <c r="V197" s="61" t="str">
        <f t="shared" si="95"/>
        <v/>
      </c>
      <c r="W197" s="61" t="str">
        <f t="shared" si="95"/>
        <v/>
      </c>
      <c r="X197" s="61" t="str">
        <f t="shared" si="95"/>
        <v/>
      </c>
      <c r="Y197" s="61" t="str">
        <f t="shared" si="95"/>
        <v/>
      </c>
      <c r="Z197" s="61" t="str">
        <f t="shared" si="95"/>
        <v/>
      </c>
      <c r="AA197" s="61" t="str">
        <f t="shared" si="95"/>
        <v/>
      </c>
      <c r="AB197" s="61" t="str">
        <f t="shared" si="95"/>
        <v/>
      </c>
      <c r="AC197" s="61" t="str">
        <f t="shared" si="95"/>
        <v/>
      </c>
      <c r="AD197" s="61" t="str">
        <f t="shared" si="95"/>
        <v/>
      </c>
      <c r="AE197" s="61" t="str">
        <f t="shared" si="94"/>
        <v/>
      </c>
      <c r="AF197" s="61" t="str">
        <f t="shared" si="94"/>
        <v/>
      </c>
      <c r="AG197" s="61" t="str">
        <f t="shared" si="94"/>
        <v/>
      </c>
      <c r="AH197" s="61" t="str">
        <f t="shared" si="94"/>
        <v/>
      </c>
      <c r="AI197" s="61" t="str">
        <f t="shared" si="94"/>
        <v/>
      </c>
      <c r="AJ197" s="61" t="str">
        <f t="shared" si="94"/>
        <v/>
      </c>
      <c r="AK197" s="61" t="str">
        <f t="shared" si="94"/>
        <v/>
      </c>
    </row>
    <row r="198" spans="3:37" x14ac:dyDescent="0.25">
      <c r="C198" s="14">
        <f t="shared" si="88"/>
        <v>0</v>
      </c>
      <c r="D198" s="15"/>
      <c r="E198" s="84">
        <f t="shared" si="86"/>
        <v>0</v>
      </c>
      <c r="F198" s="16">
        <f t="shared" si="82"/>
        <v>0</v>
      </c>
      <c r="G198" s="15">
        <f t="shared" si="83"/>
        <v>0</v>
      </c>
      <c r="H198" s="29"/>
      <c r="I198" s="17" t="str">
        <f t="shared" si="92"/>
        <v/>
      </c>
      <c r="P198" s="16" t="str">
        <f t="shared" si="87"/>
        <v>0</v>
      </c>
      <c r="Q198" s="61" t="str">
        <f t="shared" si="95"/>
        <v/>
      </c>
      <c r="R198" s="61" t="str">
        <f t="shared" si="95"/>
        <v/>
      </c>
      <c r="S198" s="61" t="str">
        <f t="shared" si="95"/>
        <v/>
      </c>
      <c r="T198" s="61" t="str">
        <f t="shared" si="95"/>
        <v/>
      </c>
      <c r="U198" s="61" t="str">
        <f t="shared" si="95"/>
        <v/>
      </c>
      <c r="V198" s="61" t="str">
        <f t="shared" si="95"/>
        <v/>
      </c>
      <c r="W198" s="61" t="str">
        <f t="shared" si="95"/>
        <v/>
      </c>
      <c r="X198" s="61" t="str">
        <f t="shared" si="95"/>
        <v/>
      </c>
      <c r="Y198" s="61" t="str">
        <f t="shared" si="95"/>
        <v/>
      </c>
      <c r="Z198" s="61" t="str">
        <f t="shared" si="95"/>
        <v/>
      </c>
      <c r="AA198" s="61" t="str">
        <f t="shared" si="95"/>
        <v/>
      </c>
      <c r="AB198" s="61" t="str">
        <f t="shared" si="95"/>
        <v/>
      </c>
      <c r="AC198" s="61" t="str">
        <f t="shared" si="95"/>
        <v/>
      </c>
      <c r="AD198" s="61" t="str">
        <f t="shared" si="95"/>
        <v/>
      </c>
      <c r="AE198" s="61" t="str">
        <f t="shared" si="94"/>
        <v/>
      </c>
      <c r="AF198" s="61" t="str">
        <f t="shared" si="94"/>
        <v/>
      </c>
      <c r="AG198" s="61" t="str">
        <f t="shared" si="94"/>
        <v/>
      </c>
      <c r="AH198" s="61" t="str">
        <f t="shared" si="94"/>
        <v/>
      </c>
      <c r="AI198" s="61" t="str">
        <f t="shared" si="94"/>
        <v/>
      </c>
      <c r="AJ198" s="61" t="str">
        <f t="shared" si="94"/>
        <v/>
      </c>
      <c r="AK198" s="61" t="str">
        <f t="shared" si="94"/>
        <v/>
      </c>
    </row>
    <row r="199" spans="3:37" x14ac:dyDescent="0.25">
      <c r="C199" s="14">
        <f t="shared" si="88"/>
        <v>0</v>
      </c>
      <c r="D199" s="15"/>
      <c r="E199" s="84">
        <f t="shared" si="86"/>
        <v>0</v>
      </c>
      <c r="F199" s="16">
        <f t="shared" si="82"/>
        <v>0</v>
      </c>
      <c r="G199" s="15">
        <f t="shared" si="83"/>
        <v>0</v>
      </c>
      <c r="H199" s="29"/>
      <c r="I199" s="17" t="str">
        <f t="shared" si="92"/>
        <v/>
      </c>
      <c r="P199" s="16" t="str">
        <f t="shared" si="87"/>
        <v>0</v>
      </c>
      <c r="Q199" s="61" t="str">
        <f t="shared" si="95"/>
        <v/>
      </c>
      <c r="R199" s="61" t="str">
        <f t="shared" si="95"/>
        <v/>
      </c>
      <c r="S199" s="61" t="str">
        <f t="shared" si="95"/>
        <v/>
      </c>
      <c r="T199" s="61" t="str">
        <f t="shared" si="95"/>
        <v/>
      </c>
      <c r="U199" s="61" t="str">
        <f t="shared" si="95"/>
        <v/>
      </c>
      <c r="V199" s="61" t="str">
        <f t="shared" si="95"/>
        <v/>
      </c>
      <c r="W199" s="61" t="str">
        <f t="shared" si="95"/>
        <v/>
      </c>
      <c r="X199" s="61" t="str">
        <f t="shared" si="95"/>
        <v/>
      </c>
      <c r="Y199" s="61" t="str">
        <f t="shared" si="95"/>
        <v/>
      </c>
      <c r="Z199" s="61" t="str">
        <f t="shared" si="95"/>
        <v/>
      </c>
      <c r="AA199" s="61" t="str">
        <f t="shared" si="95"/>
        <v/>
      </c>
      <c r="AB199" s="61" t="str">
        <f t="shared" si="95"/>
        <v/>
      </c>
      <c r="AC199" s="61" t="str">
        <f t="shared" si="95"/>
        <v/>
      </c>
      <c r="AD199" s="61" t="str">
        <f t="shared" si="95"/>
        <v/>
      </c>
      <c r="AE199" s="61" t="str">
        <f t="shared" si="95"/>
        <v/>
      </c>
      <c r="AF199" s="61" t="str">
        <f t="shared" si="95"/>
        <v/>
      </c>
      <c r="AG199" s="61" t="str">
        <f t="shared" si="94"/>
        <v/>
      </c>
      <c r="AH199" s="61" t="str">
        <f t="shared" si="94"/>
        <v/>
      </c>
      <c r="AI199" s="61" t="str">
        <f t="shared" si="94"/>
        <v/>
      </c>
      <c r="AJ199" s="61" t="str">
        <f t="shared" si="94"/>
        <v/>
      </c>
      <c r="AK199" s="61" t="str">
        <f t="shared" si="94"/>
        <v/>
      </c>
    </row>
    <row r="200" spans="3:37" x14ac:dyDescent="0.25">
      <c r="C200" s="14">
        <f t="shared" si="88"/>
        <v>0</v>
      </c>
      <c r="D200" s="15"/>
      <c r="E200" s="84">
        <f t="shared" si="86"/>
        <v>0</v>
      </c>
      <c r="F200" s="16">
        <f t="shared" si="82"/>
        <v>0</v>
      </c>
      <c r="G200" s="15">
        <f t="shared" si="83"/>
        <v>0</v>
      </c>
      <c r="H200" s="29"/>
      <c r="I200" s="17" t="str">
        <f t="shared" si="92"/>
        <v/>
      </c>
      <c r="P200" s="16" t="str">
        <f t="shared" si="87"/>
        <v>0</v>
      </c>
      <c r="Q200" s="61" t="str">
        <f t="shared" si="95"/>
        <v/>
      </c>
      <c r="R200" s="61" t="str">
        <f t="shared" si="95"/>
        <v/>
      </c>
      <c r="S200" s="61" t="str">
        <f t="shared" si="95"/>
        <v/>
      </c>
      <c r="T200" s="61" t="str">
        <f t="shared" si="95"/>
        <v/>
      </c>
      <c r="U200" s="61" t="str">
        <f t="shared" si="95"/>
        <v/>
      </c>
      <c r="V200" s="61" t="str">
        <f t="shared" si="95"/>
        <v/>
      </c>
      <c r="W200" s="61" t="str">
        <f t="shared" si="95"/>
        <v/>
      </c>
      <c r="X200" s="61" t="str">
        <f t="shared" si="95"/>
        <v/>
      </c>
      <c r="Y200" s="61" t="str">
        <f t="shared" si="95"/>
        <v/>
      </c>
      <c r="Z200" s="61" t="str">
        <f t="shared" si="95"/>
        <v/>
      </c>
      <c r="AA200" s="61" t="str">
        <f t="shared" si="95"/>
        <v/>
      </c>
      <c r="AB200" s="61" t="str">
        <f t="shared" si="95"/>
        <v/>
      </c>
      <c r="AC200" s="61" t="str">
        <f t="shared" si="95"/>
        <v/>
      </c>
      <c r="AD200" s="61" t="str">
        <f t="shared" si="95"/>
        <v/>
      </c>
      <c r="AE200" s="61" t="str">
        <f t="shared" si="95"/>
        <v/>
      </c>
      <c r="AF200" s="61" t="str">
        <f t="shared" si="95"/>
        <v/>
      </c>
      <c r="AG200" s="61" t="str">
        <f t="shared" si="94"/>
        <v/>
      </c>
      <c r="AH200" s="61" t="str">
        <f t="shared" si="94"/>
        <v/>
      </c>
      <c r="AI200" s="61" t="str">
        <f t="shared" si="94"/>
        <v/>
      </c>
      <c r="AJ200" s="61" t="str">
        <f t="shared" si="94"/>
        <v/>
      </c>
      <c r="AK200" s="61" t="str">
        <f t="shared" si="94"/>
        <v/>
      </c>
    </row>
    <row r="201" spans="3:37" x14ac:dyDescent="0.25">
      <c r="C201" s="14">
        <f t="shared" si="88"/>
        <v>0</v>
      </c>
      <c r="D201" s="15"/>
      <c r="E201" s="84">
        <f t="shared" si="86"/>
        <v>0</v>
      </c>
      <c r="F201" s="16">
        <f t="shared" si="82"/>
        <v>0</v>
      </c>
      <c r="G201" s="15">
        <f t="shared" si="83"/>
        <v>0</v>
      </c>
      <c r="H201" s="29"/>
      <c r="I201" s="17" t="str">
        <f t="shared" si="92"/>
        <v/>
      </c>
      <c r="P201" s="16" t="str">
        <f t="shared" si="87"/>
        <v>0</v>
      </c>
      <c r="Q201" s="61" t="str">
        <f t="shared" si="95"/>
        <v/>
      </c>
      <c r="R201" s="61" t="str">
        <f t="shared" si="95"/>
        <v/>
      </c>
      <c r="S201" s="61" t="str">
        <f t="shared" si="95"/>
        <v/>
      </c>
      <c r="T201" s="61" t="str">
        <f t="shared" si="95"/>
        <v/>
      </c>
      <c r="U201" s="61" t="str">
        <f t="shared" si="95"/>
        <v/>
      </c>
      <c r="V201" s="61" t="str">
        <f t="shared" si="95"/>
        <v/>
      </c>
      <c r="W201" s="61" t="str">
        <f t="shared" si="95"/>
        <v/>
      </c>
      <c r="X201" s="61" t="str">
        <f t="shared" si="95"/>
        <v/>
      </c>
      <c r="Y201" s="61" t="str">
        <f t="shared" si="95"/>
        <v/>
      </c>
      <c r="Z201" s="61" t="str">
        <f t="shared" si="95"/>
        <v/>
      </c>
      <c r="AA201" s="61" t="str">
        <f t="shared" si="95"/>
        <v/>
      </c>
      <c r="AB201" s="61" t="str">
        <f t="shared" si="95"/>
        <v/>
      </c>
      <c r="AC201" s="61" t="str">
        <f t="shared" si="95"/>
        <v/>
      </c>
      <c r="AD201" s="61" t="str">
        <f t="shared" si="95"/>
        <v/>
      </c>
      <c r="AE201" s="61" t="str">
        <f t="shared" si="94"/>
        <v/>
      </c>
      <c r="AF201" s="61" t="str">
        <f t="shared" si="94"/>
        <v/>
      </c>
      <c r="AG201" s="61" t="str">
        <f t="shared" si="94"/>
        <v/>
      </c>
      <c r="AH201" s="61" t="str">
        <f t="shared" si="94"/>
        <v/>
      </c>
      <c r="AI201" s="61" t="str">
        <f t="shared" si="94"/>
        <v/>
      </c>
      <c r="AJ201" s="61" t="str">
        <f t="shared" si="94"/>
        <v/>
      </c>
      <c r="AK201" s="61" t="str">
        <f t="shared" si="94"/>
        <v/>
      </c>
    </row>
    <row r="202" spans="3:37" x14ac:dyDescent="0.25">
      <c r="C202" s="14">
        <f t="shared" si="88"/>
        <v>0</v>
      </c>
      <c r="D202" s="15"/>
      <c r="E202" s="84">
        <f t="shared" si="86"/>
        <v>0</v>
      </c>
      <c r="F202" s="16">
        <f t="shared" si="82"/>
        <v>0</v>
      </c>
      <c r="G202" s="15">
        <f t="shared" si="83"/>
        <v>0</v>
      </c>
      <c r="H202" s="29"/>
      <c r="I202" s="17" t="str">
        <f t="shared" si="92"/>
        <v/>
      </c>
      <c r="P202" s="16" t="str">
        <f t="shared" si="87"/>
        <v>0</v>
      </c>
      <c r="Q202" s="61" t="str">
        <f t="shared" si="95"/>
        <v/>
      </c>
      <c r="R202" s="61" t="str">
        <f t="shared" si="95"/>
        <v/>
      </c>
      <c r="S202" s="61" t="str">
        <f t="shared" si="95"/>
        <v/>
      </c>
      <c r="T202" s="61" t="str">
        <f t="shared" si="95"/>
        <v/>
      </c>
      <c r="U202" s="61" t="str">
        <f t="shared" si="95"/>
        <v/>
      </c>
      <c r="V202" s="61" t="str">
        <f t="shared" si="95"/>
        <v/>
      </c>
      <c r="W202" s="61" t="str">
        <f t="shared" si="95"/>
        <v/>
      </c>
      <c r="X202" s="61" t="str">
        <f t="shared" si="95"/>
        <v/>
      </c>
      <c r="Y202" s="61" t="str">
        <f t="shared" si="95"/>
        <v/>
      </c>
      <c r="Z202" s="61" t="str">
        <f t="shared" si="95"/>
        <v/>
      </c>
      <c r="AA202" s="61" t="str">
        <f t="shared" si="95"/>
        <v/>
      </c>
      <c r="AB202" s="61" t="str">
        <f t="shared" si="95"/>
        <v/>
      </c>
      <c r="AC202" s="61" t="str">
        <f t="shared" si="95"/>
        <v/>
      </c>
      <c r="AD202" s="61" t="str">
        <f t="shared" si="95"/>
        <v/>
      </c>
      <c r="AE202" s="61" t="str">
        <f t="shared" si="94"/>
        <v/>
      </c>
      <c r="AF202" s="61" t="str">
        <f t="shared" si="94"/>
        <v/>
      </c>
      <c r="AG202" s="61" t="str">
        <f t="shared" si="94"/>
        <v/>
      </c>
      <c r="AH202" s="61" t="str">
        <f t="shared" si="94"/>
        <v/>
      </c>
      <c r="AI202" s="61" t="str">
        <f t="shared" si="94"/>
        <v/>
      </c>
      <c r="AJ202" s="61" t="str">
        <f t="shared" si="94"/>
        <v/>
      </c>
      <c r="AK202" s="61" t="str">
        <f t="shared" si="94"/>
        <v/>
      </c>
    </row>
    <row r="203" spans="3:37" ht="15.75" thickBot="1" x14ac:dyDescent="0.3">
      <c r="C203" s="30">
        <f t="shared" si="88"/>
        <v>0</v>
      </c>
      <c r="D203" s="31"/>
      <c r="E203" s="85">
        <f t="shared" si="86"/>
        <v>0</v>
      </c>
      <c r="F203" s="32">
        <f t="shared" si="82"/>
        <v>0</v>
      </c>
      <c r="G203" s="31">
        <f t="shared" si="83"/>
        <v>0</v>
      </c>
      <c r="H203" s="33"/>
      <c r="I203" s="34" t="str">
        <f t="shared" si="92"/>
        <v/>
      </c>
      <c r="P203" s="16" t="str">
        <f t="shared" si="87"/>
        <v>0</v>
      </c>
      <c r="Q203" s="61" t="str">
        <f t="shared" si="95"/>
        <v/>
      </c>
      <c r="R203" s="61" t="str">
        <f t="shared" si="95"/>
        <v/>
      </c>
      <c r="S203" s="61" t="str">
        <f t="shared" si="95"/>
        <v/>
      </c>
      <c r="T203" s="61" t="str">
        <f t="shared" si="95"/>
        <v/>
      </c>
      <c r="U203" s="61" t="str">
        <f t="shared" si="95"/>
        <v/>
      </c>
      <c r="V203" s="61" t="str">
        <f t="shared" si="95"/>
        <v/>
      </c>
      <c r="W203" s="61" t="str">
        <f t="shared" si="95"/>
        <v/>
      </c>
      <c r="X203" s="61" t="str">
        <f t="shared" si="95"/>
        <v/>
      </c>
      <c r="Y203" s="61" t="str">
        <f t="shared" si="95"/>
        <v/>
      </c>
      <c r="Z203" s="61" t="str">
        <f t="shared" si="95"/>
        <v/>
      </c>
      <c r="AA203" s="61" t="str">
        <f t="shared" si="95"/>
        <v/>
      </c>
      <c r="AB203" s="61" t="str">
        <f t="shared" si="95"/>
        <v/>
      </c>
      <c r="AC203" s="61" t="str">
        <f t="shared" si="95"/>
        <v/>
      </c>
      <c r="AD203" s="61" t="str">
        <f t="shared" si="95"/>
        <v/>
      </c>
      <c r="AE203" s="61" t="str">
        <f t="shared" si="94"/>
        <v/>
      </c>
      <c r="AF203" s="61" t="str">
        <f t="shared" si="94"/>
        <v/>
      </c>
      <c r="AG203" s="61" t="str">
        <f t="shared" si="94"/>
        <v/>
      </c>
      <c r="AH203" s="61" t="str">
        <f t="shared" si="94"/>
        <v/>
      </c>
      <c r="AI203" s="61" t="str">
        <f t="shared" si="94"/>
        <v/>
      </c>
      <c r="AJ203" s="61" t="str">
        <f t="shared" si="94"/>
        <v/>
      </c>
      <c r="AK203" s="61" t="str">
        <f t="shared" si="94"/>
        <v/>
      </c>
    </row>
  </sheetData>
  <sheetProtection algorithmName="SHA-512" hashValue="miATJB3aX+ag9KOhZFcXebOfsr0TvacPrJBkKbgSSoKUk1u4nE/C9vihrtC7z5Agpi7z1eRx/BJyotFCZ184KA==" saltValue="MtCFDspJb5ak2+wK8iJO3g==" spinCount="100000" sheet="1" objects="1" scenarios="1"/>
  <mergeCells count="120">
    <mergeCell ref="A10:A13"/>
    <mergeCell ref="B10:B13"/>
    <mergeCell ref="C10:C13"/>
    <mergeCell ref="A14:A17"/>
    <mergeCell ref="B14:B17"/>
    <mergeCell ref="C14:C17"/>
    <mergeCell ref="A2:A5"/>
    <mergeCell ref="B2:B5"/>
    <mergeCell ref="C2:C5"/>
    <mergeCell ref="A6:A9"/>
    <mergeCell ref="B6:B9"/>
    <mergeCell ref="C6:C9"/>
    <mergeCell ref="A26:A29"/>
    <mergeCell ref="B26:B29"/>
    <mergeCell ref="C26:C29"/>
    <mergeCell ref="A30:A33"/>
    <mergeCell ref="B30:B33"/>
    <mergeCell ref="C30:C33"/>
    <mergeCell ref="A18:A21"/>
    <mergeCell ref="B18:B21"/>
    <mergeCell ref="C18:C21"/>
    <mergeCell ref="A22:A25"/>
    <mergeCell ref="B22:B25"/>
    <mergeCell ref="C22:C25"/>
    <mergeCell ref="A42:A45"/>
    <mergeCell ref="B42:B45"/>
    <mergeCell ref="C42:C45"/>
    <mergeCell ref="A46:A49"/>
    <mergeCell ref="B46:B49"/>
    <mergeCell ref="C46:C49"/>
    <mergeCell ref="A34:A37"/>
    <mergeCell ref="B34:B37"/>
    <mergeCell ref="C34:C37"/>
    <mergeCell ref="A38:A41"/>
    <mergeCell ref="B38:B41"/>
    <mergeCell ref="C38:C41"/>
    <mergeCell ref="A58:A61"/>
    <mergeCell ref="B58:B61"/>
    <mergeCell ref="C58:C61"/>
    <mergeCell ref="A62:A65"/>
    <mergeCell ref="B62:B65"/>
    <mergeCell ref="C62:C65"/>
    <mergeCell ref="A50:A53"/>
    <mergeCell ref="B50:B53"/>
    <mergeCell ref="C50:C53"/>
    <mergeCell ref="A54:A57"/>
    <mergeCell ref="B54:B57"/>
    <mergeCell ref="C54:C57"/>
    <mergeCell ref="A74:A77"/>
    <mergeCell ref="B74:B77"/>
    <mergeCell ref="C74:C77"/>
    <mergeCell ref="A78:A81"/>
    <mergeCell ref="B78:B81"/>
    <mergeCell ref="C78:C81"/>
    <mergeCell ref="A66:A69"/>
    <mergeCell ref="B66:B69"/>
    <mergeCell ref="C66:C69"/>
    <mergeCell ref="A70:A73"/>
    <mergeCell ref="B70:B73"/>
    <mergeCell ref="C70:C73"/>
    <mergeCell ref="A90:A93"/>
    <mergeCell ref="B90:B93"/>
    <mergeCell ref="C90:C93"/>
    <mergeCell ref="A94:A97"/>
    <mergeCell ref="B94:B97"/>
    <mergeCell ref="C94:C97"/>
    <mergeCell ref="A82:A85"/>
    <mergeCell ref="B82:B85"/>
    <mergeCell ref="C82:C85"/>
    <mergeCell ref="A86:A89"/>
    <mergeCell ref="B86:B89"/>
    <mergeCell ref="C86:C89"/>
    <mergeCell ref="A106:A109"/>
    <mergeCell ref="B106:B109"/>
    <mergeCell ref="C106:C109"/>
    <mergeCell ref="A110:A113"/>
    <mergeCell ref="B110:B113"/>
    <mergeCell ref="C110:C113"/>
    <mergeCell ref="A98:A101"/>
    <mergeCell ref="B98:B101"/>
    <mergeCell ref="C98:C101"/>
    <mergeCell ref="A102:A105"/>
    <mergeCell ref="B102:B105"/>
    <mergeCell ref="C102:C105"/>
    <mergeCell ref="A122:A125"/>
    <mergeCell ref="B122:B125"/>
    <mergeCell ref="C122:C125"/>
    <mergeCell ref="A126:A129"/>
    <mergeCell ref="B126:B129"/>
    <mergeCell ref="C126:C129"/>
    <mergeCell ref="A114:A117"/>
    <mergeCell ref="B114:B117"/>
    <mergeCell ref="C114:C117"/>
    <mergeCell ref="A118:A121"/>
    <mergeCell ref="B118:B121"/>
    <mergeCell ref="C118:C121"/>
    <mergeCell ref="A138:A141"/>
    <mergeCell ref="B138:B141"/>
    <mergeCell ref="C138:C141"/>
    <mergeCell ref="A142:A145"/>
    <mergeCell ref="B142:B145"/>
    <mergeCell ref="C142:C145"/>
    <mergeCell ref="A130:A133"/>
    <mergeCell ref="B130:B133"/>
    <mergeCell ref="C130:C133"/>
    <mergeCell ref="A134:A137"/>
    <mergeCell ref="B134:B137"/>
    <mergeCell ref="C134:C137"/>
    <mergeCell ref="A154:A157"/>
    <mergeCell ref="B154:B157"/>
    <mergeCell ref="C154:C157"/>
    <mergeCell ref="A158:A161"/>
    <mergeCell ref="B158:B161"/>
    <mergeCell ref="C158:C161"/>
    <mergeCell ref="A146:A149"/>
    <mergeCell ref="B146:B149"/>
    <mergeCell ref="C146:C149"/>
    <mergeCell ref="A150:A153"/>
    <mergeCell ref="B150:B153"/>
    <mergeCell ref="C150:C153"/>
  </mergeCells>
  <conditionalFormatting sqref="E3">
    <cfRule type="expression" dxfId="703" priority="126">
      <formula>IF(E3="",FALSE,IF(LEFT(E3,1)=LEFT(E2,1),TRUE,FALSE))</formula>
    </cfRule>
  </conditionalFormatting>
  <conditionalFormatting sqref="E4">
    <cfRule type="expression" dxfId="702" priority="125">
      <formula>IF(E4="",FALSE,IF(OR(LEFT(E4,LEN(E4)-1)=LEFT(E3,LEN(E3)-1),LEFT(E4,LEN(E4)-1)=LEFT(E2,LEN(E2)-1)),TRUE,FALSE))</formula>
    </cfRule>
  </conditionalFormatting>
  <conditionalFormatting sqref="E5">
    <cfRule type="expression" dxfId="701" priority="124">
      <formula>IF(E5="",FALSE,IF(OR(LEFT(E5,LEN(E5)-1)=LEFT(E4,LEN(E4)-1),LEFT(E5,LEN(E5)-1)=LEFT(E3,LEN(E3)-1),LEFT(E5,LEN(E5)-1)=LEFT(E2,LEN(E2)-1),LEFT(E5,1)=LEFT(E4,1)),TRUE,FALSE))</formula>
    </cfRule>
  </conditionalFormatting>
  <conditionalFormatting sqref="E7">
    <cfRule type="expression" dxfId="700" priority="121">
      <formula>IF(E7="",FALSE,IF(LEFT(E7,1)=LEFT(E6,1),TRUE,FALSE))</formula>
    </cfRule>
  </conditionalFormatting>
  <conditionalFormatting sqref="E8">
    <cfRule type="expression" dxfId="699" priority="120">
      <formula>IF(E8="",FALSE,IF(OR(LEFT(E8,LEN(E8)-1)=LEFT(E7,LEN(E7)-1),LEFT(E8,LEN(E8)-1)=LEFT(E6,LEN(E6)-1)),TRUE,FALSE))</formula>
    </cfRule>
  </conditionalFormatting>
  <conditionalFormatting sqref="E9">
    <cfRule type="expression" dxfId="698" priority="119">
      <formula>IF(E9="",FALSE,IF(OR(LEFT(E9,LEN(E9)-1)=LEFT(E8,LEN(E8)-1),LEFT(E9,LEN(E9)-1)=LEFT(E7,LEN(E7)-1),LEFT(E9,LEN(E9)-1)=LEFT(E6,LEN(E6)-1),LEFT(E9,1)=LEFT(E8,1)),TRUE,FALSE))</formula>
    </cfRule>
  </conditionalFormatting>
  <conditionalFormatting sqref="E11">
    <cfRule type="expression" dxfId="697" priority="116">
      <formula>IF(E11="",FALSE,IF(LEFT(E11,1)=LEFT(E10,1),TRUE,FALSE))</formula>
    </cfRule>
  </conditionalFormatting>
  <conditionalFormatting sqref="E12">
    <cfRule type="expression" dxfId="696" priority="115">
      <formula>IF(E12="",FALSE,IF(OR(LEFT(E12,LEN(E12)-1)=LEFT(E11,LEN(E11)-1),LEFT(E12,LEN(E12)-1)=LEFT(E10,LEN(E10)-1)),TRUE,FALSE))</formula>
    </cfRule>
  </conditionalFormatting>
  <conditionalFormatting sqref="E13">
    <cfRule type="expression" dxfId="695" priority="114">
      <formula>IF(E13="",FALSE,IF(OR(LEFT(E13,LEN(E13)-1)=LEFT(E12,LEN(E12)-1),LEFT(E13,LEN(E13)-1)=LEFT(E11,LEN(E11)-1),LEFT(E13,LEN(E13)-1)=LEFT(E10,LEN(E10)-1),LEFT(E13,1)=LEFT(E12,1)),TRUE,FALSE))</formula>
    </cfRule>
  </conditionalFormatting>
  <conditionalFormatting sqref="E15">
    <cfRule type="expression" dxfId="694" priority="111">
      <formula>IF(E15="",FALSE,IF(LEFT(E15,1)=LEFT(E14,1),TRUE,FALSE))</formula>
    </cfRule>
  </conditionalFormatting>
  <conditionalFormatting sqref="E16">
    <cfRule type="expression" dxfId="693" priority="110">
      <formula>IF(E16="",FALSE,IF(OR(LEFT(E16,LEN(E16)-1)=LEFT(E15,LEN(E15)-1),LEFT(E16,LEN(E16)-1)=LEFT(E14,LEN(E14)-1)),TRUE,FALSE))</formula>
    </cfRule>
  </conditionalFormatting>
  <conditionalFormatting sqref="E17">
    <cfRule type="expression" dxfId="692" priority="109">
      <formula>IF(E17="",FALSE,IF(OR(LEFT(E17,LEN(E17)-1)=LEFT(E16,LEN(E16)-1),LEFT(E17,LEN(E17)-1)=LEFT(E15,LEN(E15)-1),LEFT(E17,LEN(E17)-1)=LEFT(E14,LEN(E14)-1),LEFT(E17,1)=LEFT(E16,1)),TRUE,FALSE))</formula>
    </cfRule>
  </conditionalFormatting>
  <conditionalFormatting sqref="E19">
    <cfRule type="expression" dxfId="691" priority="106">
      <formula>IF(E19="",FALSE,IF(LEFT(E19,1)=LEFT(E18,1),TRUE,FALSE))</formula>
    </cfRule>
  </conditionalFormatting>
  <conditionalFormatting sqref="E20">
    <cfRule type="expression" dxfId="690" priority="105">
      <formula>IF(E20="",FALSE,IF(OR(LEFT(E20,LEN(E20)-1)=LEFT(E19,LEN(E19)-1),LEFT(E20,LEN(E20)-1)=LEFT(E18,LEN(E18)-1)),TRUE,FALSE))</formula>
    </cfRule>
  </conditionalFormatting>
  <conditionalFormatting sqref="E21">
    <cfRule type="expression" dxfId="689" priority="104">
      <formula>IF(E21="",FALSE,IF(OR(LEFT(E21,LEN(E21)-1)=LEFT(E20,LEN(E20)-1),LEFT(E21,LEN(E21)-1)=LEFT(E19,LEN(E19)-1),LEFT(E21,LEN(E21)-1)=LEFT(E18,LEN(E18)-1),LEFT(E21,1)=LEFT(E20,1)),TRUE,FALSE))</formula>
    </cfRule>
  </conditionalFormatting>
  <conditionalFormatting sqref="E23">
    <cfRule type="expression" dxfId="688" priority="101">
      <formula>IF(E23="",FALSE,IF(LEFT(E23,1)=LEFT(E22,1),TRUE,FALSE))</formula>
    </cfRule>
  </conditionalFormatting>
  <conditionalFormatting sqref="E24">
    <cfRule type="expression" dxfId="687" priority="100">
      <formula>IF(E24="",FALSE,IF(OR(LEFT(E24,LEN(E24)-1)=LEFT(E23,LEN(E23)-1),LEFT(E24,LEN(E24)-1)=LEFT(E22,LEN(E22)-1)),TRUE,FALSE))</formula>
    </cfRule>
  </conditionalFormatting>
  <conditionalFormatting sqref="E25">
    <cfRule type="expression" dxfId="686" priority="99">
      <formula>IF(E25="",FALSE,IF(OR(LEFT(E25,LEN(E25)-1)=LEFT(E24,LEN(E24)-1),LEFT(E25,LEN(E25)-1)=LEFT(E23,LEN(E23)-1),LEFT(E25,LEN(E25)-1)=LEFT(E22,LEN(E22)-1),LEFT(E25,1)=LEFT(E24,1)),TRUE,FALSE))</formula>
    </cfRule>
  </conditionalFormatting>
  <conditionalFormatting sqref="E27">
    <cfRule type="expression" dxfId="685" priority="96">
      <formula>IF(E27="",FALSE,IF(LEFT(E27,1)=LEFT(E26,1),TRUE,FALSE))</formula>
    </cfRule>
  </conditionalFormatting>
  <conditionalFormatting sqref="E28">
    <cfRule type="expression" dxfId="684" priority="95">
      <formula>IF(E28="",FALSE,IF(OR(LEFT(E28,LEN(E28)-1)=LEFT(E27,LEN(E27)-1),LEFT(E28,LEN(E28)-1)=LEFT(E26,LEN(E26)-1)),TRUE,FALSE))</formula>
    </cfRule>
  </conditionalFormatting>
  <conditionalFormatting sqref="E29">
    <cfRule type="expression" dxfId="683" priority="94">
      <formula>IF(E29="",FALSE,IF(OR(LEFT(E29,LEN(E29)-1)=LEFT(E28,LEN(E28)-1),LEFT(E29,LEN(E29)-1)=LEFT(E27,LEN(E27)-1),LEFT(E29,LEN(E29)-1)=LEFT(E26,LEN(E26)-1),LEFT(E29,1)=LEFT(E28,1)),TRUE,FALSE))</formula>
    </cfRule>
  </conditionalFormatting>
  <conditionalFormatting sqref="E31">
    <cfRule type="expression" dxfId="682" priority="91">
      <formula>IF(E31="",FALSE,IF(LEFT(E31,1)=LEFT(E30,1),TRUE,FALSE))</formula>
    </cfRule>
  </conditionalFormatting>
  <conditionalFormatting sqref="E32">
    <cfRule type="expression" dxfId="681" priority="90">
      <formula>IF(E32="",FALSE,IF(OR(LEFT(E32,LEN(E32)-1)=LEFT(E31,LEN(E31)-1),LEFT(E32,LEN(E32)-1)=LEFT(E30,LEN(E30)-1)),TRUE,FALSE))</formula>
    </cfRule>
  </conditionalFormatting>
  <conditionalFormatting sqref="E33">
    <cfRule type="expression" dxfId="680" priority="89">
      <formula>IF(E33="",FALSE,IF(OR(LEFT(E33,LEN(E33)-1)=LEFT(E32,LEN(E32)-1),LEFT(E33,LEN(E33)-1)=LEFT(E31,LEN(E31)-1),LEFT(E33,LEN(E33)-1)=LEFT(E30,LEN(E30)-1),LEFT(E33,1)=LEFT(E32,1)),TRUE,FALSE))</formula>
    </cfRule>
  </conditionalFormatting>
  <conditionalFormatting sqref="E35">
    <cfRule type="expression" dxfId="679" priority="86">
      <formula>IF(E35="",FALSE,IF(LEFT(E35,1)=LEFT(E34,1),TRUE,FALSE))</formula>
    </cfRule>
  </conditionalFormatting>
  <conditionalFormatting sqref="E36">
    <cfRule type="expression" dxfId="678" priority="85">
      <formula>IF(E36="",FALSE,IF(OR(LEFT(E36,LEN(E36)-1)=LEFT(E35,LEN(E35)-1),LEFT(E36,LEN(E36)-1)=LEFT(E34,LEN(E34)-1)),TRUE,FALSE))</formula>
    </cfRule>
  </conditionalFormatting>
  <conditionalFormatting sqref="E37">
    <cfRule type="expression" dxfId="677" priority="84">
      <formula>IF(E37="",FALSE,IF(OR(LEFT(E37,LEN(E37)-1)=LEFT(E36,LEN(E36)-1),LEFT(E37,LEN(E37)-1)=LEFT(E35,LEN(E35)-1),LEFT(E37,LEN(E37)-1)=LEFT(E34,LEN(E34)-1),LEFT(E37,1)=LEFT(E36,1)),TRUE,FALSE))</formula>
    </cfRule>
  </conditionalFormatting>
  <conditionalFormatting sqref="E39">
    <cfRule type="expression" dxfId="676" priority="81">
      <formula>IF(E39="",FALSE,IF(LEFT(E39,1)=LEFT(E38,1),TRUE,FALSE))</formula>
    </cfRule>
  </conditionalFormatting>
  <conditionalFormatting sqref="E40">
    <cfRule type="expression" dxfId="675" priority="80">
      <formula>IF(E40="",FALSE,IF(OR(LEFT(E40,LEN(E40)-1)=LEFT(E39,LEN(E39)-1),LEFT(E40,LEN(E40)-1)=LEFT(E38,LEN(E38)-1)),TRUE,FALSE))</formula>
    </cfRule>
  </conditionalFormatting>
  <conditionalFormatting sqref="E41">
    <cfRule type="expression" dxfId="674" priority="79">
      <formula>IF(E41="",FALSE,IF(OR(LEFT(E41,LEN(E41)-1)=LEFT(E40,LEN(E40)-1),LEFT(E41,LEN(E41)-1)=LEFT(E39,LEN(E39)-1),LEFT(E41,LEN(E41)-1)=LEFT(E38,LEN(E38)-1),LEFT(E41,1)=LEFT(E40,1)),TRUE,FALSE))</formula>
    </cfRule>
  </conditionalFormatting>
  <conditionalFormatting sqref="E43">
    <cfRule type="expression" dxfId="673" priority="76">
      <formula>IF(E43="",FALSE,IF(LEFT(E43,1)=LEFT(E42,1),TRUE,FALSE))</formula>
    </cfRule>
  </conditionalFormatting>
  <conditionalFormatting sqref="E44">
    <cfRule type="expression" dxfId="672" priority="75">
      <formula>IF(E44="",FALSE,IF(OR(LEFT(E44,LEN(E44)-1)=LEFT(E43,LEN(E43)-1),LEFT(E44,LEN(E44)-1)=LEFT(E42,LEN(E42)-1)),TRUE,FALSE))</formula>
    </cfRule>
  </conditionalFormatting>
  <conditionalFormatting sqref="E45">
    <cfRule type="expression" dxfId="671" priority="74">
      <formula>IF(E45="",FALSE,IF(OR(LEFT(E45,LEN(E45)-1)=LEFT(E44,LEN(E44)-1),LEFT(E45,LEN(E45)-1)=LEFT(E43,LEN(E43)-1),LEFT(E45,LEN(E45)-1)=LEFT(E42,LEN(E42)-1),LEFT(E45,1)=LEFT(E44,1)),TRUE,FALSE))</formula>
    </cfRule>
  </conditionalFormatting>
  <conditionalFormatting sqref="E47">
    <cfRule type="expression" dxfId="670" priority="71">
      <formula>IF(E47="",FALSE,IF(LEFT(E47,1)=LEFT(E46,1),TRUE,FALSE))</formula>
    </cfRule>
  </conditionalFormatting>
  <conditionalFormatting sqref="E48">
    <cfRule type="expression" dxfId="669" priority="70">
      <formula>IF(E48="",FALSE,IF(OR(LEFT(E48,LEN(E48)-1)=LEFT(E47,LEN(E47)-1),LEFT(E48,LEN(E48)-1)=LEFT(E46,LEN(E46)-1)),TRUE,FALSE))</formula>
    </cfRule>
  </conditionalFormatting>
  <conditionalFormatting sqref="E49">
    <cfRule type="expression" dxfId="668" priority="69">
      <formula>IF(E49="",FALSE,IF(OR(LEFT(E49,LEN(E49)-1)=LEFT(E48,LEN(E48)-1),LEFT(E49,LEN(E49)-1)=LEFT(E47,LEN(E47)-1),LEFT(E49,LEN(E49)-1)=LEFT(E46,LEN(E46)-1),LEFT(E49,1)=LEFT(E48,1)),TRUE,FALSE))</formula>
    </cfRule>
  </conditionalFormatting>
  <conditionalFormatting sqref="E51">
    <cfRule type="expression" dxfId="667" priority="66">
      <formula>IF(E51="",FALSE,IF(LEFT(E51,1)=LEFT(E50,1),TRUE,FALSE))</formula>
    </cfRule>
  </conditionalFormatting>
  <conditionalFormatting sqref="E52">
    <cfRule type="expression" dxfId="666" priority="65">
      <formula>IF(E52="",FALSE,IF(OR(LEFT(E52,LEN(E52)-1)=LEFT(E51,LEN(E51)-1),LEFT(E52,LEN(E52)-1)=LEFT(E50,LEN(E50)-1)),TRUE,FALSE))</formula>
    </cfRule>
  </conditionalFormatting>
  <conditionalFormatting sqref="E53">
    <cfRule type="expression" dxfId="665" priority="64">
      <formula>IF(E53="",FALSE,IF(OR(LEFT(E53,LEN(E53)-1)=LEFT(E52,LEN(E52)-1),LEFT(E53,LEN(E53)-1)=LEFT(E51,LEN(E51)-1),LEFT(E53,LEN(E53)-1)=LEFT(E50,LEN(E50)-1),LEFT(E53,1)=LEFT(E52,1)),TRUE,FALSE))</formula>
    </cfRule>
  </conditionalFormatting>
  <conditionalFormatting sqref="E55">
    <cfRule type="expression" dxfId="664" priority="61">
      <formula>IF(E55="",FALSE,IF(LEFT(E55,1)=LEFT(E54,1),TRUE,FALSE))</formula>
    </cfRule>
  </conditionalFormatting>
  <conditionalFormatting sqref="E56">
    <cfRule type="expression" dxfId="663" priority="60">
      <formula>IF(E56="",FALSE,IF(OR(LEFT(E56,LEN(E56)-1)=LEFT(E55,LEN(E55)-1),LEFT(E56,LEN(E56)-1)=LEFT(E54,LEN(E54)-1)),TRUE,FALSE))</formula>
    </cfRule>
  </conditionalFormatting>
  <conditionalFormatting sqref="E57">
    <cfRule type="expression" dxfId="662" priority="59">
      <formula>IF(E57="",FALSE,IF(OR(LEFT(E57,LEN(E57)-1)=LEFT(E56,LEN(E56)-1),LEFT(E57,LEN(E57)-1)=LEFT(E55,LEN(E55)-1),LEFT(E57,LEN(E57)-1)=LEFT(E54,LEN(E54)-1),LEFT(E57,1)=LEFT(E56,1)),TRUE,FALSE))</formula>
    </cfRule>
  </conditionalFormatting>
  <conditionalFormatting sqref="E59">
    <cfRule type="expression" dxfId="661" priority="56">
      <formula>IF(E59="",FALSE,IF(LEFT(E59,1)=LEFT(E58,1),TRUE,FALSE))</formula>
    </cfRule>
  </conditionalFormatting>
  <conditionalFormatting sqref="E60">
    <cfRule type="expression" dxfId="660" priority="55">
      <formula>IF(E60="",FALSE,IF(OR(LEFT(E60,LEN(E60)-1)=LEFT(E59,LEN(E59)-1),LEFT(E60,LEN(E60)-1)=LEFT(E58,LEN(E58)-1)),TRUE,FALSE))</formula>
    </cfRule>
  </conditionalFormatting>
  <conditionalFormatting sqref="E61">
    <cfRule type="expression" dxfId="659" priority="54">
      <formula>IF(E61="",FALSE,IF(OR(LEFT(E61,LEN(E61)-1)=LEFT(E60,LEN(E60)-1),LEFT(E61,LEN(E61)-1)=LEFT(E59,LEN(E59)-1),LEFT(E61,LEN(E61)-1)=LEFT(E58,LEN(E58)-1),LEFT(E61,1)=LEFT(E60,1)),TRUE,FALSE))</formula>
    </cfRule>
  </conditionalFormatting>
  <conditionalFormatting sqref="E63">
    <cfRule type="expression" dxfId="658" priority="51">
      <formula>IF(E63="",FALSE,IF(LEFT(E63,1)=LEFT(E62,1),TRUE,FALSE))</formula>
    </cfRule>
  </conditionalFormatting>
  <conditionalFormatting sqref="E64">
    <cfRule type="expression" dxfId="657" priority="50">
      <formula>IF(E64="",FALSE,IF(OR(LEFT(E64,LEN(E64)-1)=LEFT(E63,LEN(E63)-1),LEFT(E64,LEN(E64)-1)=LEFT(E62,LEN(E62)-1)),TRUE,FALSE))</formula>
    </cfRule>
  </conditionalFormatting>
  <conditionalFormatting sqref="E65">
    <cfRule type="expression" dxfId="656" priority="49">
      <formula>IF(E65="",FALSE,IF(OR(LEFT(E65,LEN(E65)-1)=LEFT(E64,LEN(E64)-1),LEFT(E65,LEN(E65)-1)=LEFT(E63,LEN(E63)-1),LEFT(E65,LEN(E65)-1)=LEFT(E62,LEN(E62)-1),LEFT(E65,1)=LEFT(E64,1)),TRUE,FALSE))</formula>
    </cfRule>
  </conditionalFormatting>
  <conditionalFormatting sqref="E67">
    <cfRule type="expression" dxfId="655" priority="46">
      <formula>IF(E67="",FALSE,IF(LEFT(E67,1)=LEFT(E66,1),TRUE,FALSE))</formula>
    </cfRule>
  </conditionalFormatting>
  <conditionalFormatting sqref="E68">
    <cfRule type="expression" dxfId="654" priority="45">
      <formula>IF(E68="",FALSE,IF(OR(LEFT(E68,LEN(E68)-1)=LEFT(E67,LEN(E67)-1),LEFT(E68,LEN(E68)-1)=LEFT(E66,LEN(E66)-1)),TRUE,FALSE))</formula>
    </cfRule>
  </conditionalFormatting>
  <conditionalFormatting sqref="E69">
    <cfRule type="expression" dxfId="653" priority="44">
      <formula>IF(E69="",FALSE,IF(OR(LEFT(E69,LEN(E69)-1)=LEFT(E68,LEN(E68)-1),LEFT(E69,LEN(E69)-1)=LEFT(E67,LEN(E67)-1),LEFT(E69,LEN(E69)-1)=LEFT(E66,LEN(E66)-1),LEFT(E69,1)=LEFT(E68,1)),TRUE,FALSE))</formula>
    </cfRule>
  </conditionalFormatting>
  <conditionalFormatting sqref="E71">
    <cfRule type="expression" dxfId="652" priority="41">
      <formula>IF(E71="",FALSE,IF(LEFT(E71,1)=LEFT(E70,1),TRUE,FALSE))</formula>
    </cfRule>
  </conditionalFormatting>
  <conditionalFormatting sqref="E72">
    <cfRule type="expression" dxfId="651" priority="40">
      <formula>IF(E72="",FALSE,IF(OR(LEFT(E72,LEN(E72)-1)=LEFT(E71,LEN(E71)-1),LEFT(E72,LEN(E72)-1)=LEFT(E70,LEN(E70)-1)),TRUE,FALSE))</formula>
    </cfRule>
  </conditionalFormatting>
  <conditionalFormatting sqref="E73">
    <cfRule type="expression" dxfId="650" priority="39">
      <formula>IF(E73="",FALSE,IF(OR(LEFT(E73,LEN(E73)-1)=LEFT(E72,LEN(E72)-1),LEFT(E73,LEN(E73)-1)=LEFT(E71,LEN(E71)-1),LEFT(E73,LEN(E73)-1)=LEFT(E70,LEN(E70)-1),LEFT(E73,1)=LEFT(E72,1)),TRUE,FALSE))</formula>
    </cfRule>
  </conditionalFormatting>
  <conditionalFormatting sqref="E75">
    <cfRule type="expression" dxfId="649" priority="36">
      <formula>IF(E75="",FALSE,IF(LEFT(E75,1)=LEFT(E74,1),TRUE,FALSE))</formula>
    </cfRule>
  </conditionalFormatting>
  <conditionalFormatting sqref="E76">
    <cfRule type="expression" dxfId="648" priority="35">
      <formula>IF(E76="",FALSE,IF(OR(LEFT(E76,LEN(E76)-1)=LEFT(E75,LEN(E75)-1),LEFT(E76,LEN(E76)-1)=LEFT(E74,LEN(E74)-1)),TRUE,FALSE))</formula>
    </cfRule>
  </conditionalFormatting>
  <conditionalFormatting sqref="E77">
    <cfRule type="expression" dxfId="647" priority="34">
      <formula>IF(E77="",FALSE,IF(OR(LEFT(E77,LEN(E77)-1)=LEFT(E76,LEN(E76)-1),LEFT(E77,LEN(E77)-1)=LEFT(E75,LEN(E75)-1),LEFT(E77,LEN(E77)-1)=LEFT(E74,LEN(E74)-1),LEFT(E77,1)=LEFT(E76,1)),TRUE,FALSE))</formula>
    </cfRule>
  </conditionalFormatting>
  <conditionalFormatting sqref="E79">
    <cfRule type="expression" dxfId="646" priority="31">
      <formula>IF(E79="",FALSE,IF(LEFT(E79,1)=LEFT(E78,1),TRUE,FALSE))</formula>
    </cfRule>
  </conditionalFormatting>
  <conditionalFormatting sqref="E80">
    <cfRule type="expression" dxfId="645" priority="30">
      <formula>IF(E80="",FALSE,IF(OR(LEFT(E80,LEN(E80)-1)=LEFT(E79,LEN(E79)-1),LEFT(E80,LEN(E80)-1)=LEFT(E78,LEN(E78)-1)),TRUE,FALSE))</formula>
    </cfRule>
  </conditionalFormatting>
  <conditionalFormatting sqref="E81">
    <cfRule type="expression" dxfId="644" priority="29">
      <formula>IF(E81="",FALSE,IF(OR(LEFT(E81,LEN(E81)-1)=LEFT(E80,LEN(E80)-1),LEFT(E81,LEN(E81)-1)=LEFT(E79,LEN(E79)-1),LEFT(E81,LEN(E81)-1)=LEFT(E78,LEN(E78)-1),LEFT(E81,1)=LEFT(E80,1)),TRUE,FALSE))</formula>
    </cfRule>
  </conditionalFormatting>
  <conditionalFormatting sqref="E83">
    <cfRule type="expression" dxfId="643" priority="26">
      <formula>IF(E83="",FALSE,IF(LEFT(E83,1)=LEFT(E82,1),TRUE,FALSE))</formula>
    </cfRule>
  </conditionalFormatting>
  <conditionalFormatting sqref="E84">
    <cfRule type="expression" dxfId="642" priority="25">
      <formula>IF(E84="",FALSE,IF(OR(LEFT(E84,LEN(E84)-1)=LEFT(E83,LEN(E83)-1),LEFT(E84,LEN(E84)-1)=LEFT(E82,LEN(E82)-1)),TRUE,FALSE))</formula>
    </cfRule>
  </conditionalFormatting>
  <conditionalFormatting sqref="E85">
    <cfRule type="expression" dxfId="641" priority="24">
      <formula>IF(E85="",FALSE,IF(OR(LEFT(E85,LEN(E85)-1)=LEFT(E84,LEN(E84)-1),LEFT(E85,LEN(E85)-1)=LEFT(E83,LEN(E83)-1),LEFT(E85,LEN(E85)-1)=LEFT(E82,LEN(E82)-1),LEFT(E85,1)=LEFT(E84,1)),TRUE,FALSE))</formula>
    </cfRule>
  </conditionalFormatting>
  <conditionalFormatting sqref="E87">
    <cfRule type="expression" dxfId="640" priority="21">
      <formula>IF(E87="",FALSE,IF(LEFT(E87,1)=LEFT(E86,1),TRUE,FALSE))</formula>
    </cfRule>
  </conditionalFormatting>
  <conditionalFormatting sqref="E88">
    <cfRule type="expression" dxfId="639" priority="20">
      <formula>IF(E88="",FALSE,IF(OR(LEFT(E88,LEN(E88)-1)=LEFT(E87,LEN(E87)-1),LEFT(E88,LEN(E88)-1)=LEFT(E86,LEN(E86)-1)),TRUE,FALSE))</formula>
    </cfRule>
  </conditionalFormatting>
  <conditionalFormatting sqref="E89">
    <cfRule type="expression" dxfId="638" priority="19">
      <formula>IF(E89="",FALSE,IF(OR(LEFT(E89,LEN(E89)-1)=LEFT(E88,LEN(E88)-1),LEFT(E89,LEN(E89)-1)=LEFT(E87,LEN(E87)-1),LEFT(E89,LEN(E89)-1)=LEFT(E86,LEN(E86)-1),LEFT(E89,1)=LEFT(E88,1)),TRUE,FALSE))</formula>
    </cfRule>
  </conditionalFormatting>
  <conditionalFormatting sqref="E91">
    <cfRule type="expression" dxfId="637" priority="16">
      <formula>IF(E91="",FALSE,IF(LEFT(E91,1)=LEFT(E90,1),TRUE,FALSE))</formula>
    </cfRule>
  </conditionalFormatting>
  <conditionalFormatting sqref="E92">
    <cfRule type="expression" dxfId="636" priority="15">
      <formula>IF(E92="",FALSE,IF(OR(LEFT(E92,LEN(E92)-1)=LEFT(E91,LEN(E91)-1),LEFT(E92,LEN(E92)-1)=LEFT(E90,LEN(E90)-1)),TRUE,FALSE))</formula>
    </cfRule>
  </conditionalFormatting>
  <conditionalFormatting sqref="E93">
    <cfRule type="expression" dxfId="635" priority="14">
      <formula>IF(E93="",FALSE,IF(OR(LEFT(E93,LEN(E93)-1)=LEFT(E92,LEN(E92)-1),LEFT(E93,LEN(E93)-1)=LEFT(E91,LEN(E91)-1),LEFT(E93,LEN(E93)-1)=LEFT(E90,LEN(E90)-1),LEFT(E93,1)=LEFT(E92,1)),TRUE,FALSE))</formula>
    </cfRule>
  </conditionalFormatting>
  <conditionalFormatting sqref="E95">
    <cfRule type="expression" dxfId="634" priority="11">
      <formula>IF(E95="",FALSE,IF(LEFT(E95,1)=LEFT(E94,1),TRUE,FALSE))</formula>
    </cfRule>
  </conditionalFormatting>
  <conditionalFormatting sqref="E96">
    <cfRule type="expression" dxfId="633" priority="10">
      <formula>IF(E96="",FALSE,IF(OR(LEFT(E96,LEN(E96)-1)=LEFT(E95,LEN(E95)-1),LEFT(E96,LEN(E96)-1)=LEFT(E94,LEN(E94)-1)),TRUE,FALSE))</formula>
    </cfRule>
  </conditionalFormatting>
  <conditionalFormatting sqref="E97 E101 E105 E109 E113 E117 E121 E125 E129 E133 E137 E141 E145 E149 E153 E157 E161">
    <cfRule type="expression" dxfId="632" priority="9">
      <formula>IF(E97="",FALSE,IF(OR(LEFT(E97,LEN(E97)-1)=LEFT(E96,LEN(E96)-1),LEFT(E97,LEN(E97)-1)=LEFT(E95,LEN(E95)-1),LEFT(E97,LEN(E97)-1)=LEFT(E94,LEN(E94)-1),LEFT(E97,1)=LEFT(E96,1)),TRUE,FALSE))</formula>
    </cfRule>
  </conditionalFormatting>
  <conditionalFormatting sqref="E99 E103 E107 E111 E115 E119 E123 E127 E131 E135 E139 E143">
    <cfRule type="expression" dxfId="631" priority="6">
      <formula>IF(E99="",FALSE,IF(LEFT(E99,1)=LEFT(E98,1),TRUE,FALSE))</formula>
    </cfRule>
  </conditionalFormatting>
  <conditionalFormatting sqref="E100 E104 E108 E112 E116 E120 E124 E128 E132 E136 E140 E144">
    <cfRule type="expression" dxfId="630" priority="5">
      <formula>IF(E100="",FALSE,IF(OR(LEFT(E100,LEN(E100)-1)=LEFT(E99,LEN(E99)-1),LEFT(E100,LEN(E100)-1)=LEFT(E98,LEN(E98)-1)),TRUE,FALSE))</formula>
    </cfRule>
  </conditionalFormatting>
  <conditionalFormatting sqref="E147 E151 E155 E159">
    <cfRule type="expression" dxfId="629" priority="2">
      <formula>IF(E147="",FALSE,IF(LEFT(E147,1)=LEFT(E146,1),TRUE,FALSE))</formula>
    </cfRule>
  </conditionalFormatting>
  <conditionalFormatting sqref="E148 E152 E156 E160">
    <cfRule type="expression" dxfId="628" priority="1">
      <formula>IF(E148="",FALSE,IF(OR(LEFT(E148,LEN(E148)-1)=LEFT(E147,LEN(E147)-1),LEFT(E148,LEN(E148)-1)=LEFT(E146,LEN(E146)-1)),TRUE,FALSE))</formula>
    </cfRule>
  </conditionalFormatting>
  <conditionalFormatting sqref="G2">
    <cfRule type="expression" dxfId="627" priority="127">
      <formula>IF(SUM(G2:G3)&gt;3.7,TRUE,FALSE)</formula>
    </cfRule>
  </conditionalFormatting>
  <conditionalFormatting sqref="G3">
    <cfRule type="expression" dxfId="626" priority="128">
      <formula>IF(SUM(G2:G3)&gt;3.7,TRUE,FALSE)</formula>
    </cfRule>
  </conditionalFormatting>
  <conditionalFormatting sqref="G6">
    <cfRule type="expression" dxfId="625" priority="122">
      <formula>IF(SUM(G6:G7)&gt;3.7,TRUE,FALSE)</formula>
    </cfRule>
  </conditionalFormatting>
  <conditionalFormatting sqref="G7">
    <cfRule type="expression" dxfId="624" priority="123">
      <formula>IF(SUM(G6:G7)&gt;3.7,TRUE,FALSE)</formula>
    </cfRule>
  </conditionalFormatting>
  <conditionalFormatting sqref="G10">
    <cfRule type="expression" dxfId="623" priority="117">
      <formula>IF(SUM(G10:G11)&gt;3.7,TRUE,FALSE)</formula>
    </cfRule>
  </conditionalFormatting>
  <conditionalFormatting sqref="G11">
    <cfRule type="expression" dxfId="622" priority="118">
      <formula>IF(SUM(G10:G11)&gt;3.7,TRUE,FALSE)</formula>
    </cfRule>
  </conditionalFormatting>
  <conditionalFormatting sqref="G14">
    <cfRule type="expression" dxfId="621" priority="112">
      <formula>IF(SUM(G14:G15)&gt;3.7,TRUE,FALSE)</formula>
    </cfRule>
  </conditionalFormatting>
  <conditionalFormatting sqref="G15">
    <cfRule type="expression" dxfId="620" priority="113">
      <formula>IF(SUM(G14:G15)&gt;3.7,TRUE,FALSE)</formula>
    </cfRule>
  </conditionalFormatting>
  <conditionalFormatting sqref="G18">
    <cfRule type="expression" dxfId="619" priority="107">
      <formula>IF(SUM(G18:G19)&gt;3.7,TRUE,FALSE)</formula>
    </cfRule>
  </conditionalFormatting>
  <conditionalFormatting sqref="G19">
    <cfRule type="expression" dxfId="618" priority="108">
      <formula>IF(SUM(G18:G19)&gt;3.7,TRUE,FALSE)</formula>
    </cfRule>
  </conditionalFormatting>
  <conditionalFormatting sqref="G22">
    <cfRule type="expression" dxfId="617" priority="102">
      <formula>IF(SUM(G22:G23)&gt;3.7,TRUE,FALSE)</formula>
    </cfRule>
  </conditionalFormatting>
  <conditionalFormatting sqref="G23">
    <cfRule type="expression" dxfId="616" priority="103">
      <formula>IF(SUM(G22:G23)&gt;3.7,TRUE,FALSE)</formula>
    </cfRule>
  </conditionalFormatting>
  <conditionalFormatting sqref="G26">
    <cfRule type="expression" dxfId="615" priority="97">
      <formula>IF(SUM(G26:G27)&gt;3.7,TRUE,FALSE)</formula>
    </cfRule>
  </conditionalFormatting>
  <conditionalFormatting sqref="G27">
    <cfRule type="expression" dxfId="614" priority="98">
      <formula>IF(SUM(G26:G27)&gt;3.7,TRUE,FALSE)</formula>
    </cfRule>
  </conditionalFormatting>
  <conditionalFormatting sqref="G30">
    <cfRule type="expression" dxfId="613" priority="92">
      <formula>IF(SUM(G30:G31)&gt;3.7,TRUE,FALSE)</formula>
    </cfRule>
  </conditionalFormatting>
  <conditionalFormatting sqref="G31">
    <cfRule type="expression" dxfId="612" priority="93">
      <formula>IF(SUM(G30:G31)&gt;3.7,TRUE,FALSE)</formula>
    </cfRule>
  </conditionalFormatting>
  <conditionalFormatting sqref="G34">
    <cfRule type="expression" dxfId="611" priority="87">
      <formula>IF(SUM(G34:G35)&gt;3.7,TRUE,FALSE)</formula>
    </cfRule>
  </conditionalFormatting>
  <conditionalFormatting sqref="G35">
    <cfRule type="expression" dxfId="610" priority="88">
      <formula>IF(SUM(G34:G35)&gt;3.7,TRUE,FALSE)</formula>
    </cfRule>
  </conditionalFormatting>
  <conditionalFormatting sqref="G38">
    <cfRule type="expression" dxfId="609" priority="82">
      <formula>IF(SUM(G38:G39)&gt;3.7,TRUE,FALSE)</formula>
    </cfRule>
  </conditionalFormatting>
  <conditionalFormatting sqref="G39">
    <cfRule type="expression" dxfId="608" priority="83">
      <formula>IF(SUM(G38:G39)&gt;3.7,TRUE,FALSE)</formula>
    </cfRule>
  </conditionalFormatting>
  <conditionalFormatting sqref="G42">
    <cfRule type="expression" dxfId="607" priority="77">
      <formula>IF(SUM(G42:G43)&gt;3.7,TRUE,FALSE)</formula>
    </cfRule>
  </conditionalFormatting>
  <conditionalFormatting sqref="G43">
    <cfRule type="expression" dxfId="606" priority="78">
      <formula>IF(SUM(G42:G43)&gt;3.7,TRUE,FALSE)</formula>
    </cfRule>
  </conditionalFormatting>
  <conditionalFormatting sqref="G46">
    <cfRule type="expression" dxfId="605" priority="72">
      <formula>IF(SUM(G46:G47)&gt;3.7,TRUE,FALSE)</formula>
    </cfRule>
  </conditionalFormatting>
  <conditionalFormatting sqref="G47">
    <cfRule type="expression" dxfId="604" priority="73">
      <formula>IF(SUM(G46:G47)&gt;3.7,TRUE,FALSE)</formula>
    </cfRule>
  </conditionalFormatting>
  <conditionalFormatting sqref="G50">
    <cfRule type="expression" dxfId="603" priority="67">
      <formula>IF(SUM(G50:G51)&gt;3.7,TRUE,FALSE)</formula>
    </cfRule>
  </conditionalFormatting>
  <conditionalFormatting sqref="G51">
    <cfRule type="expression" dxfId="602" priority="68">
      <formula>IF(SUM(G50:G51)&gt;3.7,TRUE,FALSE)</formula>
    </cfRule>
  </conditionalFormatting>
  <conditionalFormatting sqref="G54">
    <cfRule type="expression" dxfId="601" priority="62">
      <formula>IF(SUM(G54:G55)&gt;3.7,TRUE,FALSE)</formula>
    </cfRule>
  </conditionalFormatting>
  <conditionalFormatting sqref="G55">
    <cfRule type="expression" dxfId="600" priority="63">
      <formula>IF(SUM(G54:G55)&gt;3.7,TRUE,FALSE)</formula>
    </cfRule>
  </conditionalFormatting>
  <conditionalFormatting sqref="G58">
    <cfRule type="expression" dxfId="599" priority="57">
      <formula>IF(SUM(G58:G59)&gt;3.7,TRUE,FALSE)</formula>
    </cfRule>
  </conditionalFormatting>
  <conditionalFormatting sqref="G59">
    <cfRule type="expression" dxfId="598" priority="58">
      <formula>IF(SUM(G58:G59)&gt;3.7,TRUE,FALSE)</formula>
    </cfRule>
  </conditionalFormatting>
  <conditionalFormatting sqref="G62">
    <cfRule type="expression" dxfId="597" priority="52">
      <formula>IF(SUM(G62:G63)&gt;3.7,TRUE,FALSE)</formula>
    </cfRule>
  </conditionalFormatting>
  <conditionalFormatting sqref="G63">
    <cfRule type="expression" dxfId="596" priority="53">
      <formula>IF(SUM(G62:G63)&gt;3.7,TRUE,FALSE)</formula>
    </cfRule>
  </conditionalFormatting>
  <conditionalFormatting sqref="G66">
    <cfRule type="expression" dxfId="595" priority="47">
      <formula>IF(SUM(G66:G67)&gt;3.7,TRUE,FALSE)</formula>
    </cfRule>
  </conditionalFormatting>
  <conditionalFormatting sqref="G67">
    <cfRule type="expression" dxfId="594" priority="48">
      <formula>IF(SUM(G66:G67)&gt;3.7,TRUE,FALSE)</formula>
    </cfRule>
  </conditionalFormatting>
  <conditionalFormatting sqref="G70">
    <cfRule type="expression" dxfId="593" priority="42">
      <formula>IF(SUM(G70:G71)&gt;3.7,TRUE,FALSE)</formula>
    </cfRule>
  </conditionalFormatting>
  <conditionalFormatting sqref="G71">
    <cfRule type="expression" dxfId="592" priority="43">
      <formula>IF(SUM(G70:G71)&gt;3.7,TRUE,FALSE)</formula>
    </cfRule>
  </conditionalFormatting>
  <conditionalFormatting sqref="G74">
    <cfRule type="expression" dxfId="591" priority="37">
      <formula>IF(SUM(G74:G75)&gt;3.7,TRUE,FALSE)</formula>
    </cfRule>
  </conditionalFormatting>
  <conditionalFormatting sqref="G75">
    <cfRule type="expression" dxfId="590" priority="38">
      <formula>IF(SUM(G74:G75)&gt;3.7,TRUE,FALSE)</formula>
    </cfRule>
  </conditionalFormatting>
  <conditionalFormatting sqref="G78">
    <cfRule type="expression" dxfId="589" priority="32">
      <formula>IF(SUM(G78:G79)&gt;3.7,TRUE,FALSE)</formula>
    </cfRule>
  </conditionalFormatting>
  <conditionalFormatting sqref="G79">
    <cfRule type="expression" dxfId="588" priority="33">
      <formula>IF(SUM(G78:G79)&gt;3.7,TRUE,FALSE)</formula>
    </cfRule>
  </conditionalFormatting>
  <conditionalFormatting sqref="G82">
    <cfRule type="expression" dxfId="587" priority="27">
      <formula>IF(SUM(G82:G83)&gt;3.7,TRUE,FALSE)</formula>
    </cfRule>
  </conditionalFormatting>
  <conditionalFormatting sqref="G83">
    <cfRule type="expression" dxfId="586" priority="28">
      <formula>IF(SUM(G82:G83)&gt;3.7,TRUE,FALSE)</formula>
    </cfRule>
  </conditionalFormatting>
  <conditionalFormatting sqref="G86">
    <cfRule type="expression" dxfId="585" priority="22">
      <formula>IF(SUM(G86:G87)&gt;3.7,TRUE,FALSE)</formula>
    </cfRule>
  </conditionalFormatting>
  <conditionalFormatting sqref="G87">
    <cfRule type="expression" dxfId="584" priority="23">
      <formula>IF(SUM(G86:G87)&gt;3.7,TRUE,FALSE)</formula>
    </cfRule>
  </conditionalFormatting>
  <conditionalFormatting sqref="G90">
    <cfRule type="expression" dxfId="583" priority="17">
      <formula>IF(SUM(G90:G91)&gt;3.7,TRUE,FALSE)</formula>
    </cfRule>
  </conditionalFormatting>
  <conditionalFormatting sqref="G91">
    <cfRule type="expression" dxfId="582" priority="18">
      <formula>IF(SUM(G90:G91)&gt;3.7,TRUE,FALSE)</formula>
    </cfRule>
  </conditionalFormatting>
  <conditionalFormatting sqref="G94">
    <cfRule type="expression" dxfId="581" priority="12">
      <formula>IF(SUM(G94:G95)&gt;3.7,TRUE,FALSE)</formula>
    </cfRule>
  </conditionalFormatting>
  <conditionalFormatting sqref="G95">
    <cfRule type="expression" dxfId="580" priority="13">
      <formula>IF(SUM(G94:G95)&gt;3.7,TRUE,FALSE)</formula>
    </cfRule>
  </conditionalFormatting>
  <conditionalFormatting sqref="G98 G102 G106 G110 G114 G118 G122 G126 G130 G134 G138 G142">
    <cfRule type="expression" dxfId="579" priority="7">
      <formula>IF(SUM(G98:G99)&gt;3.7,TRUE,FALSE)</formula>
    </cfRule>
  </conditionalFormatting>
  <conditionalFormatting sqref="G99 G103 G107 G111 G115 G119 G123 G127 G131 G135 G139 G143">
    <cfRule type="expression" dxfId="578" priority="8">
      <formula>IF(SUM(G98:G99)&gt;3.7,TRUE,FALSE)</formula>
    </cfRule>
  </conditionalFormatting>
  <conditionalFormatting sqref="G146 G150 G154 G158">
    <cfRule type="expression" dxfId="577" priority="3">
      <formula>IF(SUM(G146:G147)&gt;3.7,TRUE,FALSE)</formula>
    </cfRule>
  </conditionalFormatting>
  <conditionalFormatting sqref="G147 G151 G155 G159">
    <cfRule type="expression" dxfId="576" priority="4">
      <formula>IF(SUM(G146:G147)&gt;3.7,TRUE,FALSE)</formula>
    </cfRule>
  </conditionalFormatting>
  <dataValidations count="1">
    <dataValidation type="custom" showErrorMessage="1" error="Please enter the diver's CLUB" sqref="E2 E6 E10 E14 E18 E22 E26 E30 E34 E38 E42 E46 E50 E54 E58 E62 E66 E70 E74 E78 E82 E86 E90 E94 E98 E102 E106 E110 E114 E118 E122 E126 E130 E134 E138 E142 E146 E150 E154 E158" xr:uid="{27A294F4-E68D-4FEF-872B-8565F8C82300}">
      <formula1>IF(C2&lt;&gt;"",TRUE,FALSE)</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AC6D-EAD8-4A26-8D0A-CE8ED7E92635}">
  <dimension ref="A1:AK123"/>
  <sheetViews>
    <sheetView zoomScaleNormal="100" workbookViewId="0">
      <pane ySplit="1" topLeftCell="A2" activePane="bottomLeft" state="frozen"/>
      <selection activeCell="B2" sqref="B2:B4"/>
      <selection pane="bottomLeft" activeCell="O5" sqref="O5"/>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30" width="9.140625" hidden="1" customWidth="1"/>
    <col min="31" max="37" width="0" hidden="1" customWidth="1"/>
  </cols>
  <sheetData>
    <row r="1" spans="1:19"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19" x14ac:dyDescent="0.25">
      <c r="A2" s="115">
        <v>1</v>
      </c>
      <c r="B2" s="124" t="str">
        <f>IF('13-14G'!B2&lt;&gt;"",'13-14G'!B2, "")</f>
        <v/>
      </c>
      <c r="C2" s="115" t="str">
        <f>IF('13-14G'!C2&lt;&gt;"",'13-14G'!C2, "")</f>
        <v/>
      </c>
      <c r="D2" s="10">
        <v>1</v>
      </c>
      <c r="H2" s="89" t="str">
        <f>IF('13-14G'!H2&lt;&gt;"",'13-14G'!H2, "")</f>
        <v/>
      </c>
      <c r="I2" s="89" t="str">
        <f>IF('13-14G'!I2&lt;&gt;"",'13-14G'!I2, "")</f>
        <v/>
      </c>
      <c r="J2" s="89" t="str">
        <f>IF('13-14G'!J2&lt;&gt;"",'13-14G'!J2, "")</f>
        <v/>
      </c>
      <c r="K2" s="89" t="str">
        <f>IF('13-14G'!K2&lt;&gt;"",'13-14G'!K2, "")</f>
        <v/>
      </c>
      <c r="L2" s="89" t="str">
        <f>IF('13-14G'!L2&lt;&gt;"",'13-14G'!L2, "")</f>
        <v/>
      </c>
      <c r="M2" s="5"/>
      <c r="N2" s="78">
        <f t="shared" ref="N2:N33" si="0">IF(COUNT(H2:L2)=3,IF(M2&lt;&gt;"",(SUM(H2:J2)-6),SUM(H2:J2)),IF(M2&lt;&gt;"",(SUM(H2:L2)-MAX(H2:L2)-MIN(H2:L2)-6),(SUM(H2:L2)-MAX(H2:L2)-MIN(H2:L2))))</f>
        <v>0</v>
      </c>
      <c r="O2" s="78"/>
      <c r="Q2" s="36"/>
      <c r="R2" s="36"/>
      <c r="S2" s="36"/>
    </row>
    <row r="3" spans="1:19" x14ac:dyDescent="0.25">
      <c r="A3" s="115"/>
      <c r="B3" s="124"/>
      <c r="C3" s="115"/>
      <c r="D3" s="10">
        <v>2</v>
      </c>
      <c r="H3" s="89" t="str">
        <f>IF('13-14G'!H3&lt;&gt;"",'13-14G'!H3, "")</f>
        <v/>
      </c>
      <c r="I3" s="89" t="str">
        <f>IF('13-14G'!I3&lt;&gt;"",'13-14G'!I3, "")</f>
        <v/>
      </c>
      <c r="J3" s="89" t="str">
        <f>IF('13-14G'!J3&lt;&gt;"",'13-14G'!J3, "")</f>
        <v/>
      </c>
      <c r="K3" s="89" t="str">
        <f>IF('13-14G'!K3&lt;&gt;"",'13-14G'!K3, "")</f>
        <v/>
      </c>
      <c r="L3" s="89" t="str">
        <f>IF('13-14G'!L3&lt;&gt;"",'13-14G'!L3, "")</f>
        <v/>
      </c>
      <c r="M3" s="5"/>
      <c r="N3" s="78">
        <f t="shared" si="0"/>
        <v>0</v>
      </c>
      <c r="O3" s="78"/>
      <c r="Q3" s="35"/>
      <c r="R3" s="35"/>
      <c r="S3" s="35"/>
    </row>
    <row r="4" spans="1:19" ht="15.75" thickBot="1" x14ac:dyDescent="0.3">
      <c r="A4" s="115"/>
      <c r="B4" s="124"/>
      <c r="C4" s="115"/>
      <c r="D4" s="10">
        <v>3</v>
      </c>
      <c r="H4" s="89" t="str">
        <f>IF('13-14G'!H4&lt;&gt;"",'13-14G'!H4, "")</f>
        <v/>
      </c>
      <c r="I4" s="89" t="str">
        <f>IF('13-14G'!I4&lt;&gt;"",'13-14G'!I4, "")</f>
        <v/>
      </c>
      <c r="J4" s="89" t="str">
        <f>IF('13-14G'!J4&lt;&gt;"",'13-14G'!J4, "")</f>
        <v/>
      </c>
      <c r="K4" s="89" t="str">
        <f>IF('13-14G'!K4&lt;&gt;"",'13-14G'!K4, "")</f>
        <v/>
      </c>
      <c r="L4" s="89" t="str">
        <f>IF('13-14G'!L4&lt;&gt;"",'13-14G'!L4, "")</f>
        <v/>
      </c>
      <c r="M4" s="5"/>
      <c r="N4" s="78">
        <f t="shared" si="0"/>
        <v>0</v>
      </c>
      <c r="O4" s="78"/>
      <c r="Q4" s="35"/>
      <c r="R4" s="35"/>
      <c r="S4" s="35"/>
    </row>
    <row r="5" spans="1:19" ht="15.75" thickBot="1" x14ac:dyDescent="0.3">
      <c r="A5" s="115"/>
      <c r="B5" s="124"/>
      <c r="C5" s="115"/>
      <c r="D5" s="10">
        <v>4</v>
      </c>
      <c r="H5" s="89" t="str">
        <f>IF('13-14G'!H5&lt;&gt;"",'13-14G'!H5, "")</f>
        <v/>
      </c>
      <c r="I5" s="89" t="str">
        <f>IF('13-14G'!I5&lt;&gt;"",'13-14G'!I5, "")</f>
        <v/>
      </c>
      <c r="J5" s="89" t="str">
        <f>IF('13-14G'!J5&lt;&gt;"",'13-14G'!J5, "")</f>
        <v/>
      </c>
      <c r="K5" s="89" t="str">
        <f>IF('13-14G'!K5&lt;&gt;"",'13-14G'!K5, "")</f>
        <v/>
      </c>
      <c r="L5" s="89" t="str">
        <f>IF('13-14G'!L5&lt;&gt;"",'13-14G'!L5, "")</f>
        <v/>
      </c>
      <c r="M5" s="5"/>
      <c r="N5" s="78">
        <f t="shared" si="0"/>
        <v>0</v>
      </c>
      <c r="O5" s="79">
        <f>SUM(N2:N5)/12</f>
        <v>0</v>
      </c>
      <c r="Q5" s="35">
        <f>IF(O5&lt;&gt;"",O5+A2/10000,0)</f>
        <v>1E-4</v>
      </c>
      <c r="R5" s="35" t="str">
        <f>B2</f>
        <v/>
      </c>
      <c r="S5" s="35" t="str">
        <f>C2</f>
        <v/>
      </c>
    </row>
    <row r="6" spans="1:19" x14ac:dyDescent="0.25">
      <c r="A6" s="112">
        <v>2</v>
      </c>
      <c r="B6" s="122" t="str">
        <f>IF('13-14G'!B6&lt;&gt;"",'13-14G'!B6, "")</f>
        <v/>
      </c>
      <c r="C6" s="112" t="str">
        <f>IF('13-14G'!C6&lt;&gt;"",'13-14G'!C6, "")</f>
        <v/>
      </c>
      <c r="D6" s="18">
        <v>1</v>
      </c>
      <c r="H6" s="91" t="str">
        <f>IF('13-14G'!H6&lt;&gt;"",'13-14G'!H6, "")</f>
        <v/>
      </c>
      <c r="I6" s="91" t="str">
        <f>IF('13-14G'!I6&lt;&gt;"",'13-14G'!I6, "")</f>
        <v/>
      </c>
      <c r="J6" s="91" t="str">
        <f>IF('13-14G'!J6&lt;&gt;"",'13-14G'!J6, "")</f>
        <v/>
      </c>
      <c r="K6" s="91" t="str">
        <f>IF('13-14G'!K6&lt;&gt;"",'13-14G'!K6, "")</f>
        <v/>
      </c>
      <c r="L6" s="91" t="str">
        <f>IF('13-14G'!L6&lt;&gt;"",'13-14G'!L6, "")</f>
        <v/>
      </c>
      <c r="M6" s="19"/>
      <c r="N6" s="80">
        <f t="shared" si="0"/>
        <v>0</v>
      </c>
      <c r="O6" s="80"/>
      <c r="Q6" s="36"/>
      <c r="R6" s="36"/>
      <c r="S6" s="36"/>
    </row>
    <row r="7" spans="1:19" x14ac:dyDescent="0.25">
      <c r="A7" s="112"/>
      <c r="B7" s="122"/>
      <c r="C7" s="112"/>
      <c r="D7" s="18">
        <v>2</v>
      </c>
      <c r="H7" s="91" t="str">
        <f>IF('13-14G'!H7&lt;&gt;"",'13-14G'!H7, "")</f>
        <v/>
      </c>
      <c r="I7" s="91" t="str">
        <f>IF('13-14G'!I7&lt;&gt;"",'13-14G'!I7, "")</f>
        <v/>
      </c>
      <c r="J7" s="91" t="str">
        <f>IF('13-14G'!J7&lt;&gt;"",'13-14G'!J7, "")</f>
        <v/>
      </c>
      <c r="K7" s="91" t="str">
        <f>IF('13-14G'!K7&lt;&gt;"",'13-14G'!K7, "")</f>
        <v/>
      </c>
      <c r="L7" s="91" t="str">
        <f>IF('13-14G'!L7&lt;&gt;"",'13-14G'!L7, "")</f>
        <v/>
      </c>
      <c r="M7" s="19"/>
      <c r="N7" s="80">
        <f t="shared" si="0"/>
        <v>0</v>
      </c>
      <c r="O7" s="80"/>
      <c r="Q7" s="35"/>
      <c r="R7" s="35"/>
      <c r="S7" s="35"/>
    </row>
    <row r="8" spans="1:19" ht="15.75" thickBot="1" x14ac:dyDescent="0.3">
      <c r="A8" s="112"/>
      <c r="B8" s="122"/>
      <c r="C8" s="112"/>
      <c r="D8" s="18">
        <v>3</v>
      </c>
      <c r="H8" s="91" t="str">
        <f>IF('13-14G'!H8&lt;&gt;"",'13-14G'!H8, "")</f>
        <v/>
      </c>
      <c r="I8" s="91" t="str">
        <f>IF('13-14G'!I8&lt;&gt;"",'13-14G'!I8, "")</f>
        <v/>
      </c>
      <c r="J8" s="91" t="str">
        <f>IF('13-14G'!J8&lt;&gt;"",'13-14G'!J8, "")</f>
        <v/>
      </c>
      <c r="K8" s="91" t="str">
        <f>IF('13-14G'!K8&lt;&gt;"",'13-14G'!K8, "")</f>
        <v/>
      </c>
      <c r="L8" s="91" t="str">
        <f>IF('13-14G'!L8&lt;&gt;"",'13-14G'!L8, "")</f>
        <v/>
      </c>
      <c r="M8" s="19"/>
      <c r="N8" s="80">
        <f t="shared" si="0"/>
        <v>0</v>
      </c>
      <c r="O8" s="80"/>
      <c r="Q8" s="35"/>
      <c r="R8" s="35"/>
      <c r="S8" s="35"/>
    </row>
    <row r="9" spans="1:19" ht="15.75" thickBot="1" x14ac:dyDescent="0.3">
      <c r="A9" s="112"/>
      <c r="B9" s="122"/>
      <c r="C9" s="112"/>
      <c r="D9" s="18">
        <v>4</v>
      </c>
      <c r="H9" s="91" t="str">
        <f>IF('13-14G'!H9&lt;&gt;"",'13-14G'!H9, "")</f>
        <v/>
      </c>
      <c r="I9" s="91" t="str">
        <f>IF('13-14G'!I9&lt;&gt;"",'13-14G'!I9, "")</f>
        <v/>
      </c>
      <c r="J9" s="91" t="str">
        <f>IF('13-14G'!J9&lt;&gt;"",'13-14G'!J9, "")</f>
        <v/>
      </c>
      <c r="K9" s="91" t="str">
        <f>IF('13-14G'!K9&lt;&gt;"",'13-14G'!K9, "")</f>
        <v/>
      </c>
      <c r="L9" s="91" t="str">
        <f>IF('13-14G'!L9&lt;&gt;"",'13-14G'!L9, "")</f>
        <v/>
      </c>
      <c r="M9" s="19"/>
      <c r="N9" s="80">
        <f t="shared" si="0"/>
        <v>0</v>
      </c>
      <c r="O9" s="81">
        <f>SUM(N6:N9)/12</f>
        <v>0</v>
      </c>
      <c r="Q9" s="35">
        <f t="shared" ref="Q9" si="1">IF(O9&lt;&gt;"",O9+A6/10000,0)</f>
        <v>2.0000000000000001E-4</v>
      </c>
      <c r="R9" s="35" t="str">
        <f t="shared" ref="R9:S9" si="2">B6</f>
        <v/>
      </c>
      <c r="S9" s="35" t="str">
        <f t="shared" si="2"/>
        <v/>
      </c>
    </row>
    <row r="10" spans="1:19" x14ac:dyDescent="0.25">
      <c r="A10" s="115">
        <v>3</v>
      </c>
      <c r="B10" s="124" t="str">
        <f>IF('13-14G'!B10&lt;&gt;"",'13-14G'!B10, "")</f>
        <v/>
      </c>
      <c r="C10" s="115" t="str">
        <f>IF('13-14G'!C10&lt;&gt;"",'13-14G'!C10, "")</f>
        <v/>
      </c>
      <c r="D10" s="10">
        <v>1</v>
      </c>
      <c r="H10" s="89" t="str">
        <f>IF('13-14G'!H10&lt;&gt;"",'13-14G'!H10, "")</f>
        <v/>
      </c>
      <c r="I10" s="89" t="str">
        <f>IF('13-14G'!I10&lt;&gt;"",'13-14G'!I10, "")</f>
        <v/>
      </c>
      <c r="J10" s="89" t="str">
        <f>IF('13-14G'!J10&lt;&gt;"",'13-14G'!J10, "")</f>
        <v/>
      </c>
      <c r="K10" s="89" t="str">
        <f>IF('13-14G'!K10&lt;&gt;"",'13-14G'!K10, "")</f>
        <v/>
      </c>
      <c r="L10" s="89" t="str">
        <f>IF('13-14G'!L10&lt;&gt;"",'13-14G'!L10, "")</f>
        <v/>
      </c>
      <c r="M10" s="5"/>
      <c r="N10" s="78">
        <f t="shared" si="0"/>
        <v>0</v>
      </c>
      <c r="O10" s="78"/>
      <c r="Q10" s="36"/>
      <c r="R10" s="36"/>
      <c r="S10" s="36"/>
    </row>
    <row r="11" spans="1:19" x14ac:dyDescent="0.25">
      <c r="A11" s="115"/>
      <c r="B11" s="124"/>
      <c r="C11" s="115"/>
      <c r="D11" s="10">
        <v>2</v>
      </c>
      <c r="H11" s="89" t="str">
        <f>IF('13-14G'!H11&lt;&gt;"",'13-14G'!H11, "")</f>
        <v/>
      </c>
      <c r="I11" s="89" t="str">
        <f>IF('13-14G'!I11&lt;&gt;"",'13-14G'!I11, "")</f>
        <v/>
      </c>
      <c r="J11" s="89" t="str">
        <f>IF('13-14G'!J11&lt;&gt;"",'13-14G'!J11, "")</f>
        <v/>
      </c>
      <c r="K11" s="89" t="str">
        <f>IF('13-14G'!K11&lt;&gt;"",'13-14G'!K11, "")</f>
        <v/>
      </c>
      <c r="L11" s="89" t="str">
        <f>IF('13-14G'!L11&lt;&gt;"",'13-14G'!L11, "")</f>
        <v/>
      </c>
      <c r="M11" s="5"/>
      <c r="N11" s="78">
        <f t="shared" si="0"/>
        <v>0</v>
      </c>
      <c r="O11" s="78"/>
      <c r="Q11" s="35"/>
      <c r="R11" s="35"/>
      <c r="S11" s="35"/>
    </row>
    <row r="12" spans="1:19" ht="15.75" thickBot="1" x14ac:dyDescent="0.3">
      <c r="A12" s="115"/>
      <c r="B12" s="124"/>
      <c r="C12" s="115"/>
      <c r="D12" s="10">
        <v>3</v>
      </c>
      <c r="H12" s="89" t="str">
        <f>IF('13-14G'!H12&lt;&gt;"",'13-14G'!H12, "")</f>
        <v/>
      </c>
      <c r="I12" s="89" t="str">
        <f>IF('13-14G'!I12&lt;&gt;"",'13-14G'!I12, "")</f>
        <v/>
      </c>
      <c r="J12" s="89" t="str">
        <f>IF('13-14G'!J12&lt;&gt;"",'13-14G'!J12, "")</f>
        <v/>
      </c>
      <c r="K12" s="89" t="str">
        <f>IF('13-14G'!K12&lt;&gt;"",'13-14G'!K12, "")</f>
        <v/>
      </c>
      <c r="L12" s="89" t="str">
        <f>IF('13-14G'!L12&lt;&gt;"",'13-14G'!L12, "")</f>
        <v/>
      </c>
      <c r="M12" s="5"/>
      <c r="N12" s="78">
        <f t="shared" si="0"/>
        <v>0</v>
      </c>
      <c r="O12" s="78"/>
      <c r="Q12" s="35"/>
      <c r="R12" s="35"/>
      <c r="S12" s="35"/>
    </row>
    <row r="13" spans="1:19" ht="15.75" thickBot="1" x14ac:dyDescent="0.3">
      <c r="A13" s="115"/>
      <c r="B13" s="124"/>
      <c r="C13" s="115"/>
      <c r="D13" s="10">
        <v>4</v>
      </c>
      <c r="H13" s="89" t="str">
        <f>IF('13-14G'!H13&lt;&gt;"",'13-14G'!H13, "")</f>
        <v/>
      </c>
      <c r="I13" s="89" t="str">
        <f>IF('13-14G'!I13&lt;&gt;"",'13-14G'!I13, "")</f>
        <v/>
      </c>
      <c r="J13" s="89" t="str">
        <f>IF('13-14G'!J13&lt;&gt;"",'13-14G'!J13, "")</f>
        <v/>
      </c>
      <c r="K13" s="89" t="str">
        <f>IF('13-14G'!K13&lt;&gt;"",'13-14G'!K13, "")</f>
        <v/>
      </c>
      <c r="L13" s="89" t="str">
        <f>IF('13-14G'!L13&lt;&gt;"",'13-14G'!L13, "")</f>
        <v/>
      </c>
      <c r="M13" s="5"/>
      <c r="N13" s="78">
        <f t="shared" si="0"/>
        <v>0</v>
      </c>
      <c r="O13" s="79">
        <f>SUM(N10:N13)/12</f>
        <v>0</v>
      </c>
      <c r="Q13" s="35">
        <f t="shared" ref="Q13" si="3">IF(O13&lt;&gt;"",O13+A10/10000,0)</f>
        <v>2.9999999999999997E-4</v>
      </c>
      <c r="R13" s="35" t="str">
        <f t="shared" ref="R13:S13" si="4">B10</f>
        <v/>
      </c>
      <c r="S13" s="35" t="str">
        <f t="shared" si="4"/>
        <v/>
      </c>
    </row>
    <row r="14" spans="1:19" x14ac:dyDescent="0.25">
      <c r="A14" s="112">
        <v>4</v>
      </c>
      <c r="B14" s="122" t="str">
        <f>IF('13-14G'!B14&lt;&gt;"",'13-14G'!B14, "")</f>
        <v/>
      </c>
      <c r="C14" s="112" t="str">
        <f>IF('13-14G'!C14&lt;&gt;"",'13-14G'!C14, "")</f>
        <v/>
      </c>
      <c r="D14" s="18">
        <v>1</v>
      </c>
      <c r="H14" s="91" t="str">
        <f>IF('13-14G'!H14&lt;&gt;"",'13-14G'!H14, "")</f>
        <v/>
      </c>
      <c r="I14" s="91" t="str">
        <f>IF('13-14G'!I14&lt;&gt;"",'13-14G'!I14, "")</f>
        <v/>
      </c>
      <c r="J14" s="91" t="str">
        <f>IF('13-14G'!J14&lt;&gt;"",'13-14G'!J14, "")</f>
        <v/>
      </c>
      <c r="K14" s="91" t="str">
        <f>IF('13-14G'!K14&lt;&gt;"",'13-14G'!K14, "")</f>
        <v/>
      </c>
      <c r="L14" s="91" t="str">
        <f>IF('13-14G'!L14&lt;&gt;"",'13-14G'!L14, "")</f>
        <v/>
      </c>
      <c r="M14" s="19"/>
      <c r="N14" s="80">
        <f t="shared" si="0"/>
        <v>0</v>
      </c>
      <c r="O14" s="80"/>
      <c r="Q14" s="36"/>
      <c r="R14" s="36"/>
      <c r="S14" s="36"/>
    </row>
    <row r="15" spans="1:19" x14ac:dyDescent="0.25">
      <c r="A15" s="112"/>
      <c r="B15" s="122"/>
      <c r="C15" s="112"/>
      <c r="D15" s="18">
        <v>2</v>
      </c>
      <c r="H15" s="91" t="str">
        <f>IF('13-14G'!H15&lt;&gt;"",'13-14G'!H15, "")</f>
        <v/>
      </c>
      <c r="I15" s="91" t="str">
        <f>IF('13-14G'!I15&lt;&gt;"",'13-14G'!I15, "")</f>
        <v/>
      </c>
      <c r="J15" s="91" t="str">
        <f>IF('13-14G'!J15&lt;&gt;"",'13-14G'!J15, "")</f>
        <v/>
      </c>
      <c r="K15" s="91" t="str">
        <f>IF('13-14G'!K15&lt;&gt;"",'13-14G'!K15, "")</f>
        <v/>
      </c>
      <c r="L15" s="91" t="str">
        <f>IF('13-14G'!L15&lt;&gt;"",'13-14G'!L15, "")</f>
        <v/>
      </c>
      <c r="M15" s="19"/>
      <c r="N15" s="80">
        <f t="shared" si="0"/>
        <v>0</v>
      </c>
      <c r="O15" s="80"/>
      <c r="Q15" s="35"/>
      <c r="R15" s="35"/>
      <c r="S15" s="35"/>
    </row>
    <row r="16" spans="1:19" ht="15.75" thickBot="1" x14ac:dyDescent="0.3">
      <c r="A16" s="112"/>
      <c r="B16" s="122"/>
      <c r="C16" s="112"/>
      <c r="D16" s="18">
        <v>3</v>
      </c>
      <c r="H16" s="91" t="str">
        <f>IF('13-14G'!H16&lt;&gt;"",'13-14G'!H16, "")</f>
        <v/>
      </c>
      <c r="I16" s="91" t="str">
        <f>IF('13-14G'!I16&lt;&gt;"",'13-14G'!I16, "")</f>
        <v/>
      </c>
      <c r="J16" s="91" t="str">
        <f>IF('13-14G'!J16&lt;&gt;"",'13-14G'!J16, "")</f>
        <v/>
      </c>
      <c r="K16" s="91" t="str">
        <f>IF('13-14G'!K16&lt;&gt;"",'13-14G'!K16, "")</f>
        <v/>
      </c>
      <c r="L16" s="91" t="str">
        <f>IF('13-14G'!L16&lt;&gt;"",'13-14G'!L16, "")</f>
        <v/>
      </c>
      <c r="M16" s="19"/>
      <c r="N16" s="80">
        <f t="shared" si="0"/>
        <v>0</v>
      </c>
      <c r="O16" s="80"/>
      <c r="Q16" s="35"/>
      <c r="R16" s="35"/>
      <c r="S16" s="35"/>
    </row>
    <row r="17" spans="1:19" ht="15.75" thickBot="1" x14ac:dyDescent="0.3">
      <c r="A17" s="112"/>
      <c r="B17" s="122"/>
      <c r="C17" s="112"/>
      <c r="D17" s="18">
        <v>4</v>
      </c>
      <c r="H17" s="91" t="str">
        <f>IF('13-14G'!H17&lt;&gt;"",'13-14G'!H17, "")</f>
        <v/>
      </c>
      <c r="I17" s="91" t="str">
        <f>IF('13-14G'!I17&lt;&gt;"",'13-14G'!I17, "")</f>
        <v/>
      </c>
      <c r="J17" s="91" t="str">
        <f>IF('13-14G'!J17&lt;&gt;"",'13-14G'!J17, "")</f>
        <v/>
      </c>
      <c r="K17" s="91" t="str">
        <f>IF('13-14G'!K17&lt;&gt;"",'13-14G'!K17, "")</f>
        <v/>
      </c>
      <c r="L17" s="91" t="str">
        <f>IF('13-14G'!L17&lt;&gt;"",'13-14G'!L17, "")</f>
        <v/>
      </c>
      <c r="M17" s="19"/>
      <c r="N17" s="80">
        <f t="shared" si="0"/>
        <v>0</v>
      </c>
      <c r="O17" s="81">
        <f>SUM(N14:N17)/12</f>
        <v>0</v>
      </c>
      <c r="Q17" s="35">
        <f t="shared" ref="Q17" si="5">IF(O17&lt;&gt;"",O17+A14/10000,0)</f>
        <v>4.0000000000000002E-4</v>
      </c>
      <c r="R17" s="35" t="str">
        <f t="shared" ref="R17:S17" si="6">B14</f>
        <v/>
      </c>
      <c r="S17" s="35" t="str">
        <f t="shared" si="6"/>
        <v/>
      </c>
    </row>
    <row r="18" spans="1:19" x14ac:dyDescent="0.25">
      <c r="A18" s="115">
        <v>5</v>
      </c>
      <c r="B18" s="124" t="str">
        <f>IF('13-14G'!B18&lt;&gt;"",'13-14G'!B18, "")</f>
        <v/>
      </c>
      <c r="C18" s="115" t="str">
        <f>IF('13-14G'!C18&lt;&gt;"",'13-14G'!C18, "")</f>
        <v/>
      </c>
      <c r="D18" s="10">
        <v>1</v>
      </c>
      <c r="H18" s="89" t="str">
        <f>IF('13-14G'!H18&lt;&gt;"",'13-14G'!H18, "")</f>
        <v/>
      </c>
      <c r="I18" s="89" t="str">
        <f>IF('13-14G'!I18&lt;&gt;"",'13-14G'!I18, "")</f>
        <v/>
      </c>
      <c r="J18" s="89" t="str">
        <f>IF('13-14G'!J18&lt;&gt;"",'13-14G'!J18, "")</f>
        <v/>
      </c>
      <c r="K18" s="89" t="str">
        <f>IF('13-14G'!K18&lt;&gt;"",'13-14G'!K18, "")</f>
        <v/>
      </c>
      <c r="L18" s="89" t="str">
        <f>IF('13-14G'!L18&lt;&gt;"",'13-14G'!L18, "")</f>
        <v/>
      </c>
      <c r="M18" s="5"/>
      <c r="N18" s="78">
        <f t="shared" si="0"/>
        <v>0</v>
      </c>
      <c r="O18" s="78"/>
      <c r="Q18" s="36"/>
      <c r="R18" s="36"/>
      <c r="S18" s="36"/>
    </row>
    <row r="19" spans="1:19" x14ac:dyDescent="0.25">
      <c r="A19" s="115"/>
      <c r="B19" s="124"/>
      <c r="C19" s="115"/>
      <c r="D19" s="10">
        <v>2</v>
      </c>
      <c r="H19" s="89" t="str">
        <f>IF('13-14G'!H19&lt;&gt;"",'13-14G'!H19, "")</f>
        <v/>
      </c>
      <c r="I19" s="89" t="str">
        <f>IF('13-14G'!I19&lt;&gt;"",'13-14G'!I19, "")</f>
        <v/>
      </c>
      <c r="J19" s="89" t="str">
        <f>IF('13-14G'!J19&lt;&gt;"",'13-14G'!J19, "")</f>
        <v/>
      </c>
      <c r="K19" s="89" t="str">
        <f>IF('13-14G'!K19&lt;&gt;"",'13-14G'!K19, "")</f>
        <v/>
      </c>
      <c r="L19" s="89" t="str">
        <f>IF('13-14G'!L19&lt;&gt;"",'13-14G'!L19, "")</f>
        <v/>
      </c>
      <c r="M19" s="5"/>
      <c r="N19" s="78">
        <f t="shared" si="0"/>
        <v>0</v>
      </c>
      <c r="O19" s="78"/>
      <c r="Q19" s="35"/>
      <c r="R19" s="35"/>
      <c r="S19" s="35"/>
    </row>
    <row r="20" spans="1:19" ht="15.75" thickBot="1" x14ac:dyDescent="0.3">
      <c r="A20" s="115"/>
      <c r="B20" s="124"/>
      <c r="C20" s="115"/>
      <c r="D20" s="10">
        <v>3</v>
      </c>
      <c r="H20" s="89" t="str">
        <f>IF('13-14G'!H20&lt;&gt;"",'13-14G'!H20, "")</f>
        <v/>
      </c>
      <c r="I20" s="89" t="str">
        <f>IF('13-14G'!I20&lt;&gt;"",'13-14G'!I20, "")</f>
        <v/>
      </c>
      <c r="J20" s="89" t="str">
        <f>IF('13-14G'!J20&lt;&gt;"",'13-14G'!J20, "")</f>
        <v/>
      </c>
      <c r="K20" s="89" t="str">
        <f>IF('13-14G'!K20&lt;&gt;"",'13-14G'!K20, "")</f>
        <v/>
      </c>
      <c r="L20" s="89" t="str">
        <f>IF('13-14G'!L20&lt;&gt;"",'13-14G'!L20, "")</f>
        <v/>
      </c>
      <c r="M20" s="5"/>
      <c r="N20" s="78">
        <f t="shared" si="0"/>
        <v>0</v>
      </c>
      <c r="O20" s="78"/>
      <c r="Q20" s="35"/>
      <c r="R20" s="35"/>
      <c r="S20" s="35"/>
    </row>
    <row r="21" spans="1:19" ht="15.75" thickBot="1" x14ac:dyDescent="0.3">
      <c r="A21" s="115"/>
      <c r="B21" s="124"/>
      <c r="C21" s="115"/>
      <c r="D21" s="10">
        <v>4</v>
      </c>
      <c r="H21" s="89" t="str">
        <f>IF('13-14G'!H21&lt;&gt;"",'13-14G'!H21, "")</f>
        <v/>
      </c>
      <c r="I21" s="89" t="str">
        <f>IF('13-14G'!I21&lt;&gt;"",'13-14G'!I21, "")</f>
        <v/>
      </c>
      <c r="J21" s="89" t="str">
        <f>IF('13-14G'!J21&lt;&gt;"",'13-14G'!J21, "")</f>
        <v/>
      </c>
      <c r="K21" s="89" t="str">
        <f>IF('13-14G'!K21&lt;&gt;"",'13-14G'!K21, "")</f>
        <v/>
      </c>
      <c r="L21" s="89" t="str">
        <f>IF('13-14G'!L21&lt;&gt;"",'13-14G'!L21, "")</f>
        <v/>
      </c>
      <c r="M21" s="5"/>
      <c r="N21" s="78">
        <f t="shared" si="0"/>
        <v>0</v>
      </c>
      <c r="O21" s="79">
        <f>SUM(N18:N21)/12</f>
        <v>0</v>
      </c>
      <c r="Q21" s="35">
        <f t="shared" ref="Q21" si="7">IF(O21&lt;&gt;"",O21+A18/10000,0)</f>
        <v>5.0000000000000001E-4</v>
      </c>
      <c r="R21" s="35" t="str">
        <f t="shared" ref="R21:S21" si="8">B18</f>
        <v/>
      </c>
      <c r="S21" s="35" t="str">
        <f t="shared" si="8"/>
        <v/>
      </c>
    </row>
    <row r="22" spans="1:19" x14ac:dyDescent="0.25">
      <c r="A22" s="112">
        <v>6</v>
      </c>
      <c r="B22" s="122" t="str">
        <f>IF('13-14G'!B22&lt;&gt;"",'13-14G'!B22, "")</f>
        <v/>
      </c>
      <c r="C22" s="112" t="str">
        <f>IF('13-14G'!C22&lt;&gt;"",'13-14G'!C22, "")</f>
        <v/>
      </c>
      <c r="D22" s="18">
        <v>1</v>
      </c>
      <c r="H22" s="91" t="str">
        <f>IF('13-14G'!H22&lt;&gt;"",'13-14G'!H22, "")</f>
        <v/>
      </c>
      <c r="I22" s="91" t="str">
        <f>IF('13-14G'!I22&lt;&gt;"",'13-14G'!I22, "")</f>
        <v/>
      </c>
      <c r="J22" s="91" t="str">
        <f>IF('13-14G'!J22&lt;&gt;"",'13-14G'!J22, "")</f>
        <v/>
      </c>
      <c r="K22" s="91" t="str">
        <f>IF('13-14G'!K22&lt;&gt;"",'13-14G'!K22, "")</f>
        <v/>
      </c>
      <c r="L22" s="91" t="str">
        <f>IF('13-14G'!L22&lt;&gt;"",'13-14G'!L22, "")</f>
        <v/>
      </c>
      <c r="M22" s="19"/>
      <c r="N22" s="80">
        <f t="shared" si="0"/>
        <v>0</v>
      </c>
      <c r="O22" s="80"/>
      <c r="Q22" s="36"/>
      <c r="R22" s="36"/>
      <c r="S22" s="36"/>
    </row>
    <row r="23" spans="1:19" x14ac:dyDescent="0.25">
      <c r="A23" s="112"/>
      <c r="B23" s="122"/>
      <c r="C23" s="112"/>
      <c r="D23" s="18">
        <v>2</v>
      </c>
      <c r="H23" s="91" t="str">
        <f>IF('13-14G'!H23&lt;&gt;"",'13-14G'!H23, "")</f>
        <v/>
      </c>
      <c r="I23" s="91" t="str">
        <f>IF('13-14G'!I23&lt;&gt;"",'13-14G'!I23, "")</f>
        <v/>
      </c>
      <c r="J23" s="91" t="str">
        <f>IF('13-14G'!J23&lt;&gt;"",'13-14G'!J23, "")</f>
        <v/>
      </c>
      <c r="K23" s="91" t="str">
        <f>IF('13-14G'!K23&lt;&gt;"",'13-14G'!K23, "")</f>
        <v/>
      </c>
      <c r="L23" s="91" t="str">
        <f>IF('13-14G'!L23&lt;&gt;"",'13-14G'!L23, "")</f>
        <v/>
      </c>
      <c r="M23" s="19"/>
      <c r="N23" s="80">
        <f t="shared" si="0"/>
        <v>0</v>
      </c>
      <c r="O23" s="80"/>
      <c r="Q23" s="35"/>
      <c r="R23" s="35"/>
      <c r="S23" s="35"/>
    </row>
    <row r="24" spans="1:19" ht="15.75" thickBot="1" x14ac:dyDescent="0.3">
      <c r="A24" s="112"/>
      <c r="B24" s="122"/>
      <c r="C24" s="112"/>
      <c r="D24" s="18">
        <v>3</v>
      </c>
      <c r="H24" s="91" t="str">
        <f>IF('13-14G'!H24&lt;&gt;"",'13-14G'!H24, "")</f>
        <v/>
      </c>
      <c r="I24" s="91" t="str">
        <f>IF('13-14G'!I24&lt;&gt;"",'13-14G'!I24, "")</f>
        <v/>
      </c>
      <c r="J24" s="91" t="str">
        <f>IF('13-14G'!J24&lt;&gt;"",'13-14G'!J24, "")</f>
        <v/>
      </c>
      <c r="K24" s="91" t="str">
        <f>IF('13-14G'!K24&lt;&gt;"",'13-14G'!K24, "")</f>
        <v/>
      </c>
      <c r="L24" s="91" t="str">
        <f>IF('13-14G'!L24&lt;&gt;"",'13-14G'!L24, "")</f>
        <v/>
      </c>
      <c r="M24" s="19"/>
      <c r="N24" s="80">
        <f t="shared" si="0"/>
        <v>0</v>
      </c>
      <c r="O24" s="80"/>
      <c r="Q24" s="35"/>
      <c r="R24" s="35"/>
      <c r="S24" s="35"/>
    </row>
    <row r="25" spans="1:19" ht="15.75" thickBot="1" x14ac:dyDescent="0.3">
      <c r="A25" s="112"/>
      <c r="B25" s="122"/>
      <c r="C25" s="112"/>
      <c r="D25" s="18">
        <v>4</v>
      </c>
      <c r="H25" s="91" t="str">
        <f>IF('13-14G'!H25&lt;&gt;"",'13-14G'!H25, "")</f>
        <v/>
      </c>
      <c r="I25" s="91" t="str">
        <f>IF('13-14G'!I25&lt;&gt;"",'13-14G'!I25, "")</f>
        <v/>
      </c>
      <c r="J25" s="91" t="str">
        <f>IF('13-14G'!J25&lt;&gt;"",'13-14G'!J25, "")</f>
        <v/>
      </c>
      <c r="K25" s="91" t="str">
        <f>IF('13-14G'!K25&lt;&gt;"",'13-14G'!K25, "")</f>
        <v/>
      </c>
      <c r="L25" s="91" t="str">
        <f>IF('13-14G'!L25&lt;&gt;"",'13-14G'!L25, "")</f>
        <v/>
      </c>
      <c r="M25" s="19"/>
      <c r="N25" s="80">
        <f t="shared" si="0"/>
        <v>0</v>
      </c>
      <c r="O25" s="81">
        <f>SUM(N22:N25)/12</f>
        <v>0</v>
      </c>
      <c r="Q25" s="35">
        <f t="shared" ref="Q25" si="9">IF(O25&lt;&gt;"",O25+A22/10000,0)</f>
        <v>5.9999999999999995E-4</v>
      </c>
      <c r="R25" s="35" t="str">
        <f t="shared" ref="R25:S25" si="10">B22</f>
        <v/>
      </c>
      <c r="S25" s="35" t="str">
        <f t="shared" si="10"/>
        <v/>
      </c>
    </row>
    <row r="26" spans="1:19" x14ac:dyDescent="0.25">
      <c r="A26" s="115">
        <v>7</v>
      </c>
      <c r="B26" s="124" t="str">
        <f>IF('13-14G'!B26&lt;&gt;"",'13-14G'!B26, "")</f>
        <v/>
      </c>
      <c r="C26" s="115" t="str">
        <f>IF('13-14G'!C26&lt;&gt;"",'13-14G'!C26, "")</f>
        <v/>
      </c>
      <c r="D26" s="10">
        <v>1</v>
      </c>
      <c r="H26" s="89" t="str">
        <f>IF('13-14G'!H26&lt;&gt;"",'13-14G'!H26, "")</f>
        <v/>
      </c>
      <c r="I26" s="89" t="str">
        <f>IF('13-14G'!I26&lt;&gt;"",'13-14G'!I26, "")</f>
        <v/>
      </c>
      <c r="J26" s="89" t="str">
        <f>IF('13-14G'!J26&lt;&gt;"",'13-14G'!J26, "")</f>
        <v/>
      </c>
      <c r="K26" s="89" t="str">
        <f>IF('13-14G'!K26&lt;&gt;"",'13-14G'!K26, "")</f>
        <v/>
      </c>
      <c r="L26" s="89" t="str">
        <f>IF('13-14G'!L26&lt;&gt;"",'13-14G'!L26, "")</f>
        <v/>
      </c>
      <c r="M26" s="5"/>
      <c r="N26" s="78">
        <f t="shared" si="0"/>
        <v>0</v>
      </c>
      <c r="O26" s="78"/>
      <c r="Q26" s="36"/>
      <c r="R26" s="36"/>
      <c r="S26" s="36"/>
    </row>
    <row r="27" spans="1:19" x14ac:dyDescent="0.25">
      <c r="A27" s="115"/>
      <c r="B27" s="124"/>
      <c r="C27" s="115"/>
      <c r="D27" s="10">
        <v>2</v>
      </c>
      <c r="H27" s="89" t="str">
        <f>IF('13-14G'!H27&lt;&gt;"",'13-14G'!H27, "")</f>
        <v/>
      </c>
      <c r="I27" s="89" t="str">
        <f>IF('13-14G'!I27&lt;&gt;"",'13-14G'!I27, "")</f>
        <v/>
      </c>
      <c r="J27" s="89" t="str">
        <f>IF('13-14G'!J27&lt;&gt;"",'13-14G'!J27, "")</f>
        <v/>
      </c>
      <c r="K27" s="89" t="str">
        <f>IF('13-14G'!K27&lt;&gt;"",'13-14G'!K27, "")</f>
        <v/>
      </c>
      <c r="L27" s="89" t="str">
        <f>IF('13-14G'!L27&lt;&gt;"",'13-14G'!L27, "")</f>
        <v/>
      </c>
      <c r="M27" s="5"/>
      <c r="N27" s="78">
        <f t="shared" si="0"/>
        <v>0</v>
      </c>
      <c r="O27" s="78"/>
      <c r="Q27" s="35"/>
      <c r="R27" s="35"/>
      <c r="S27" s="35"/>
    </row>
    <row r="28" spans="1:19" ht="15.75" thickBot="1" x14ac:dyDescent="0.3">
      <c r="A28" s="115"/>
      <c r="B28" s="124"/>
      <c r="C28" s="115"/>
      <c r="D28" s="10">
        <v>3</v>
      </c>
      <c r="H28" s="89" t="str">
        <f>IF('13-14G'!H28&lt;&gt;"",'13-14G'!H28, "")</f>
        <v/>
      </c>
      <c r="I28" s="89" t="str">
        <f>IF('13-14G'!I28&lt;&gt;"",'13-14G'!I28, "")</f>
        <v/>
      </c>
      <c r="J28" s="89" t="str">
        <f>IF('13-14G'!J28&lt;&gt;"",'13-14G'!J28, "")</f>
        <v/>
      </c>
      <c r="K28" s="89" t="str">
        <f>IF('13-14G'!K28&lt;&gt;"",'13-14G'!K28, "")</f>
        <v/>
      </c>
      <c r="L28" s="89" t="str">
        <f>IF('13-14G'!L28&lt;&gt;"",'13-14G'!L28, "")</f>
        <v/>
      </c>
      <c r="M28" s="5"/>
      <c r="N28" s="78">
        <f t="shared" si="0"/>
        <v>0</v>
      </c>
      <c r="O28" s="78"/>
      <c r="Q28" s="35"/>
      <c r="R28" s="35"/>
      <c r="S28" s="35"/>
    </row>
    <row r="29" spans="1:19" ht="15.75" thickBot="1" x14ac:dyDescent="0.3">
      <c r="A29" s="115"/>
      <c r="B29" s="124"/>
      <c r="C29" s="115"/>
      <c r="D29" s="10">
        <v>4</v>
      </c>
      <c r="H29" s="89" t="str">
        <f>IF('13-14G'!H29&lt;&gt;"",'13-14G'!H29, "")</f>
        <v/>
      </c>
      <c r="I29" s="89" t="str">
        <f>IF('13-14G'!I29&lt;&gt;"",'13-14G'!I29, "")</f>
        <v/>
      </c>
      <c r="J29" s="89" t="str">
        <f>IF('13-14G'!J29&lt;&gt;"",'13-14G'!J29, "")</f>
        <v/>
      </c>
      <c r="K29" s="89" t="str">
        <f>IF('13-14G'!K29&lt;&gt;"",'13-14G'!K29, "")</f>
        <v/>
      </c>
      <c r="L29" s="89" t="str">
        <f>IF('13-14G'!L29&lt;&gt;"",'13-14G'!L29, "")</f>
        <v/>
      </c>
      <c r="M29" s="5"/>
      <c r="N29" s="78">
        <f t="shared" si="0"/>
        <v>0</v>
      </c>
      <c r="O29" s="79">
        <f>SUM(N26:N29)/12</f>
        <v>0</v>
      </c>
      <c r="Q29" s="35">
        <f t="shared" ref="Q29" si="11">IF(O29&lt;&gt;"",O29+A26/10000,0)</f>
        <v>6.9999999999999999E-4</v>
      </c>
      <c r="R29" s="35" t="str">
        <f t="shared" ref="R29:S29" si="12">B26</f>
        <v/>
      </c>
      <c r="S29" s="35" t="str">
        <f t="shared" si="12"/>
        <v/>
      </c>
    </row>
    <row r="30" spans="1:19" x14ac:dyDescent="0.25">
      <c r="A30" s="112">
        <v>8</v>
      </c>
      <c r="B30" s="122" t="str">
        <f>IF('13-14G'!B30&lt;&gt;"",'13-14G'!B30, "")</f>
        <v/>
      </c>
      <c r="C30" s="112" t="str">
        <f>IF('13-14G'!C30&lt;&gt;"",'13-14G'!C30, "")</f>
        <v/>
      </c>
      <c r="D30" s="18">
        <v>1</v>
      </c>
      <c r="H30" s="91" t="str">
        <f>IF('13-14G'!H30&lt;&gt;"",'13-14G'!H30, "")</f>
        <v/>
      </c>
      <c r="I30" s="91" t="str">
        <f>IF('13-14G'!I30&lt;&gt;"",'13-14G'!I30, "")</f>
        <v/>
      </c>
      <c r="J30" s="91" t="str">
        <f>IF('13-14G'!J30&lt;&gt;"",'13-14G'!J30, "")</f>
        <v/>
      </c>
      <c r="K30" s="91" t="str">
        <f>IF('13-14G'!K30&lt;&gt;"",'13-14G'!K30, "")</f>
        <v/>
      </c>
      <c r="L30" s="91" t="str">
        <f>IF('13-14G'!L30&lt;&gt;"",'13-14G'!L30, "")</f>
        <v/>
      </c>
      <c r="M30" s="19"/>
      <c r="N30" s="80">
        <f t="shared" si="0"/>
        <v>0</v>
      </c>
      <c r="O30" s="80"/>
      <c r="Q30" s="36"/>
      <c r="R30" s="36"/>
      <c r="S30" s="36"/>
    </row>
    <row r="31" spans="1:19" x14ac:dyDescent="0.25">
      <c r="A31" s="112"/>
      <c r="B31" s="122"/>
      <c r="C31" s="112"/>
      <c r="D31" s="18">
        <v>2</v>
      </c>
      <c r="H31" s="91" t="str">
        <f>IF('13-14G'!H31&lt;&gt;"",'13-14G'!H31, "")</f>
        <v/>
      </c>
      <c r="I31" s="91" t="str">
        <f>IF('13-14G'!I31&lt;&gt;"",'13-14G'!I31, "")</f>
        <v/>
      </c>
      <c r="J31" s="91" t="str">
        <f>IF('13-14G'!J31&lt;&gt;"",'13-14G'!J31, "")</f>
        <v/>
      </c>
      <c r="K31" s="91" t="str">
        <f>IF('13-14G'!K31&lt;&gt;"",'13-14G'!K31, "")</f>
        <v/>
      </c>
      <c r="L31" s="91" t="str">
        <f>IF('13-14G'!L31&lt;&gt;"",'13-14G'!L31, "")</f>
        <v/>
      </c>
      <c r="M31" s="19"/>
      <c r="N31" s="80">
        <f t="shared" si="0"/>
        <v>0</v>
      </c>
      <c r="O31" s="80"/>
      <c r="Q31" s="35"/>
      <c r="R31" s="35"/>
      <c r="S31" s="35"/>
    </row>
    <row r="32" spans="1:19" ht="15.75" thickBot="1" x14ac:dyDescent="0.3">
      <c r="A32" s="112"/>
      <c r="B32" s="122"/>
      <c r="C32" s="112"/>
      <c r="D32" s="18">
        <v>3</v>
      </c>
      <c r="H32" s="91" t="str">
        <f>IF('13-14G'!H32&lt;&gt;"",'13-14G'!H32, "")</f>
        <v/>
      </c>
      <c r="I32" s="91" t="str">
        <f>IF('13-14G'!I32&lt;&gt;"",'13-14G'!I32, "")</f>
        <v/>
      </c>
      <c r="J32" s="91" t="str">
        <f>IF('13-14G'!J32&lt;&gt;"",'13-14G'!J32, "")</f>
        <v/>
      </c>
      <c r="K32" s="91" t="str">
        <f>IF('13-14G'!K32&lt;&gt;"",'13-14G'!K32, "")</f>
        <v/>
      </c>
      <c r="L32" s="91" t="str">
        <f>IF('13-14G'!L32&lt;&gt;"",'13-14G'!L32, "")</f>
        <v/>
      </c>
      <c r="M32" s="19"/>
      <c r="N32" s="80">
        <f t="shared" si="0"/>
        <v>0</v>
      </c>
      <c r="O32" s="80"/>
      <c r="Q32" s="35"/>
      <c r="R32" s="35"/>
      <c r="S32" s="35"/>
    </row>
    <row r="33" spans="1:19" ht="15.75" thickBot="1" x14ac:dyDescent="0.3">
      <c r="A33" s="112"/>
      <c r="B33" s="122"/>
      <c r="C33" s="112"/>
      <c r="D33" s="18">
        <v>4</v>
      </c>
      <c r="H33" s="91" t="str">
        <f>IF('13-14G'!H33&lt;&gt;"",'13-14G'!H33, "")</f>
        <v/>
      </c>
      <c r="I33" s="91" t="str">
        <f>IF('13-14G'!I33&lt;&gt;"",'13-14G'!I33, "")</f>
        <v/>
      </c>
      <c r="J33" s="91" t="str">
        <f>IF('13-14G'!J33&lt;&gt;"",'13-14G'!J33, "")</f>
        <v/>
      </c>
      <c r="K33" s="91" t="str">
        <f>IF('13-14G'!K33&lt;&gt;"",'13-14G'!K33, "")</f>
        <v/>
      </c>
      <c r="L33" s="91" t="str">
        <f>IF('13-14G'!L33&lt;&gt;"",'13-14G'!L33, "")</f>
        <v/>
      </c>
      <c r="M33" s="19"/>
      <c r="N33" s="80">
        <f t="shared" si="0"/>
        <v>0</v>
      </c>
      <c r="O33" s="81">
        <f>SUM(N30:N33)/12</f>
        <v>0</v>
      </c>
      <c r="Q33" s="35">
        <f t="shared" ref="Q33" si="13">IF(O33&lt;&gt;"",O33+A30/10000,0)</f>
        <v>8.0000000000000004E-4</v>
      </c>
      <c r="R33" s="35" t="str">
        <f t="shared" ref="R33:S33" si="14">B30</f>
        <v/>
      </c>
      <c r="S33" s="35" t="str">
        <f t="shared" si="14"/>
        <v/>
      </c>
    </row>
    <row r="34" spans="1:19" x14ac:dyDescent="0.25">
      <c r="A34" s="115">
        <v>9</v>
      </c>
      <c r="B34" s="124" t="str">
        <f>IF('13-14G'!B34&lt;&gt;"",'13-14G'!B34, "")</f>
        <v/>
      </c>
      <c r="C34" s="115" t="str">
        <f>IF('13-14G'!C34&lt;&gt;"",'13-14G'!C34, "")</f>
        <v/>
      </c>
      <c r="D34" s="10">
        <v>1</v>
      </c>
      <c r="H34" s="89" t="str">
        <f>IF('13-14G'!H34&lt;&gt;"",'13-14G'!H34, "")</f>
        <v/>
      </c>
      <c r="I34" s="89" t="str">
        <f>IF('13-14G'!I34&lt;&gt;"",'13-14G'!I34, "")</f>
        <v/>
      </c>
      <c r="J34" s="89" t="str">
        <f>IF('13-14G'!J34&lt;&gt;"",'13-14G'!J34, "")</f>
        <v/>
      </c>
      <c r="K34" s="89" t="str">
        <f>IF('13-14G'!K34&lt;&gt;"",'13-14G'!K34, "")</f>
        <v/>
      </c>
      <c r="L34" s="89" t="str">
        <f>IF('13-14G'!L34&lt;&gt;"",'13-14G'!L34, "")</f>
        <v/>
      </c>
      <c r="M34" s="5"/>
      <c r="N34" s="78">
        <f t="shared" ref="N34:N97" si="15">IF(COUNT(H34:L34)=3,IF(M34&lt;&gt;"",(SUM(H34:J34)-6),SUM(H34:J34)),IF(M34&lt;&gt;"",(SUM(H34:L34)-MAX(H34:L34)-MIN(H34:L34)-6),(SUM(H34:L34)-MAX(H34:L34)-MIN(H34:L34))))</f>
        <v>0</v>
      </c>
      <c r="O34" s="78"/>
      <c r="Q34" s="36"/>
      <c r="R34" s="36"/>
      <c r="S34" s="36"/>
    </row>
    <row r="35" spans="1:19" x14ac:dyDescent="0.25">
      <c r="A35" s="115"/>
      <c r="B35" s="124"/>
      <c r="C35" s="115"/>
      <c r="D35" s="10">
        <v>2</v>
      </c>
      <c r="H35" s="89" t="str">
        <f>IF('13-14G'!H35&lt;&gt;"",'13-14G'!H35, "")</f>
        <v/>
      </c>
      <c r="I35" s="89" t="str">
        <f>IF('13-14G'!I35&lt;&gt;"",'13-14G'!I35, "")</f>
        <v/>
      </c>
      <c r="J35" s="89" t="str">
        <f>IF('13-14G'!J35&lt;&gt;"",'13-14G'!J35, "")</f>
        <v/>
      </c>
      <c r="K35" s="89" t="str">
        <f>IF('13-14G'!K35&lt;&gt;"",'13-14G'!K35, "")</f>
        <v/>
      </c>
      <c r="L35" s="89" t="str">
        <f>IF('13-14G'!L35&lt;&gt;"",'13-14G'!L35, "")</f>
        <v/>
      </c>
      <c r="M35" s="5"/>
      <c r="N35" s="78">
        <f t="shared" si="15"/>
        <v>0</v>
      </c>
      <c r="O35" s="78"/>
      <c r="Q35" s="35"/>
      <c r="R35" s="35"/>
      <c r="S35" s="35"/>
    </row>
    <row r="36" spans="1:19" ht="15.75" thickBot="1" x14ac:dyDescent="0.3">
      <c r="A36" s="115"/>
      <c r="B36" s="124"/>
      <c r="C36" s="115"/>
      <c r="D36" s="10">
        <v>3</v>
      </c>
      <c r="H36" s="89" t="str">
        <f>IF('13-14G'!H36&lt;&gt;"",'13-14G'!H36, "")</f>
        <v/>
      </c>
      <c r="I36" s="89" t="str">
        <f>IF('13-14G'!I36&lt;&gt;"",'13-14G'!I36, "")</f>
        <v/>
      </c>
      <c r="J36" s="89" t="str">
        <f>IF('13-14G'!J36&lt;&gt;"",'13-14G'!J36, "")</f>
        <v/>
      </c>
      <c r="K36" s="89" t="str">
        <f>IF('13-14G'!K36&lt;&gt;"",'13-14G'!K36, "")</f>
        <v/>
      </c>
      <c r="L36" s="89" t="str">
        <f>IF('13-14G'!L36&lt;&gt;"",'13-14G'!L36, "")</f>
        <v/>
      </c>
      <c r="M36" s="5"/>
      <c r="N36" s="78">
        <f t="shared" si="15"/>
        <v>0</v>
      </c>
      <c r="O36" s="78"/>
      <c r="Q36" s="35"/>
      <c r="R36" s="35"/>
      <c r="S36" s="35"/>
    </row>
    <row r="37" spans="1:19" ht="15.75" thickBot="1" x14ac:dyDescent="0.3">
      <c r="A37" s="115"/>
      <c r="B37" s="124"/>
      <c r="C37" s="115"/>
      <c r="D37" s="10">
        <v>4</v>
      </c>
      <c r="H37" s="89" t="str">
        <f>IF('13-14G'!H37&lt;&gt;"",'13-14G'!H37, "")</f>
        <v/>
      </c>
      <c r="I37" s="89" t="str">
        <f>IF('13-14G'!I37&lt;&gt;"",'13-14G'!I37, "")</f>
        <v/>
      </c>
      <c r="J37" s="89" t="str">
        <f>IF('13-14G'!J37&lt;&gt;"",'13-14G'!J37, "")</f>
        <v/>
      </c>
      <c r="K37" s="89" t="str">
        <f>IF('13-14G'!K37&lt;&gt;"",'13-14G'!K37, "")</f>
        <v/>
      </c>
      <c r="L37" s="89" t="str">
        <f>IF('13-14G'!L37&lt;&gt;"",'13-14G'!L37, "")</f>
        <v/>
      </c>
      <c r="M37" s="5"/>
      <c r="N37" s="78">
        <f t="shared" si="15"/>
        <v>0</v>
      </c>
      <c r="O37" s="79">
        <f>SUM(N34:N37)/12</f>
        <v>0</v>
      </c>
      <c r="Q37" s="35">
        <f t="shared" ref="Q37" si="16">IF(O37&lt;&gt;"",O37+A34/10000,0)</f>
        <v>8.9999999999999998E-4</v>
      </c>
      <c r="R37" s="35" t="str">
        <f t="shared" ref="R37:S37" si="17">B34</f>
        <v/>
      </c>
      <c r="S37" s="35" t="str">
        <f t="shared" si="17"/>
        <v/>
      </c>
    </row>
    <row r="38" spans="1:19" x14ac:dyDescent="0.25">
      <c r="A38" s="112">
        <v>10</v>
      </c>
      <c r="B38" s="122" t="str">
        <f>IF('13-14G'!B38&lt;&gt;"",'13-14G'!B38, "")</f>
        <v/>
      </c>
      <c r="C38" s="112" t="str">
        <f>IF('13-14G'!C38&lt;&gt;"",'13-14G'!C38, "")</f>
        <v/>
      </c>
      <c r="D38" s="18">
        <v>1</v>
      </c>
      <c r="H38" s="91" t="str">
        <f>IF('13-14G'!H38&lt;&gt;"",'13-14G'!H38, "")</f>
        <v/>
      </c>
      <c r="I38" s="91" t="str">
        <f>IF('13-14G'!I38&lt;&gt;"",'13-14G'!I38, "")</f>
        <v/>
      </c>
      <c r="J38" s="91" t="str">
        <f>IF('13-14G'!J38&lt;&gt;"",'13-14G'!J38, "")</f>
        <v/>
      </c>
      <c r="K38" s="91" t="str">
        <f>IF('13-14G'!K38&lt;&gt;"",'13-14G'!K38, "")</f>
        <v/>
      </c>
      <c r="L38" s="91" t="str">
        <f>IF('13-14G'!L38&lt;&gt;"",'13-14G'!L38, "")</f>
        <v/>
      </c>
      <c r="M38" s="19"/>
      <c r="N38" s="80">
        <f t="shared" si="15"/>
        <v>0</v>
      </c>
      <c r="O38" s="80"/>
      <c r="Q38" s="36"/>
      <c r="R38" s="36"/>
      <c r="S38" s="36"/>
    </row>
    <row r="39" spans="1:19" x14ac:dyDescent="0.25">
      <c r="A39" s="112"/>
      <c r="B39" s="122"/>
      <c r="C39" s="112"/>
      <c r="D39" s="18">
        <v>2</v>
      </c>
      <c r="H39" s="91" t="str">
        <f>IF('13-14G'!H39&lt;&gt;"",'13-14G'!H39, "")</f>
        <v/>
      </c>
      <c r="I39" s="91" t="str">
        <f>IF('13-14G'!I39&lt;&gt;"",'13-14G'!I39, "")</f>
        <v/>
      </c>
      <c r="J39" s="91" t="str">
        <f>IF('13-14G'!J39&lt;&gt;"",'13-14G'!J39, "")</f>
        <v/>
      </c>
      <c r="K39" s="91" t="str">
        <f>IF('13-14G'!K39&lt;&gt;"",'13-14G'!K39, "")</f>
        <v/>
      </c>
      <c r="L39" s="91" t="str">
        <f>IF('13-14G'!L39&lt;&gt;"",'13-14G'!L39, "")</f>
        <v/>
      </c>
      <c r="M39" s="19"/>
      <c r="N39" s="80">
        <f t="shared" si="15"/>
        <v>0</v>
      </c>
      <c r="O39" s="80"/>
      <c r="Q39" s="35"/>
      <c r="R39" s="35"/>
      <c r="S39" s="35"/>
    </row>
    <row r="40" spans="1:19" ht="15.75" thickBot="1" x14ac:dyDescent="0.3">
      <c r="A40" s="112"/>
      <c r="B40" s="122"/>
      <c r="C40" s="112"/>
      <c r="D40" s="18">
        <v>3</v>
      </c>
      <c r="H40" s="91" t="str">
        <f>IF('13-14G'!H40&lt;&gt;"",'13-14G'!H40, "")</f>
        <v/>
      </c>
      <c r="I40" s="91" t="str">
        <f>IF('13-14G'!I40&lt;&gt;"",'13-14G'!I40, "")</f>
        <v/>
      </c>
      <c r="J40" s="91" t="str">
        <f>IF('13-14G'!J40&lt;&gt;"",'13-14G'!J40, "")</f>
        <v/>
      </c>
      <c r="K40" s="91" t="str">
        <f>IF('13-14G'!K40&lt;&gt;"",'13-14G'!K40, "")</f>
        <v/>
      </c>
      <c r="L40" s="91" t="str">
        <f>IF('13-14G'!L40&lt;&gt;"",'13-14G'!L40, "")</f>
        <v/>
      </c>
      <c r="M40" s="19"/>
      <c r="N40" s="80">
        <f t="shared" si="15"/>
        <v>0</v>
      </c>
      <c r="O40" s="80"/>
      <c r="Q40" s="35"/>
      <c r="R40" s="35"/>
      <c r="S40" s="35"/>
    </row>
    <row r="41" spans="1:19" ht="15.75" thickBot="1" x14ac:dyDescent="0.3">
      <c r="A41" s="112"/>
      <c r="B41" s="122"/>
      <c r="C41" s="112"/>
      <c r="D41" s="18">
        <v>4</v>
      </c>
      <c r="H41" s="91" t="str">
        <f>IF('13-14G'!H41&lt;&gt;"",'13-14G'!H41, "")</f>
        <v/>
      </c>
      <c r="I41" s="91" t="str">
        <f>IF('13-14G'!I41&lt;&gt;"",'13-14G'!I41, "")</f>
        <v/>
      </c>
      <c r="J41" s="91" t="str">
        <f>IF('13-14G'!J41&lt;&gt;"",'13-14G'!J41, "")</f>
        <v/>
      </c>
      <c r="K41" s="91" t="str">
        <f>IF('13-14G'!K41&lt;&gt;"",'13-14G'!K41, "")</f>
        <v/>
      </c>
      <c r="L41" s="91" t="str">
        <f>IF('13-14G'!L41&lt;&gt;"",'13-14G'!L41, "")</f>
        <v/>
      </c>
      <c r="M41" s="19"/>
      <c r="N41" s="80">
        <f t="shared" si="15"/>
        <v>0</v>
      </c>
      <c r="O41" s="81">
        <f>SUM(N38:N41)/12</f>
        <v>0</v>
      </c>
      <c r="Q41" s="35">
        <f t="shared" ref="Q41" si="18">IF(O41&lt;&gt;"",O41+A38/10000,0)</f>
        <v>1E-3</v>
      </c>
      <c r="R41" s="35" t="str">
        <f t="shared" ref="R41:S41" si="19">B38</f>
        <v/>
      </c>
      <c r="S41" s="35" t="str">
        <f t="shared" si="19"/>
        <v/>
      </c>
    </row>
    <row r="42" spans="1:19" x14ac:dyDescent="0.25">
      <c r="A42" s="115">
        <v>11</v>
      </c>
      <c r="B42" s="124" t="str">
        <f>IF('13-14G'!B42&lt;&gt;"",'13-14G'!B42, "")</f>
        <v/>
      </c>
      <c r="C42" s="115" t="str">
        <f>IF('13-14G'!C42&lt;&gt;"",'13-14G'!C42, "")</f>
        <v/>
      </c>
      <c r="D42" s="10">
        <v>1</v>
      </c>
      <c r="H42" s="89" t="str">
        <f>IF('13-14G'!H42&lt;&gt;"",'13-14G'!H42, "")</f>
        <v/>
      </c>
      <c r="I42" s="89" t="str">
        <f>IF('13-14G'!I42&lt;&gt;"",'13-14G'!I42, "")</f>
        <v/>
      </c>
      <c r="J42" s="89" t="str">
        <f>IF('13-14G'!J42&lt;&gt;"",'13-14G'!J42, "")</f>
        <v/>
      </c>
      <c r="K42" s="89" t="str">
        <f>IF('13-14G'!K42&lt;&gt;"",'13-14G'!K42, "")</f>
        <v/>
      </c>
      <c r="L42" s="89" t="str">
        <f>IF('13-14G'!L42&lt;&gt;"",'13-14G'!L42, "")</f>
        <v/>
      </c>
      <c r="M42" s="5"/>
      <c r="N42" s="78">
        <f t="shared" si="15"/>
        <v>0</v>
      </c>
      <c r="O42" s="78"/>
      <c r="Q42" s="36"/>
      <c r="R42" s="36"/>
      <c r="S42" s="36"/>
    </row>
    <row r="43" spans="1:19" x14ac:dyDescent="0.25">
      <c r="A43" s="115"/>
      <c r="B43" s="124"/>
      <c r="C43" s="115"/>
      <c r="D43" s="10">
        <v>2</v>
      </c>
      <c r="H43" s="89" t="str">
        <f>IF('13-14G'!H43&lt;&gt;"",'13-14G'!H43, "")</f>
        <v/>
      </c>
      <c r="I43" s="89" t="str">
        <f>IF('13-14G'!I43&lt;&gt;"",'13-14G'!I43, "")</f>
        <v/>
      </c>
      <c r="J43" s="89" t="str">
        <f>IF('13-14G'!J43&lt;&gt;"",'13-14G'!J43, "")</f>
        <v/>
      </c>
      <c r="K43" s="89" t="str">
        <f>IF('13-14G'!K43&lt;&gt;"",'13-14G'!K43, "")</f>
        <v/>
      </c>
      <c r="L43" s="89" t="str">
        <f>IF('13-14G'!L43&lt;&gt;"",'13-14G'!L43, "")</f>
        <v/>
      </c>
      <c r="M43" s="5"/>
      <c r="N43" s="78">
        <f t="shared" si="15"/>
        <v>0</v>
      </c>
      <c r="O43" s="78"/>
      <c r="Q43" s="35"/>
      <c r="R43" s="35"/>
      <c r="S43" s="35"/>
    </row>
    <row r="44" spans="1:19" ht="15.75" thickBot="1" x14ac:dyDescent="0.3">
      <c r="A44" s="115"/>
      <c r="B44" s="124"/>
      <c r="C44" s="115"/>
      <c r="D44" s="10">
        <v>3</v>
      </c>
      <c r="H44" s="89" t="str">
        <f>IF('13-14G'!H44&lt;&gt;"",'13-14G'!H44, "")</f>
        <v/>
      </c>
      <c r="I44" s="89" t="str">
        <f>IF('13-14G'!I44&lt;&gt;"",'13-14G'!I44, "")</f>
        <v/>
      </c>
      <c r="J44" s="89" t="str">
        <f>IF('13-14G'!J44&lt;&gt;"",'13-14G'!J44, "")</f>
        <v/>
      </c>
      <c r="K44" s="89" t="str">
        <f>IF('13-14G'!K44&lt;&gt;"",'13-14G'!K44, "")</f>
        <v/>
      </c>
      <c r="L44" s="89" t="str">
        <f>IF('13-14G'!L44&lt;&gt;"",'13-14G'!L44, "")</f>
        <v/>
      </c>
      <c r="M44" s="5"/>
      <c r="N44" s="78">
        <f t="shared" si="15"/>
        <v>0</v>
      </c>
      <c r="O44" s="78"/>
      <c r="Q44" s="35"/>
      <c r="R44" s="35"/>
      <c r="S44" s="35"/>
    </row>
    <row r="45" spans="1:19" ht="15.75" thickBot="1" x14ac:dyDescent="0.3">
      <c r="A45" s="115"/>
      <c r="B45" s="124"/>
      <c r="C45" s="115"/>
      <c r="D45" s="10">
        <v>4</v>
      </c>
      <c r="H45" s="89" t="str">
        <f>IF('13-14G'!H45&lt;&gt;"",'13-14G'!H45, "")</f>
        <v/>
      </c>
      <c r="I45" s="89" t="str">
        <f>IF('13-14G'!I45&lt;&gt;"",'13-14G'!I45, "")</f>
        <v/>
      </c>
      <c r="J45" s="89" t="str">
        <f>IF('13-14G'!J45&lt;&gt;"",'13-14G'!J45, "")</f>
        <v/>
      </c>
      <c r="K45" s="89" t="str">
        <f>IF('13-14G'!K45&lt;&gt;"",'13-14G'!K45, "")</f>
        <v/>
      </c>
      <c r="L45" s="89" t="str">
        <f>IF('13-14G'!L45&lt;&gt;"",'13-14G'!L45, "")</f>
        <v/>
      </c>
      <c r="M45" s="5"/>
      <c r="N45" s="78">
        <f t="shared" si="15"/>
        <v>0</v>
      </c>
      <c r="O45" s="79">
        <f>SUM(N42:N45)/12</f>
        <v>0</v>
      </c>
      <c r="Q45" s="35">
        <f t="shared" ref="Q45" si="20">IF(O45&lt;&gt;"",O45+A42/10000,0)</f>
        <v>1.1000000000000001E-3</v>
      </c>
      <c r="R45" s="35" t="str">
        <f t="shared" ref="R45:S45" si="21">B42</f>
        <v/>
      </c>
      <c r="S45" s="35" t="str">
        <f t="shared" si="21"/>
        <v/>
      </c>
    </row>
    <row r="46" spans="1:19" x14ac:dyDescent="0.25">
      <c r="A46" s="112">
        <v>12</v>
      </c>
      <c r="B46" s="122" t="str">
        <f>IF('13-14G'!B46&lt;&gt;"",'13-14G'!B46, "")</f>
        <v/>
      </c>
      <c r="C46" s="112" t="str">
        <f>IF('13-14G'!C46&lt;&gt;"",'13-14G'!C46, "")</f>
        <v/>
      </c>
      <c r="D46" s="18">
        <v>1</v>
      </c>
      <c r="H46" s="91" t="str">
        <f>IF('13-14G'!H46&lt;&gt;"",'13-14G'!H46, "")</f>
        <v/>
      </c>
      <c r="I46" s="91" t="str">
        <f>IF('13-14G'!I46&lt;&gt;"",'13-14G'!I46, "")</f>
        <v/>
      </c>
      <c r="J46" s="91" t="str">
        <f>IF('13-14G'!J46&lt;&gt;"",'13-14G'!J46, "")</f>
        <v/>
      </c>
      <c r="K46" s="91" t="str">
        <f>IF('13-14G'!K46&lt;&gt;"",'13-14G'!K46, "")</f>
        <v/>
      </c>
      <c r="L46" s="91" t="str">
        <f>IF('13-14G'!L46&lt;&gt;"",'13-14G'!L46, "")</f>
        <v/>
      </c>
      <c r="M46" s="19"/>
      <c r="N46" s="80">
        <f t="shared" si="15"/>
        <v>0</v>
      </c>
      <c r="O46" s="80"/>
      <c r="Q46" s="36"/>
      <c r="R46" s="36"/>
      <c r="S46" s="36"/>
    </row>
    <row r="47" spans="1:19" x14ac:dyDescent="0.25">
      <c r="A47" s="112"/>
      <c r="B47" s="122"/>
      <c r="C47" s="112"/>
      <c r="D47" s="18">
        <v>2</v>
      </c>
      <c r="H47" s="91" t="str">
        <f>IF('13-14G'!H47&lt;&gt;"",'13-14G'!H47, "")</f>
        <v/>
      </c>
      <c r="I47" s="91" t="str">
        <f>IF('13-14G'!I47&lt;&gt;"",'13-14G'!I47, "")</f>
        <v/>
      </c>
      <c r="J47" s="91" t="str">
        <f>IF('13-14G'!J47&lt;&gt;"",'13-14G'!J47, "")</f>
        <v/>
      </c>
      <c r="K47" s="91" t="str">
        <f>IF('13-14G'!K47&lt;&gt;"",'13-14G'!K47, "")</f>
        <v/>
      </c>
      <c r="L47" s="91" t="str">
        <f>IF('13-14G'!L47&lt;&gt;"",'13-14G'!L47, "")</f>
        <v/>
      </c>
      <c r="M47" s="19"/>
      <c r="N47" s="80">
        <f t="shared" si="15"/>
        <v>0</v>
      </c>
      <c r="O47" s="80"/>
      <c r="Q47" s="35"/>
      <c r="R47" s="35"/>
      <c r="S47" s="35"/>
    </row>
    <row r="48" spans="1:19" ht="15.75" thickBot="1" x14ac:dyDescent="0.3">
      <c r="A48" s="112"/>
      <c r="B48" s="122"/>
      <c r="C48" s="112"/>
      <c r="D48" s="18">
        <v>3</v>
      </c>
      <c r="H48" s="91" t="str">
        <f>IF('13-14G'!H48&lt;&gt;"",'13-14G'!H48, "")</f>
        <v/>
      </c>
      <c r="I48" s="91" t="str">
        <f>IF('13-14G'!I48&lt;&gt;"",'13-14G'!I48, "")</f>
        <v/>
      </c>
      <c r="J48" s="91" t="str">
        <f>IF('13-14G'!J48&lt;&gt;"",'13-14G'!J48, "")</f>
        <v/>
      </c>
      <c r="K48" s="91" t="str">
        <f>IF('13-14G'!K48&lt;&gt;"",'13-14G'!K48, "")</f>
        <v/>
      </c>
      <c r="L48" s="91" t="str">
        <f>IF('13-14G'!L48&lt;&gt;"",'13-14G'!L48, "")</f>
        <v/>
      </c>
      <c r="M48" s="19"/>
      <c r="N48" s="80">
        <f t="shared" si="15"/>
        <v>0</v>
      </c>
      <c r="O48" s="80"/>
      <c r="Q48" s="35"/>
      <c r="R48" s="35"/>
      <c r="S48" s="35"/>
    </row>
    <row r="49" spans="1:19" ht="15.75" thickBot="1" x14ac:dyDescent="0.3">
      <c r="A49" s="112"/>
      <c r="B49" s="122"/>
      <c r="C49" s="112"/>
      <c r="D49" s="18">
        <v>4</v>
      </c>
      <c r="H49" s="91" t="str">
        <f>IF('13-14G'!H49&lt;&gt;"",'13-14G'!H49, "")</f>
        <v/>
      </c>
      <c r="I49" s="91" t="str">
        <f>IF('13-14G'!I49&lt;&gt;"",'13-14G'!I49, "")</f>
        <v/>
      </c>
      <c r="J49" s="91" t="str">
        <f>IF('13-14G'!J49&lt;&gt;"",'13-14G'!J49, "")</f>
        <v/>
      </c>
      <c r="K49" s="91" t="str">
        <f>IF('13-14G'!K49&lt;&gt;"",'13-14G'!K49, "")</f>
        <v/>
      </c>
      <c r="L49" s="91" t="str">
        <f>IF('13-14G'!L49&lt;&gt;"",'13-14G'!L49, "")</f>
        <v/>
      </c>
      <c r="M49" s="19"/>
      <c r="N49" s="80">
        <f t="shared" si="15"/>
        <v>0</v>
      </c>
      <c r="O49" s="81">
        <f>SUM(N46:N49)/12</f>
        <v>0</v>
      </c>
      <c r="Q49" s="35">
        <f t="shared" ref="Q49" si="22">IF(O49&lt;&gt;"",O49+A46/10000,0)</f>
        <v>1.1999999999999999E-3</v>
      </c>
      <c r="R49" s="35" t="str">
        <f t="shared" ref="R49:S49" si="23">B46</f>
        <v/>
      </c>
      <c r="S49" s="35" t="str">
        <f t="shared" si="23"/>
        <v/>
      </c>
    </row>
    <row r="50" spans="1:19" x14ac:dyDescent="0.25">
      <c r="A50" s="115">
        <v>13</v>
      </c>
      <c r="B50" s="124" t="str">
        <f>IF('13-14G'!B50&lt;&gt;"",'13-14G'!B50, "")</f>
        <v/>
      </c>
      <c r="C50" s="115" t="str">
        <f>IF('13-14G'!C50&lt;&gt;"",'13-14G'!C50, "")</f>
        <v/>
      </c>
      <c r="D50" s="10">
        <v>1</v>
      </c>
      <c r="H50" s="89" t="str">
        <f>IF('13-14G'!H50&lt;&gt;"",'13-14G'!H50, "")</f>
        <v/>
      </c>
      <c r="I50" s="89" t="str">
        <f>IF('13-14G'!I50&lt;&gt;"",'13-14G'!I50, "")</f>
        <v/>
      </c>
      <c r="J50" s="89" t="str">
        <f>IF('13-14G'!J50&lt;&gt;"",'13-14G'!J50, "")</f>
        <v/>
      </c>
      <c r="K50" s="89" t="str">
        <f>IF('13-14G'!K50&lt;&gt;"",'13-14G'!K50, "")</f>
        <v/>
      </c>
      <c r="L50" s="89" t="str">
        <f>IF('13-14G'!L50&lt;&gt;"",'13-14G'!L50, "")</f>
        <v/>
      </c>
      <c r="M50" s="5"/>
      <c r="N50" s="78">
        <f t="shared" si="15"/>
        <v>0</v>
      </c>
      <c r="O50" s="78"/>
      <c r="Q50" s="36"/>
      <c r="R50" s="36"/>
      <c r="S50" s="36"/>
    </row>
    <row r="51" spans="1:19" x14ac:dyDescent="0.25">
      <c r="A51" s="115"/>
      <c r="B51" s="124"/>
      <c r="C51" s="115"/>
      <c r="D51" s="10">
        <v>2</v>
      </c>
      <c r="H51" s="89" t="str">
        <f>IF('13-14G'!H51&lt;&gt;"",'13-14G'!H51, "")</f>
        <v/>
      </c>
      <c r="I51" s="89" t="str">
        <f>IF('13-14G'!I51&lt;&gt;"",'13-14G'!I51, "")</f>
        <v/>
      </c>
      <c r="J51" s="89" t="str">
        <f>IF('13-14G'!J51&lt;&gt;"",'13-14G'!J51, "")</f>
        <v/>
      </c>
      <c r="K51" s="89" t="str">
        <f>IF('13-14G'!K51&lt;&gt;"",'13-14G'!K51, "")</f>
        <v/>
      </c>
      <c r="L51" s="89" t="str">
        <f>IF('13-14G'!L51&lt;&gt;"",'13-14G'!L51, "")</f>
        <v/>
      </c>
      <c r="M51" s="5"/>
      <c r="N51" s="78">
        <f t="shared" si="15"/>
        <v>0</v>
      </c>
      <c r="O51" s="78"/>
      <c r="Q51" s="35"/>
      <c r="R51" s="35"/>
      <c r="S51" s="35"/>
    </row>
    <row r="52" spans="1:19" ht="15.75" thickBot="1" x14ac:dyDescent="0.3">
      <c r="A52" s="115"/>
      <c r="B52" s="124"/>
      <c r="C52" s="115"/>
      <c r="D52" s="10">
        <v>3</v>
      </c>
      <c r="H52" s="89" t="str">
        <f>IF('13-14G'!H52&lt;&gt;"",'13-14G'!H52, "")</f>
        <v/>
      </c>
      <c r="I52" s="89" t="str">
        <f>IF('13-14G'!I52&lt;&gt;"",'13-14G'!I52, "")</f>
        <v/>
      </c>
      <c r="J52" s="89" t="str">
        <f>IF('13-14G'!J52&lt;&gt;"",'13-14G'!J52, "")</f>
        <v/>
      </c>
      <c r="K52" s="89" t="str">
        <f>IF('13-14G'!K52&lt;&gt;"",'13-14G'!K52, "")</f>
        <v/>
      </c>
      <c r="L52" s="89" t="str">
        <f>IF('13-14G'!L52&lt;&gt;"",'13-14G'!L52, "")</f>
        <v/>
      </c>
      <c r="M52" s="5"/>
      <c r="N52" s="78">
        <f t="shared" si="15"/>
        <v>0</v>
      </c>
      <c r="O52" s="78"/>
      <c r="Q52" s="35"/>
      <c r="R52" s="35"/>
      <c r="S52" s="35"/>
    </row>
    <row r="53" spans="1:19" ht="15.75" thickBot="1" x14ac:dyDescent="0.3">
      <c r="A53" s="115"/>
      <c r="B53" s="124"/>
      <c r="C53" s="115"/>
      <c r="D53" s="10">
        <v>4</v>
      </c>
      <c r="H53" s="89" t="str">
        <f>IF('13-14G'!H53&lt;&gt;"",'13-14G'!H53, "")</f>
        <v/>
      </c>
      <c r="I53" s="89" t="str">
        <f>IF('13-14G'!I53&lt;&gt;"",'13-14G'!I53, "")</f>
        <v/>
      </c>
      <c r="J53" s="89" t="str">
        <f>IF('13-14G'!J53&lt;&gt;"",'13-14G'!J53, "")</f>
        <v/>
      </c>
      <c r="K53" s="89" t="str">
        <f>IF('13-14G'!K53&lt;&gt;"",'13-14G'!K53, "")</f>
        <v/>
      </c>
      <c r="L53" s="89" t="str">
        <f>IF('13-14G'!L53&lt;&gt;"",'13-14G'!L53, "")</f>
        <v/>
      </c>
      <c r="M53" s="5"/>
      <c r="N53" s="78">
        <f t="shared" si="15"/>
        <v>0</v>
      </c>
      <c r="O53" s="79">
        <f>SUM(N50:N53)/12</f>
        <v>0</v>
      </c>
      <c r="Q53" s="35">
        <f t="shared" ref="Q53" si="24">IF(O53&lt;&gt;"",O53+A50/10000,0)</f>
        <v>1.2999999999999999E-3</v>
      </c>
      <c r="R53" s="35" t="str">
        <f t="shared" ref="R53:S53" si="25">B50</f>
        <v/>
      </c>
      <c r="S53" s="35" t="str">
        <f t="shared" si="25"/>
        <v/>
      </c>
    </row>
    <row r="54" spans="1:19" x14ac:dyDescent="0.25">
      <c r="A54" s="112">
        <v>14</v>
      </c>
      <c r="B54" s="122" t="str">
        <f>IF('13-14G'!B54&lt;&gt;"",'13-14G'!B54, "")</f>
        <v/>
      </c>
      <c r="C54" s="112" t="str">
        <f>IF('13-14G'!C54&lt;&gt;"",'13-14G'!C54, "")</f>
        <v/>
      </c>
      <c r="D54" s="18">
        <v>1</v>
      </c>
      <c r="H54" s="91" t="str">
        <f>IF('13-14G'!H54&lt;&gt;"",'13-14G'!H54, "")</f>
        <v/>
      </c>
      <c r="I54" s="91" t="str">
        <f>IF('13-14G'!I54&lt;&gt;"",'13-14G'!I54, "")</f>
        <v/>
      </c>
      <c r="J54" s="91" t="str">
        <f>IF('13-14G'!J54&lt;&gt;"",'13-14G'!J54, "")</f>
        <v/>
      </c>
      <c r="K54" s="91" t="str">
        <f>IF('13-14G'!K54&lt;&gt;"",'13-14G'!K54, "")</f>
        <v/>
      </c>
      <c r="L54" s="91" t="str">
        <f>IF('13-14G'!L54&lt;&gt;"",'13-14G'!L54, "")</f>
        <v/>
      </c>
      <c r="M54" s="19"/>
      <c r="N54" s="80">
        <f t="shared" si="15"/>
        <v>0</v>
      </c>
      <c r="O54" s="80"/>
      <c r="Q54" s="36"/>
      <c r="R54" s="36"/>
      <c r="S54" s="36"/>
    </row>
    <row r="55" spans="1:19" x14ac:dyDescent="0.25">
      <c r="A55" s="112"/>
      <c r="B55" s="122"/>
      <c r="C55" s="112"/>
      <c r="D55" s="18">
        <v>2</v>
      </c>
      <c r="H55" s="91" t="str">
        <f>IF('13-14G'!H55&lt;&gt;"",'13-14G'!H55, "")</f>
        <v/>
      </c>
      <c r="I55" s="91" t="str">
        <f>IF('13-14G'!I55&lt;&gt;"",'13-14G'!I55, "")</f>
        <v/>
      </c>
      <c r="J55" s="91" t="str">
        <f>IF('13-14G'!J55&lt;&gt;"",'13-14G'!J55, "")</f>
        <v/>
      </c>
      <c r="K55" s="91" t="str">
        <f>IF('13-14G'!K55&lt;&gt;"",'13-14G'!K55, "")</f>
        <v/>
      </c>
      <c r="L55" s="91" t="str">
        <f>IF('13-14G'!L55&lt;&gt;"",'13-14G'!L55, "")</f>
        <v/>
      </c>
      <c r="M55" s="19"/>
      <c r="N55" s="80">
        <f t="shared" si="15"/>
        <v>0</v>
      </c>
      <c r="O55" s="80"/>
      <c r="Q55" s="35"/>
      <c r="R55" s="35"/>
      <c r="S55" s="35"/>
    </row>
    <row r="56" spans="1:19" ht="15.75" thickBot="1" x14ac:dyDescent="0.3">
      <c r="A56" s="112"/>
      <c r="B56" s="122"/>
      <c r="C56" s="112"/>
      <c r="D56" s="18">
        <v>3</v>
      </c>
      <c r="H56" s="91" t="str">
        <f>IF('13-14G'!H56&lt;&gt;"",'13-14G'!H56, "")</f>
        <v/>
      </c>
      <c r="I56" s="91" t="str">
        <f>IF('13-14G'!I56&lt;&gt;"",'13-14G'!I56, "")</f>
        <v/>
      </c>
      <c r="J56" s="91" t="str">
        <f>IF('13-14G'!J56&lt;&gt;"",'13-14G'!J56, "")</f>
        <v/>
      </c>
      <c r="K56" s="91" t="str">
        <f>IF('13-14G'!K56&lt;&gt;"",'13-14G'!K56, "")</f>
        <v/>
      </c>
      <c r="L56" s="91" t="str">
        <f>IF('13-14G'!L56&lt;&gt;"",'13-14G'!L56, "")</f>
        <v/>
      </c>
      <c r="M56" s="19"/>
      <c r="N56" s="80">
        <f t="shared" si="15"/>
        <v>0</v>
      </c>
      <c r="O56" s="80"/>
      <c r="Q56" s="35"/>
      <c r="R56" s="35"/>
      <c r="S56" s="35"/>
    </row>
    <row r="57" spans="1:19" ht="15.75" thickBot="1" x14ac:dyDescent="0.3">
      <c r="A57" s="112"/>
      <c r="B57" s="122"/>
      <c r="C57" s="112"/>
      <c r="D57" s="18">
        <v>4</v>
      </c>
      <c r="H57" s="91" t="str">
        <f>IF('13-14G'!H57&lt;&gt;"",'13-14G'!H57, "")</f>
        <v/>
      </c>
      <c r="I57" s="91" t="str">
        <f>IF('13-14G'!I57&lt;&gt;"",'13-14G'!I57, "")</f>
        <v/>
      </c>
      <c r="J57" s="91" t="str">
        <f>IF('13-14G'!J57&lt;&gt;"",'13-14G'!J57, "")</f>
        <v/>
      </c>
      <c r="K57" s="91" t="str">
        <f>IF('13-14G'!K57&lt;&gt;"",'13-14G'!K57, "")</f>
        <v/>
      </c>
      <c r="L57" s="91" t="str">
        <f>IF('13-14G'!L57&lt;&gt;"",'13-14G'!L57, "")</f>
        <v/>
      </c>
      <c r="M57" s="19"/>
      <c r="N57" s="80">
        <f t="shared" si="15"/>
        <v>0</v>
      </c>
      <c r="O57" s="81">
        <f>SUM(N54:N57)/12</f>
        <v>0</v>
      </c>
      <c r="Q57" s="35">
        <f t="shared" ref="Q57" si="26">IF(O57&lt;&gt;"",O57+A54/10000,0)</f>
        <v>1.4E-3</v>
      </c>
      <c r="R57" s="35" t="str">
        <f t="shared" ref="R57:S57" si="27">B54</f>
        <v/>
      </c>
      <c r="S57" s="35" t="str">
        <f t="shared" si="27"/>
        <v/>
      </c>
    </row>
    <row r="58" spans="1:19" x14ac:dyDescent="0.25">
      <c r="A58" s="115">
        <v>15</v>
      </c>
      <c r="B58" s="124" t="str">
        <f>IF('13-14G'!B58&lt;&gt;"",'13-14G'!B58, "")</f>
        <v/>
      </c>
      <c r="C58" s="115" t="str">
        <f>IF('13-14G'!C58&lt;&gt;"",'13-14G'!C58, "")</f>
        <v/>
      </c>
      <c r="D58" s="10">
        <v>1</v>
      </c>
      <c r="H58" s="89" t="str">
        <f>IF('13-14G'!H58&lt;&gt;"",'13-14G'!H58, "")</f>
        <v/>
      </c>
      <c r="I58" s="89" t="str">
        <f>IF('13-14G'!I58&lt;&gt;"",'13-14G'!I58, "")</f>
        <v/>
      </c>
      <c r="J58" s="89" t="str">
        <f>IF('13-14G'!J58&lt;&gt;"",'13-14G'!J58, "")</f>
        <v/>
      </c>
      <c r="K58" s="89" t="str">
        <f>IF('13-14G'!K58&lt;&gt;"",'13-14G'!K58, "")</f>
        <v/>
      </c>
      <c r="L58" s="89" t="str">
        <f>IF('13-14G'!L58&lt;&gt;"",'13-14G'!L58, "")</f>
        <v/>
      </c>
      <c r="M58" s="5"/>
      <c r="N58" s="78">
        <f t="shared" si="15"/>
        <v>0</v>
      </c>
      <c r="O58" s="78"/>
      <c r="Q58" s="36"/>
      <c r="R58" s="36"/>
      <c r="S58" s="36"/>
    </row>
    <row r="59" spans="1:19" x14ac:dyDescent="0.25">
      <c r="A59" s="115"/>
      <c r="B59" s="124"/>
      <c r="C59" s="115"/>
      <c r="D59" s="10">
        <v>2</v>
      </c>
      <c r="H59" s="89" t="str">
        <f>IF('13-14G'!H59&lt;&gt;"",'13-14G'!H59, "")</f>
        <v/>
      </c>
      <c r="I59" s="89" t="str">
        <f>IF('13-14G'!I59&lt;&gt;"",'13-14G'!I59, "")</f>
        <v/>
      </c>
      <c r="J59" s="89" t="str">
        <f>IF('13-14G'!J59&lt;&gt;"",'13-14G'!J59, "")</f>
        <v/>
      </c>
      <c r="K59" s="89" t="str">
        <f>IF('13-14G'!K59&lt;&gt;"",'13-14G'!K59, "")</f>
        <v/>
      </c>
      <c r="L59" s="89" t="str">
        <f>IF('13-14G'!L59&lt;&gt;"",'13-14G'!L59, "")</f>
        <v/>
      </c>
      <c r="M59" s="5"/>
      <c r="N59" s="78">
        <f t="shared" si="15"/>
        <v>0</v>
      </c>
      <c r="O59" s="78"/>
      <c r="Q59" s="35"/>
      <c r="R59" s="35"/>
      <c r="S59" s="35"/>
    </row>
    <row r="60" spans="1:19" ht="15.75" thickBot="1" x14ac:dyDescent="0.3">
      <c r="A60" s="115"/>
      <c r="B60" s="124"/>
      <c r="C60" s="115"/>
      <c r="D60" s="10">
        <v>3</v>
      </c>
      <c r="H60" s="89" t="str">
        <f>IF('13-14G'!H60&lt;&gt;"",'13-14G'!H60, "")</f>
        <v/>
      </c>
      <c r="I60" s="89" t="str">
        <f>IF('13-14G'!I60&lt;&gt;"",'13-14G'!I60, "")</f>
        <v/>
      </c>
      <c r="J60" s="89" t="str">
        <f>IF('13-14G'!J60&lt;&gt;"",'13-14G'!J60, "")</f>
        <v/>
      </c>
      <c r="K60" s="89" t="str">
        <f>IF('13-14G'!K60&lt;&gt;"",'13-14G'!K60, "")</f>
        <v/>
      </c>
      <c r="L60" s="89" t="str">
        <f>IF('13-14G'!L60&lt;&gt;"",'13-14G'!L60, "")</f>
        <v/>
      </c>
      <c r="M60" s="5"/>
      <c r="N60" s="78">
        <f t="shared" si="15"/>
        <v>0</v>
      </c>
      <c r="O60" s="78"/>
      <c r="Q60" s="35"/>
      <c r="R60" s="35"/>
      <c r="S60" s="35"/>
    </row>
    <row r="61" spans="1:19" ht="15.75" thickBot="1" x14ac:dyDescent="0.3">
      <c r="A61" s="115"/>
      <c r="B61" s="124"/>
      <c r="C61" s="115"/>
      <c r="D61" s="10">
        <v>4</v>
      </c>
      <c r="H61" s="89" t="str">
        <f>IF('13-14G'!H61&lt;&gt;"",'13-14G'!H61, "")</f>
        <v/>
      </c>
      <c r="I61" s="89" t="str">
        <f>IF('13-14G'!I61&lt;&gt;"",'13-14G'!I61, "")</f>
        <v/>
      </c>
      <c r="J61" s="89" t="str">
        <f>IF('13-14G'!J61&lt;&gt;"",'13-14G'!J61, "")</f>
        <v/>
      </c>
      <c r="K61" s="89" t="str">
        <f>IF('13-14G'!K61&lt;&gt;"",'13-14G'!K61, "")</f>
        <v/>
      </c>
      <c r="L61" s="89" t="str">
        <f>IF('13-14G'!L61&lt;&gt;"",'13-14G'!L61, "")</f>
        <v/>
      </c>
      <c r="M61" s="5"/>
      <c r="N61" s="78">
        <f t="shared" si="15"/>
        <v>0</v>
      </c>
      <c r="O61" s="79">
        <f>SUM(N58:N61)/12</f>
        <v>0</v>
      </c>
      <c r="Q61" s="35">
        <f t="shared" ref="Q61" si="28">IF(O61&lt;&gt;"",O61+A58/10000,0)</f>
        <v>1.5E-3</v>
      </c>
      <c r="R61" s="35" t="str">
        <f t="shared" ref="R61:S61" si="29">B58</f>
        <v/>
      </c>
      <c r="S61" s="35" t="str">
        <f t="shared" si="29"/>
        <v/>
      </c>
    </row>
    <row r="62" spans="1:19" x14ac:dyDescent="0.25">
      <c r="A62" s="112">
        <v>16</v>
      </c>
      <c r="B62" s="122" t="str">
        <f>IF('13-14G'!B62&lt;&gt;"",'13-14G'!B62, "")</f>
        <v/>
      </c>
      <c r="C62" s="112" t="str">
        <f>IF('13-14G'!C62&lt;&gt;"",'13-14G'!C62, "")</f>
        <v/>
      </c>
      <c r="D62" s="18">
        <v>1</v>
      </c>
      <c r="H62" s="91" t="str">
        <f>IF('13-14G'!H62&lt;&gt;"",'13-14G'!H62, "")</f>
        <v/>
      </c>
      <c r="I62" s="91" t="str">
        <f>IF('13-14G'!I62&lt;&gt;"",'13-14G'!I62, "")</f>
        <v/>
      </c>
      <c r="J62" s="91" t="str">
        <f>IF('13-14G'!J62&lt;&gt;"",'13-14G'!J62, "")</f>
        <v/>
      </c>
      <c r="K62" s="91" t="str">
        <f>IF('13-14G'!K62&lt;&gt;"",'13-14G'!K62, "")</f>
        <v/>
      </c>
      <c r="L62" s="91" t="str">
        <f>IF('13-14G'!L62&lt;&gt;"",'13-14G'!L62, "")</f>
        <v/>
      </c>
      <c r="M62" s="19"/>
      <c r="N62" s="80">
        <f t="shared" si="15"/>
        <v>0</v>
      </c>
      <c r="O62" s="80"/>
      <c r="Q62" s="36"/>
      <c r="R62" s="36"/>
      <c r="S62" s="36"/>
    </row>
    <row r="63" spans="1:19" x14ac:dyDescent="0.25">
      <c r="A63" s="112"/>
      <c r="B63" s="122"/>
      <c r="C63" s="112"/>
      <c r="D63" s="18">
        <v>2</v>
      </c>
      <c r="H63" s="91" t="str">
        <f>IF('13-14G'!H63&lt;&gt;"",'13-14G'!H63, "")</f>
        <v/>
      </c>
      <c r="I63" s="91" t="str">
        <f>IF('13-14G'!I63&lt;&gt;"",'13-14G'!I63, "")</f>
        <v/>
      </c>
      <c r="J63" s="91" t="str">
        <f>IF('13-14G'!J63&lt;&gt;"",'13-14G'!J63, "")</f>
        <v/>
      </c>
      <c r="K63" s="91" t="str">
        <f>IF('13-14G'!K63&lt;&gt;"",'13-14G'!K63, "")</f>
        <v/>
      </c>
      <c r="L63" s="91" t="str">
        <f>IF('13-14G'!L63&lt;&gt;"",'13-14G'!L63, "")</f>
        <v/>
      </c>
      <c r="M63" s="19"/>
      <c r="N63" s="80">
        <f t="shared" si="15"/>
        <v>0</v>
      </c>
      <c r="O63" s="80"/>
      <c r="Q63" s="35"/>
      <c r="R63" s="35"/>
      <c r="S63" s="35"/>
    </row>
    <row r="64" spans="1:19" ht="15.75" thickBot="1" x14ac:dyDescent="0.3">
      <c r="A64" s="112"/>
      <c r="B64" s="122"/>
      <c r="C64" s="112"/>
      <c r="D64" s="18">
        <v>3</v>
      </c>
      <c r="H64" s="91" t="str">
        <f>IF('13-14G'!H64&lt;&gt;"",'13-14G'!H64, "")</f>
        <v/>
      </c>
      <c r="I64" s="91" t="str">
        <f>IF('13-14G'!I64&lt;&gt;"",'13-14G'!I64, "")</f>
        <v/>
      </c>
      <c r="J64" s="91" t="str">
        <f>IF('13-14G'!J64&lt;&gt;"",'13-14G'!J64, "")</f>
        <v/>
      </c>
      <c r="K64" s="91" t="str">
        <f>IF('13-14G'!K64&lt;&gt;"",'13-14G'!K64, "")</f>
        <v/>
      </c>
      <c r="L64" s="91" t="str">
        <f>IF('13-14G'!L64&lt;&gt;"",'13-14G'!L64, "")</f>
        <v/>
      </c>
      <c r="M64" s="19"/>
      <c r="N64" s="80">
        <f t="shared" si="15"/>
        <v>0</v>
      </c>
      <c r="O64" s="80"/>
      <c r="Q64" s="35"/>
      <c r="R64" s="35"/>
      <c r="S64" s="35"/>
    </row>
    <row r="65" spans="1:19" ht="15.75" thickBot="1" x14ac:dyDescent="0.3">
      <c r="A65" s="112"/>
      <c r="B65" s="122"/>
      <c r="C65" s="112"/>
      <c r="D65" s="18">
        <v>4</v>
      </c>
      <c r="H65" s="91" t="str">
        <f>IF('13-14G'!H65&lt;&gt;"",'13-14G'!H65, "")</f>
        <v/>
      </c>
      <c r="I65" s="91" t="str">
        <f>IF('13-14G'!I65&lt;&gt;"",'13-14G'!I65, "")</f>
        <v/>
      </c>
      <c r="J65" s="91" t="str">
        <f>IF('13-14G'!J65&lt;&gt;"",'13-14G'!J65, "")</f>
        <v/>
      </c>
      <c r="K65" s="91" t="str">
        <f>IF('13-14G'!K65&lt;&gt;"",'13-14G'!K65, "")</f>
        <v/>
      </c>
      <c r="L65" s="91" t="str">
        <f>IF('13-14G'!L65&lt;&gt;"",'13-14G'!L65, "")</f>
        <v/>
      </c>
      <c r="M65" s="19"/>
      <c r="N65" s="80">
        <f t="shared" si="15"/>
        <v>0</v>
      </c>
      <c r="O65" s="81">
        <f>SUM(N62:N65)/12</f>
        <v>0</v>
      </c>
      <c r="Q65" s="35">
        <f t="shared" ref="Q65" si="30">IF(O65&lt;&gt;"",O65+A62/10000,0)</f>
        <v>1.6000000000000001E-3</v>
      </c>
      <c r="R65" s="35" t="str">
        <f t="shared" ref="R65:S65" si="31">B62</f>
        <v/>
      </c>
      <c r="S65" s="35" t="str">
        <f t="shared" si="31"/>
        <v/>
      </c>
    </row>
    <row r="66" spans="1:19" x14ac:dyDescent="0.25">
      <c r="A66" s="115">
        <v>17</v>
      </c>
      <c r="B66" s="124" t="str">
        <f>IF('13-14G'!B66&lt;&gt;"",'13-14G'!B66, "")</f>
        <v/>
      </c>
      <c r="C66" s="115" t="str">
        <f>IF('13-14G'!C66&lt;&gt;"",'13-14G'!C66, "")</f>
        <v/>
      </c>
      <c r="D66" s="10">
        <v>1</v>
      </c>
      <c r="H66" s="89" t="str">
        <f>IF('13-14G'!H66&lt;&gt;"",'13-14G'!H66, "")</f>
        <v/>
      </c>
      <c r="I66" s="89" t="str">
        <f>IF('13-14G'!I66&lt;&gt;"",'13-14G'!I66, "")</f>
        <v/>
      </c>
      <c r="J66" s="89" t="str">
        <f>IF('13-14G'!J66&lt;&gt;"",'13-14G'!J66, "")</f>
        <v/>
      </c>
      <c r="K66" s="89" t="str">
        <f>IF('13-14G'!K66&lt;&gt;"",'13-14G'!K66, "")</f>
        <v/>
      </c>
      <c r="L66" s="89" t="str">
        <f>IF('13-14G'!L66&lt;&gt;"",'13-14G'!L66, "")</f>
        <v/>
      </c>
      <c r="M66" s="5"/>
      <c r="N66" s="78">
        <f t="shared" si="15"/>
        <v>0</v>
      </c>
      <c r="O66" s="78"/>
      <c r="Q66" s="36"/>
      <c r="R66" s="36"/>
      <c r="S66" s="36"/>
    </row>
    <row r="67" spans="1:19" x14ac:dyDescent="0.25">
      <c r="A67" s="115"/>
      <c r="B67" s="124"/>
      <c r="C67" s="115"/>
      <c r="D67" s="10">
        <v>2</v>
      </c>
      <c r="H67" s="89" t="str">
        <f>IF('13-14G'!H67&lt;&gt;"",'13-14G'!H67, "")</f>
        <v/>
      </c>
      <c r="I67" s="89" t="str">
        <f>IF('13-14G'!I67&lt;&gt;"",'13-14G'!I67, "")</f>
        <v/>
      </c>
      <c r="J67" s="89" t="str">
        <f>IF('13-14G'!J67&lt;&gt;"",'13-14G'!J67, "")</f>
        <v/>
      </c>
      <c r="K67" s="89" t="str">
        <f>IF('13-14G'!K67&lt;&gt;"",'13-14G'!K67, "")</f>
        <v/>
      </c>
      <c r="L67" s="89" t="str">
        <f>IF('13-14G'!L67&lt;&gt;"",'13-14G'!L67, "")</f>
        <v/>
      </c>
      <c r="M67" s="5"/>
      <c r="N67" s="78">
        <f t="shared" si="15"/>
        <v>0</v>
      </c>
      <c r="O67" s="78"/>
      <c r="Q67" s="35"/>
      <c r="R67" s="35"/>
      <c r="S67" s="35"/>
    </row>
    <row r="68" spans="1:19" ht="15.75" thickBot="1" x14ac:dyDescent="0.3">
      <c r="A68" s="115"/>
      <c r="B68" s="124"/>
      <c r="C68" s="115"/>
      <c r="D68" s="10">
        <v>3</v>
      </c>
      <c r="H68" s="89" t="str">
        <f>IF('13-14G'!H68&lt;&gt;"",'13-14G'!H68, "")</f>
        <v/>
      </c>
      <c r="I68" s="89" t="str">
        <f>IF('13-14G'!I68&lt;&gt;"",'13-14G'!I68, "")</f>
        <v/>
      </c>
      <c r="J68" s="89" t="str">
        <f>IF('13-14G'!J68&lt;&gt;"",'13-14G'!J68, "")</f>
        <v/>
      </c>
      <c r="K68" s="89" t="str">
        <f>IF('13-14G'!K68&lt;&gt;"",'13-14G'!K68, "")</f>
        <v/>
      </c>
      <c r="L68" s="89" t="str">
        <f>IF('13-14G'!L68&lt;&gt;"",'13-14G'!L68, "")</f>
        <v/>
      </c>
      <c r="M68" s="5"/>
      <c r="N68" s="78">
        <f t="shared" si="15"/>
        <v>0</v>
      </c>
      <c r="O68" s="78"/>
      <c r="Q68" s="35"/>
      <c r="R68" s="35"/>
      <c r="S68" s="35"/>
    </row>
    <row r="69" spans="1:19" ht="15.75" thickBot="1" x14ac:dyDescent="0.3">
      <c r="A69" s="115"/>
      <c r="B69" s="124"/>
      <c r="C69" s="115"/>
      <c r="D69" s="10">
        <v>4</v>
      </c>
      <c r="H69" s="89" t="str">
        <f>IF('13-14G'!H69&lt;&gt;"",'13-14G'!H69, "")</f>
        <v/>
      </c>
      <c r="I69" s="89" t="str">
        <f>IF('13-14G'!I69&lt;&gt;"",'13-14G'!I69, "")</f>
        <v/>
      </c>
      <c r="J69" s="89" t="str">
        <f>IF('13-14G'!J69&lt;&gt;"",'13-14G'!J69, "")</f>
        <v/>
      </c>
      <c r="K69" s="89" t="str">
        <f>IF('13-14G'!K69&lt;&gt;"",'13-14G'!K69, "")</f>
        <v/>
      </c>
      <c r="L69" s="89" t="str">
        <f>IF('13-14G'!L69&lt;&gt;"",'13-14G'!L69, "")</f>
        <v/>
      </c>
      <c r="M69" s="5"/>
      <c r="N69" s="78">
        <f t="shared" si="15"/>
        <v>0</v>
      </c>
      <c r="O69" s="79">
        <f>SUM(N66:N69)/12</f>
        <v>0</v>
      </c>
      <c r="Q69" s="35">
        <f t="shared" ref="Q69" si="32">IF(O69&lt;&gt;"",O69+A66/10000,0)</f>
        <v>1.6999999999999999E-3</v>
      </c>
      <c r="R69" s="35" t="str">
        <f t="shared" ref="R69:S69" si="33">B66</f>
        <v/>
      </c>
      <c r="S69" s="35" t="str">
        <f t="shared" si="33"/>
        <v/>
      </c>
    </row>
    <row r="70" spans="1:19" x14ac:dyDescent="0.25">
      <c r="A70" s="112">
        <v>18</v>
      </c>
      <c r="B70" s="122" t="str">
        <f>IF('13-14G'!B70&lt;&gt;"",'13-14G'!B70, "")</f>
        <v/>
      </c>
      <c r="C70" s="112" t="str">
        <f>IF('13-14G'!C70&lt;&gt;"",'13-14G'!C70, "")</f>
        <v/>
      </c>
      <c r="D70" s="18">
        <v>1</v>
      </c>
      <c r="H70" s="91" t="str">
        <f>IF('13-14G'!H70&lt;&gt;"",'13-14G'!H70, "")</f>
        <v/>
      </c>
      <c r="I70" s="91" t="str">
        <f>IF('13-14G'!I70&lt;&gt;"",'13-14G'!I70, "")</f>
        <v/>
      </c>
      <c r="J70" s="91" t="str">
        <f>IF('13-14G'!J70&lt;&gt;"",'13-14G'!J70, "")</f>
        <v/>
      </c>
      <c r="K70" s="91" t="str">
        <f>IF('13-14G'!K70&lt;&gt;"",'13-14G'!K70, "")</f>
        <v/>
      </c>
      <c r="L70" s="91" t="str">
        <f>IF('13-14G'!L70&lt;&gt;"",'13-14G'!L70, "")</f>
        <v/>
      </c>
      <c r="M70" s="19"/>
      <c r="N70" s="80">
        <f t="shared" si="15"/>
        <v>0</v>
      </c>
      <c r="O70" s="80"/>
      <c r="Q70" s="36"/>
      <c r="R70" s="36"/>
      <c r="S70" s="36"/>
    </row>
    <row r="71" spans="1:19" x14ac:dyDescent="0.25">
      <c r="A71" s="112"/>
      <c r="B71" s="122"/>
      <c r="C71" s="112"/>
      <c r="D71" s="18">
        <v>2</v>
      </c>
      <c r="H71" s="91" t="str">
        <f>IF('13-14G'!H71&lt;&gt;"",'13-14G'!H71, "")</f>
        <v/>
      </c>
      <c r="I71" s="91" t="str">
        <f>IF('13-14G'!I71&lt;&gt;"",'13-14G'!I71, "")</f>
        <v/>
      </c>
      <c r="J71" s="91" t="str">
        <f>IF('13-14G'!J71&lt;&gt;"",'13-14G'!J71, "")</f>
        <v/>
      </c>
      <c r="K71" s="91" t="str">
        <f>IF('13-14G'!K71&lt;&gt;"",'13-14G'!K71, "")</f>
        <v/>
      </c>
      <c r="L71" s="91" t="str">
        <f>IF('13-14G'!L71&lt;&gt;"",'13-14G'!L71, "")</f>
        <v/>
      </c>
      <c r="M71" s="19"/>
      <c r="N71" s="80">
        <f t="shared" si="15"/>
        <v>0</v>
      </c>
      <c r="O71" s="80"/>
      <c r="Q71" s="35"/>
      <c r="R71" s="35"/>
      <c r="S71" s="35"/>
    </row>
    <row r="72" spans="1:19" ht="15.75" thickBot="1" x14ac:dyDescent="0.3">
      <c r="A72" s="112"/>
      <c r="B72" s="122"/>
      <c r="C72" s="112"/>
      <c r="D72" s="18">
        <v>3</v>
      </c>
      <c r="H72" s="91" t="str">
        <f>IF('13-14G'!H72&lt;&gt;"",'13-14G'!H72, "")</f>
        <v/>
      </c>
      <c r="I72" s="91" t="str">
        <f>IF('13-14G'!I72&lt;&gt;"",'13-14G'!I72, "")</f>
        <v/>
      </c>
      <c r="J72" s="91" t="str">
        <f>IF('13-14G'!J72&lt;&gt;"",'13-14G'!J72, "")</f>
        <v/>
      </c>
      <c r="K72" s="91" t="str">
        <f>IF('13-14G'!K72&lt;&gt;"",'13-14G'!K72, "")</f>
        <v/>
      </c>
      <c r="L72" s="91" t="str">
        <f>IF('13-14G'!L72&lt;&gt;"",'13-14G'!L72, "")</f>
        <v/>
      </c>
      <c r="M72" s="19"/>
      <c r="N72" s="80">
        <f t="shared" si="15"/>
        <v>0</v>
      </c>
      <c r="O72" s="80"/>
      <c r="Q72" s="35"/>
      <c r="R72" s="35"/>
      <c r="S72" s="35"/>
    </row>
    <row r="73" spans="1:19" ht="15.75" thickBot="1" x14ac:dyDescent="0.3">
      <c r="A73" s="112"/>
      <c r="B73" s="122"/>
      <c r="C73" s="112"/>
      <c r="D73" s="18">
        <v>4</v>
      </c>
      <c r="H73" s="91" t="str">
        <f>IF('13-14G'!H73&lt;&gt;"",'13-14G'!H73, "")</f>
        <v/>
      </c>
      <c r="I73" s="91" t="str">
        <f>IF('13-14G'!I73&lt;&gt;"",'13-14G'!I73, "")</f>
        <v/>
      </c>
      <c r="J73" s="91" t="str">
        <f>IF('13-14G'!J73&lt;&gt;"",'13-14G'!J73, "")</f>
        <v/>
      </c>
      <c r="K73" s="91" t="str">
        <f>IF('13-14G'!K73&lt;&gt;"",'13-14G'!K73, "")</f>
        <v/>
      </c>
      <c r="L73" s="91" t="str">
        <f>IF('13-14G'!L73&lt;&gt;"",'13-14G'!L73, "")</f>
        <v/>
      </c>
      <c r="M73" s="19"/>
      <c r="N73" s="80">
        <f t="shared" si="15"/>
        <v>0</v>
      </c>
      <c r="O73" s="81">
        <f>SUM(N70:N73)/12</f>
        <v>0</v>
      </c>
      <c r="Q73" s="35">
        <f t="shared" ref="Q73" si="34">IF(O73&lt;&gt;"",O73+A70/10000,0)</f>
        <v>1.8E-3</v>
      </c>
      <c r="R73" s="35" t="str">
        <f t="shared" ref="R73:S73" si="35">B70</f>
        <v/>
      </c>
      <c r="S73" s="35" t="str">
        <f t="shared" si="35"/>
        <v/>
      </c>
    </row>
    <row r="74" spans="1:19" x14ac:dyDescent="0.25">
      <c r="A74" s="115">
        <v>19</v>
      </c>
      <c r="B74" s="124" t="str">
        <f>IF('13-14G'!B74&lt;&gt;"",'13-14G'!B74, "")</f>
        <v/>
      </c>
      <c r="C74" s="115" t="str">
        <f>IF('13-14G'!C74&lt;&gt;"",'13-14G'!C74, "")</f>
        <v/>
      </c>
      <c r="D74" s="10">
        <v>1</v>
      </c>
      <c r="H74" s="89" t="str">
        <f>IF('13-14G'!H74&lt;&gt;"",'13-14G'!H74, "")</f>
        <v/>
      </c>
      <c r="I74" s="89" t="str">
        <f>IF('13-14G'!I74&lt;&gt;"",'13-14G'!I74, "")</f>
        <v/>
      </c>
      <c r="J74" s="89" t="str">
        <f>IF('13-14G'!J74&lt;&gt;"",'13-14G'!J74, "")</f>
        <v/>
      </c>
      <c r="K74" s="89" t="str">
        <f>IF('13-14G'!K74&lt;&gt;"",'13-14G'!K74, "")</f>
        <v/>
      </c>
      <c r="L74" s="89" t="str">
        <f>IF('13-14G'!L74&lt;&gt;"",'13-14G'!L74, "")</f>
        <v/>
      </c>
      <c r="M74" s="5"/>
      <c r="N74" s="78">
        <f t="shared" si="15"/>
        <v>0</v>
      </c>
      <c r="O74" s="78"/>
      <c r="Q74" s="36"/>
      <c r="R74" s="36"/>
      <c r="S74" s="36"/>
    </row>
    <row r="75" spans="1:19" ht="15" customHeight="1" x14ac:dyDescent="0.25">
      <c r="A75" s="115"/>
      <c r="B75" s="124"/>
      <c r="C75" s="115"/>
      <c r="D75" s="10">
        <v>2</v>
      </c>
      <c r="H75" s="89" t="str">
        <f>IF('13-14G'!H75&lt;&gt;"",'13-14G'!H75, "")</f>
        <v/>
      </c>
      <c r="I75" s="89" t="str">
        <f>IF('13-14G'!I75&lt;&gt;"",'13-14G'!I75, "")</f>
        <v/>
      </c>
      <c r="J75" s="89" t="str">
        <f>IF('13-14G'!J75&lt;&gt;"",'13-14G'!J75, "")</f>
        <v/>
      </c>
      <c r="K75" s="89" t="str">
        <f>IF('13-14G'!K75&lt;&gt;"",'13-14G'!K75, "")</f>
        <v/>
      </c>
      <c r="L75" s="89" t="str">
        <f>IF('13-14G'!L75&lt;&gt;"",'13-14G'!L75, "")</f>
        <v/>
      </c>
      <c r="M75" s="5"/>
      <c r="N75" s="78">
        <f t="shared" si="15"/>
        <v>0</v>
      </c>
      <c r="O75" s="78"/>
      <c r="Q75" s="35"/>
      <c r="R75" s="35"/>
      <c r="S75" s="35"/>
    </row>
    <row r="76" spans="1:19" ht="15.75" thickBot="1" x14ac:dyDescent="0.3">
      <c r="A76" s="115"/>
      <c r="B76" s="124"/>
      <c r="C76" s="115"/>
      <c r="D76" s="10">
        <v>3</v>
      </c>
      <c r="H76" s="89" t="str">
        <f>IF('13-14G'!H76&lt;&gt;"",'13-14G'!H76, "")</f>
        <v/>
      </c>
      <c r="I76" s="89" t="str">
        <f>IF('13-14G'!I76&lt;&gt;"",'13-14G'!I76, "")</f>
        <v/>
      </c>
      <c r="J76" s="89" t="str">
        <f>IF('13-14G'!J76&lt;&gt;"",'13-14G'!J76, "")</f>
        <v/>
      </c>
      <c r="K76" s="89" t="str">
        <f>IF('13-14G'!K76&lt;&gt;"",'13-14G'!K76, "")</f>
        <v/>
      </c>
      <c r="L76" s="89" t="str">
        <f>IF('13-14G'!L76&lt;&gt;"",'13-14G'!L76, "")</f>
        <v/>
      </c>
      <c r="M76" s="5"/>
      <c r="N76" s="78">
        <f t="shared" si="15"/>
        <v>0</v>
      </c>
      <c r="O76" s="78"/>
      <c r="Q76" s="35"/>
      <c r="R76" s="35"/>
      <c r="S76" s="35"/>
    </row>
    <row r="77" spans="1:19" ht="15.75" thickBot="1" x14ac:dyDescent="0.3">
      <c r="A77" s="115"/>
      <c r="B77" s="124"/>
      <c r="C77" s="115"/>
      <c r="D77" s="10">
        <v>4</v>
      </c>
      <c r="H77" s="89" t="str">
        <f>IF('13-14G'!H77&lt;&gt;"",'13-14G'!H77, "")</f>
        <v/>
      </c>
      <c r="I77" s="89" t="str">
        <f>IF('13-14G'!I77&lt;&gt;"",'13-14G'!I77, "")</f>
        <v/>
      </c>
      <c r="J77" s="89" t="str">
        <f>IF('13-14G'!J77&lt;&gt;"",'13-14G'!J77, "")</f>
        <v/>
      </c>
      <c r="K77" s="89" t="str">
        <f>IF('13-14G'!K77&lt;&gt;"",'13-14G'!K77, "")</f>
        <v/>
      </c>
      <c r="L77" s="89" t="str">
        <f>IF('13-14G'!L77&lt;&gt;"",'13-14G'!L77, "")</f>
        <v/>
      </c>
      <c r="M77" s="5"/>
      <c r="N77" s="78">
        <f t="shared" si="15"/>
        <v>0</v>
      </c>
      <c r="O77" s="79">
        <f>SUM(N74:N77)/12</f>
        <v>0</v>
      </c>
      <c r="Q77" s="35">
        <f t="shared" ref="Q77" si="36">IF(O77&lt;&gt;"",O77+A74/10000,0)</f>
        <v>1.9E-3</v>
      </c>
      <c r="R77" s="35" t="str">
        <f t="shared" ref="R77:S77" si="37">B74</f>
        <v/>
      </c>
      <c r="S77" s="35" t="str">
        <f t="shared" si="37"/>
        <v/>
      </c>
    </row>
    <row r="78" spans="1:19" x14ac:dyDescent="0.25">
      <c r="A78" s="112">
        <v>20</v>
      </c>
      <c r="B78" s="122" t="str">
        <f>IF('13-14G'!B78&lt;&gt;"",'13-14G'!B78, "")</f>
        <v/>
      </c>
      <c r="C78" s="112" t="str">
        <f>IF('13-14G'!C78&lt;&gt;"",'13-14G'!C78, "")</f>
        <v/>
      </c>
      <c r="D78" s="18">
        <v>1</v>
      </c>
      <c r="H78" s="91" t="str">
        <f>IF('13-14G'!H78&lt;&gt;"",'13-14G'!H78, "")</f>
        <v/>
      </c>
      <c r="I78" s="91" t="str">
        <f>IF('13-14G'!I78&lt;&gt;"",'13-14G'!I78, "")</f>
        <v/>
      </c>
      <c r="J78" s="91" t="str">
        <f>IF('13-14G'!J78&lt;&gt;"",'13-14G'!J78, "")</f>
        <v/>
      </c>
      <c r="K78" s="91" t="str">
        <f>IF('13-14G'!K78&lt;&gt;"",'13-14G'!K78, "")</f>
        <v/>
      </c>
      <c r="L78" s="91" t="str">
        <f>IF('13-14G'!L78&lt;&gt;"",'13-14G'!L78, "")</f>
        <v/>
      </c>
      <c r="M78" s="19"/>
      <c r="N78" s="80">
        <f t="shared" si="15"/>
        <v>0</v>
      </c>
      <c r="O78" s="80"/>
      <c r="Q78" s="36"/>
      <c r="R78" s="36"/>
      <c r="S78" s="36"/>
    </row>
    <row r="79" spans="1:19" x14ac:dyDescent="0.25">
      <c r="A79" s="112"/>
      <c r="B79" s="122"/>
      <c r="C79" s="112"/>
      <c r="D79" s="18">
        <v>2</v>
      </c>
      <c r="H79" s="91" t="str">
        <f>IF('13-14G'!H79&lt;&gt;"",'13-14G'!H79, "")</f>
        <v/>
      </c>
      <c r="I79" s="91" t="str">
        <f>IF('13-14G'!I79&lt;&gt;"",'13-14G'!I79, "")</f>
        <v/>
      </c>
      <c r="J79" s="91" t="str">
        <f>IF('13-14G'!J79&lt;&gt;"",'13-14G'!J79, "")</f>
        <v/>
      </c>
      <c r="K79" s="91" t="str">
        <f>IF('13-14G'!K79&lt;&gt;"",'13-14G'!K79, "")</f>
        <v/>
      </c>
      <c r="L79" s="91" t="str">
        <f>IF('13-14G'!L79&lt;&gt;"",'13-14G'!L79, "")</f>
        <v/>
      </c>
      <c r="M79" s="19"/>
      <c r="N79" s="80">
        <f t="shared" si="15"/>
        <v>0</v>
      </c>
      <c r="O79" s="80"/>
      <c r="Q79" s="35"/>
      <c r="R79" s="35"/>
      <c r="S79" s="35"/>
    </row>
    <row r="80" spans="1:19" ht="15.75" thickBot="1" x14ac:dyDescent="0.3">
      <c r="A80" s="112"/>
      <c r="B80" s="122"/>
      <c r="C80" s="112"/>
      <c r="D80" s="18">
        <v>3</v>
      </c>
      <c r="H80" s="91" t="str">
        <f>IF('13-14G'!H80&lt;&gt;"",'13-14G'!H80, "")</f>
        <v/>
      </c>
      <c r="I80" s="91" t="str">
        <f>IF('13-14G'!I80&lt;&gt;"",'13-14G'!I80, "")</f>
        <v/>
      </c>
      <c r="J80" s="91" t="str">
        <f>IF('13-14G'!J80&lt;&gt;"",'13-14G'!J80, "")</f>
        <v/>
      </c>
      <c r="K80" s="91" t="str">
        <f>IF('13-14G'!K80&lt;&gt;"",'13-14G'!K80, "")</f>
        <v/>
      </c>
      <c r="L80" s="91" t="str">
        <f>IF('13-14G'!L80&lt;&gt;"",'13-14G'!L80, "")</f>
        <v/>
      </c>
      <c r="M80" s="19"/>
      <c r="N80" s="80">
        <f t="shared" si="15"/>
        <v>0</v>
      </c>
      <c r="O80" s="80"/>
      <c r="Q80" s="35"/>
      <c r="R80" s="35"/>
      <c r="S80" s="35"/>
    </row>
    <row r="81" spans="1:19" ht="15.75" thickBot="1" x14ac:dyDescent="0.3">
      <c r="A81" s="112"/>
      <c r="B81" s="122"/>
      <c r="C81" s="112"/>
      <c r="D81" s="18">
        <v>4</v>
      </c>
      <c r="H81" s="91" t="str">
        <f>IF('13-14G'!H81&lt;&gt;"",'13-14G'!H81, "")</f>
        <v/>
      </c>
      <c r="I81" s="91" t="str">
        <f>IF('13-14G'!I81&lt;&gt;"",'13-14G'!I81, "")</f>
        <v/>
      </c>
      <c r="J81" s="91" t="str">
        <f>IF('13-14G'!J81&lt;&gt;"",'13-14G'!J81, "")</f>
        <v/>
      </c>
      <c r="K81" s="91" t="str">
        <f>IF('13-14G'!K81&lt;&gt;"",'13-14G'!K81, "")</f>
        <v/>
      </c>
      <c r="L81" s="91" t="str">
        <f>IF('13-14G'!L81&lt;&gt;"",'13-14G'!L81, "")</f>
        <v/>
      </c>
      <c r="M81" s="19"/>
      <c r="N81" s="80">
        <f t="shared" si="15"/>
        <v>0</v>
      </c>
      <c r="O81" s="81">
        <f>SUM(N78:N81)/12</f>
        <v>0</v>
      </c>
      <c r="Q81" s="35">
        <f t="shared" ref="Q81" si="38">IF(O81&lt;&gt;"",O81+A78/10000,0)</f>
        <v>2E-3</v>
      </c>
      <c r="R81" s="35" t="str">
        <f t="shared" ref="R81:S81" si="39">B78</f>
        <v/>
      </c>
      <c r="S81" s="35" t="str">
        <f t="shared" si="39"/>
        <v/>
      </c>
    </row>
    <row r="82" spans="1:19" x14ac:dyDescent="0.25">
      <c r="A82" s="115">
        <v>21</v>
      </c>
      <c r="B82" s="124" t="str">
        <f>IF('13-14G'!B82&lt;&gt;"",'13-14G'!B82, "")</f>
        <v/>
      </c>
      <c r="C82" s="115" t="str">
        <f>IF('13-14G'!C82&lt;&gt;"",'13-14G'!C82, "")</f>
        <v/>
      </c>
      <c r="D82" s="10">
        <v>1</v>
      </c>
      <c r="H82" s="89" t="str">
        <f>IF('13-14G'!H82&lt;&gt;"",'13-14G'!H82, "")</f>
        <v/>
      </c>
      <c r="I82" s="89" t="str">
        <f>IF('13-14G'!I82&lt;&gt;"",'13-14G'!I82, "")</f>
        <v/>
      </c>
      <c r="J82" s="89" t="str">
        <f>IF('13-14G'!J82&lt;&gt;"",'13-14G'!J82, "")</f>
        <v/>
      </c>
      <c r="K82" s="89" t="str">
        <f>IF('13-14G'!K82&lt;&gt;"",'13-14G'!K82, "")</f>
        <v/>
      </c>
      <c r="L82" s="89" t="str">
        <f>IF('13-14G'!L82&lt;&gt;"",'13-14G'!L82, "")</f>
        <v/>
      </c>
      <c r="M82" s="5"/>
      <c r="N82" s="78">
        <f t="shared" si="15"/>
        <v>0</v>
      </c>
      <c r="O82" s="78"/>
      <c r="Q82" s="36"/>
      <c r="R82" s="36"/>
      <c r="S82" s="36"/>
    </row>
    <row r="83" spans="1:19" x14ac:dyDescent="0.25">
      <c r="A83" s="115"/>
      <c r="B83" s="124"/>
      <c r="C83" s="115"/>
      <c r="D83" s="10">
        <v>2</v>
      </c>
      <c r="H83" s="89" t="str">
        <f>IF('13-14G'!H83&lt;&gt;"",'13-14G'!H83, "")</f>
        <v/>
      </c>
      <c r="I83" s="89" t="str">
        <f>IF('13-14G'!I83&lt;&gt;"",'13-14G'!I83, "")</f>
        <v/>
      </c>
      <c r="J83" s="89" t="str">
        <f>IF('13-14G'!J83&lt;&gt;"",'13-14G'!J83, "")</f>
        <v/>
      </c>
      <c r="K83" s="89" t="str">
        <f>IF('13-14G'!K83&lt;&gt;"",'13-14G'!K83, "")</f>
        <v/>
      </c>
      <c r="L83" s="89" t="str">
        <f>IF('13-14G'!L83&lt;&gt;"",'13-14G'!L83, "")</f>
        <v/>
      </c>
      <c r="M83" s="5"/>
      <c r="N83" s="78">
        <f t="shared" si="15"/>
        <v>0</v>
      </c>
      <c r="O83" s="78"/>
      <c r="Q83" s="35"/>
      <c r="R83" s="35"/>
      <c r="S83" s="35"/>
    </row>
    <row r="84" spans="1:19" ht="15.75" thickBot="1" x14ac:dyDescent="0.3">
      <c r="A84" s="115"/>
      <c r="B84" s="124"/>
      <c r="C84" s="115"/>
      <c r="D84" s="10">
        <v>3</v>
      </c>
      <c r="H84" s="89" t="str">
        <f>IF('13-14G'!H84&lt;&gt;"",'13-14G'!H84, "")</f>
        <v/>
      </c>
      <c r="I84" s="89" t="str">
        <f>IF('13-14G'!I84&lt;&gt;"",'13-14G'!I84, "")</f>
        <v/>
      </c>
      <c r="J84" s="89" t="str">
        <f>IF('13-14G'!J84&lt;&gt;"",'13-14G'!J84, "")</f>
        <v/>
      </c>
      <c r="K84" s="89" t="str">
        <f>IF('13-14G'!K84&lt;&gt;"",'13-14G'!K84, "")</f>
        <v/>
      </c>
      <c r="L84" s="89" t="str">
        <f>IF('13-14G'!L84&lt;&gt;"",'13-14G'!L84, "")</f>
        <v/>
      </c>
      <c r="M84" s="5"/>
      <c r="N84" s="78">
        <f t="shared" si="15"/>
        <v>0</v>
      </c>
      <c r="O84" s="78"/>
      <c r="Q84" s="35"/>
      <c r="R84" s="35"/>
      <c r="S84" s="35"/>
    </row>
    <row r="85" spans="1:19" ht="15.75" thickBot="1" x14ac:dyDescent="0.3">
      <c r="A85" s="115"/>
      <c r="B85" s="124"/>
      <c r="C85" s="115"/>
      <c r="D85" s="10">
        <v>4</v>
      </c>
      <c r="H85" s="89" t="str">
        <f>IF('13-14G'!H85&lt;&gt;"",'13-14G'!H85, "")</f>
        <v/>
      </c>
      <c r="I85" s="89" t="str">
        <f>IF('13-14G'!I85&lt;&gt;"",'13-14G'!I85, "")</f>
        <v/>
      </c>
      <c r="J85" s="89" t="str">
        <f>IF('13-14G'!J85&lt;&gt;"",'13-14G'!J85, "")</f>
        <v/>
      </c>
      <c r="K85" s="89" t="str">
        <f>IF('13-14G'!K85&lt;&gt;"",'13-14G'!K85, "")</f>
        <v/>
      </c>
      <c r="L85" s="89" t="str">
        <f>IF('13-14G'!L85&lt;&gt;"",'13-14G'!L85, "")</f>
        <v/>
      </c>
      <c r="M85" s="5"/>
      <c r="N85" s="78">
        <f t="shared" si="15"/>
        <v>0</v>
      </c>
      <c r="O85" s="79">
        <f>SUM(N82:N85)/12</f>
        <v>0</v>
      </c>
      <c r="Q85" s="35">
        <f t="shared" ref="Q85" si="40">IF(O85&lt;&gt;"",O85+A82/10000,0)</f>
        <v>2.0999999999999999E-3</v>
      </c>
      <c r="R85" s="35" t="str">
        <f t="shared" ref="R85:S85" si="41">B82</f>
        <v/>
      </c>
      <c r="S85" s="35" t="str">
        <f t="shared" si="41"/>
        <v/>
      </c>
    </row>
    <row r="86" spans="1:19" x14ac:dyDescent="0.25">
      <c r="A86" s="112">
        <v>22</v>
      </c>
      <c r="B86" s="122" t="str">
        <f>IF('13-14G'!B86&lt;&gt;"",'13-14G'!B86, "")</f>
        <v/>
      </c>
      <c r="C86" s="112" t="str">
        <f>IF('13-14G'!C86&lt;&gt;"",'13-14G'!C86, "")</f>
        <v/>
      </c>
      <c r="D86" s="18">
        <v>1</v>
      </c>
      <c r="H86" s="91" t="str">
        <f>IF('13-14G'!H86&lt;&gt;"",'13-14G'!H86, "")</f>
        <v/>
      </c>
      <c r="I86" s="91" t="str">
        <f>IF('13-14G'!I86&lt;&gt;"",'13-14G'!I86, "")</f>
        <v/>
      </c>
      <c r="J86" s="91" t="str">
        <f>IF('13-14G'!J86&lt;&gt;"",'13-14G'!J86, "")</f>
        <v/>
      </c>
      <c r="K86" s="91" t="str">
        <f>IF('13-14G'!K86&lt;&gt;"",'13-14G'!K86, "")</f>
        <v/>
      </c>
      <c r="L86" s="91" t="str">
        <f>IF('13-14G'!L86&lt;&gt;"",'13-14G'!L86, "")</f>
        <v/>
      </c>
      <c r="M86" s="19"/>
      <c r="N86" s="80">
        <f t="shared" si="15"/>
        <v>0</v>
      </c>
      <c r="O86" s="80"/>
      <c r="Q86" s="36"/>
      <c r="R86" s="36"/>
      <c r="S86" s="36"/>
    </row>
    <row r="87" spans="1:19" x14ac:dyDescent="0.25">
      <c r="A87" s="112"/>
      <c r="B87" s="122"/>
      <c r="C87" s="112"/>
      <c r="D87" s="18">
        <v>2</v>
      </c>
      <c r="H87" s="91" t="str">
        <f>IF('13-14G'!H87&lt;&gt;"",'13-14G'!H87, "")</f>
        <v/>
      </c>
      <c r="I87" s="91" t="str">
        <f>IF('13-14G'!I87&lt;&gt;"",'13-14G'!I87, "")</f>
        <v/>
      </c>
      <c r="J87" s="91" t="str">
        <f>IF('13-14G'!J87&lt;&gt;"",'13-14G'!J87, "")</f>
        <v/>
      </c>
      <c r="K87" s="91" t="str">
        <f>IF('13-14G'!K87&lt;&gt;"",'13-14G'!K87, "")</f>
        <v/>
      </c>
      <c r="L87" s="91" t="str">
        <f>IF('13-14G'!L87&lt;&gt;"",'13-14G'!L87, "")</f>
        <v/>
      </c>
      <c r="M87" s="19"/>
      <c r="N87" s="80">
        <f t="shared" si="15"/>
        <v>0</v>
      </c>
      <c r="O87" s="80"/>
      <c r="Q87" s="35"/>
      <c r="R87" s="35"/>
      <c r="S87" s="35"/>
    </row>
    <row r="88" spans="1:19" ht="15.75" thickBot="1" x14ac:dyDescent="0.3">
      <c r="A88" s="112"/>
      <c r="B88" s="122"/>
      <c r="C88" s="112"/>
      <c r="D88" s="18">
        <v>3</v>
      </c>
      <c r="H88" s="91" t="str">
        <f>IF('13-14G'!H88&lt;&gt;"",'13-14G'!H88, "")</f>
        <v/>
      </c>
      <c r="I88" s="91" t="str">
        <f>IF('13-14G'!I88&lt;&gt;"",'13-14G'!I88, "")</f>
        <v/>
      </c>
      <c r="J88" s="91" t="str">
        <f>IF('13-14G'!J88&lt;&gt;"",'13-14G'!J88, "")</f>
        <v/>
      </c>
      <c r="K88" s="91" t="str">
        <f>IF('13-14G'!K88&lt;&gt;"",'13-14G'!K88, "")</f>
        <v/>
      </c>
      <c r="L88" s="91" t="str">
        <f>IF('13-14G'!L88&lt;&gt;"",'13-14G'!L88, "")</f>
        <v/>
      </c>
      <c r="M88" s="19"/>
      <c r="N88" s="80">
        <f t="shared" si="15"/>
        <v>0</v>
      </c>
      <c r="O88" s="80"/>
      <c r="Q88" s="35"/>
      <c r="R88" s="35"/>
      <c r="S88" s="35"/>
    </row>
    <row r="89" spans="1:19" ht="15.75" thickBot="1" x14ac:dyDescent="0.3">
      <c r="A89" s="112"/>
      <c r="B89" s="122"/>
      <c r="C89" s="112"/>
      <c r="D89" s="18">
        <v>4</v>
      </c>
      <c r="H89" s="91" t="str">
        <f>IF('13-14G'!H89&lt;&gt;"",'13-14G'!H89, "")</f>
        <v/>
      </c>
      <c r="I89" s="91" t="str">
        <f>IF('13-14G'!I89&lt;&gt;"",'13-14G'!I89, "")</f>
        <v/>
      </c>
      <c r="J89" s="91" t="str">
        <f>IF('13-14G'!J89&lt;&gt;"",'13-14G'!J89, "")</f>
        <v/>
      </c>
      <c r="K89" s="91" t="str">
        <f>IF('13-14G'!K89&lt;&gt;"",'13-14G'!K89, "")</f>
        <v/>
      </c>
      <c r="L89" s="91" t="str">
        <f>IF('13-14G'!L89&lt;&gt;"",'13-14G'!L89, "")</f>
        <v/>
      </c>
      <c r="M89" s="19"/>
      <c r="N89" s="80">
        <f t="shared" si="15"/>
        <v>0</v>
      </c>
      <c r="O89" s="81">
        <f>SUM(N86:N89)/12</f>
        <v>0</v>
      </c>
      <c r="Q89" s="35">
        <f t="shared" ref="Q89" si="42">IF(O89&lt;&gt;"",O89+A86/10000,0)</f>
        <v>2.2000000000000001E-3</v>
      </c>
      <c r="R89" s="35" t="str">
        <f t="shared" ref="R89:S89" si="43">B86</f>
        <v/>
      </c>
      <c r="S89" s="35" t="str">
        <f t="shared" si="43"/>
        <v/>
      </c>
    </row>
    <row r="90" spans="1:19" x14ac:dyDescent="0.25">
      <c r="A90" s="115">
        <v>23</v>
      </c>
      <c r="B90" s="124" t="str">
        <f>IF('13-14G'!B90&lt;&gt;"",'13-14G'!B90, "")</f>
        <v/>
      </c>
      <c r="C90" s="115" t="str">
        <f>IF('13-14G'!C90&lt;&gt;"",'13-14G'!C90, "")</f>
        <v/>
      </c>
      <c r="D90" s="10">
        <v>1</v>
      </c>
      <c r="H90" s="89" t="str">
        <f>IF('13-14G'!H90&lt;&gt;"",'13-14G'!H90, "")</f>
        <v/>
      </c>
      <c r="I90" s="89" t="str">
        <f>IF('13-14G'!I90&lt;&gt;"",'13-14G'!I90, "")</f>
        <v/>
      </c>
      <c r="J90" s="89" t="str">
        <f>IF('13-14G'!J90&lt;&gt;"",'13-14G'!J90, "")</f>
        <v/>
      </c>
      <c r="K90" s="89" t="str">
        <f>IF('13-14G'!K90&lt;&gt;"",'13-14G'!K90, "")</f>
        <v/>
      </c>
      <c r="L90" s="89" t="str">
        <f>IF('13-14G'!L90&lt;&gt;"",'13-14G'!L90, "")</f>
        <v/>
      </c>
      <c r="M90" s="5"/>
      <c r="N90" s="78">
        <f t="shared" si="15"/>
        <v>0</v>
      </c>
      <c r="O90" s="78"/>
      <c r="Q90" s="36"/>
      <c r="R90" s="36"/>
      <c r="S90" s="36"/>
    </row>
    <row r="91" spans="1:19" x14ac:dyDescent="0.25">
      <c r="A91" s="115"/>
      <c r="B91" s="124"/>
      <c r="C91" s="115"/>
      <c r="D91" s="10">
        <v>2</v>
      </c>
      <c r="H91" s="89" t="str">
        <f>IF('13-14G'!H91&lt;&gt;"",'13-14G'!H91, "")</f>
        <v/>
      </c>
      <c r="I91" s="89" t="str">
        <f>IF('13-14G'!I91&lt;&gt;"",'13-14G'!I91, "")</f>
        <v/>
      </c>
      <c r="J91" s="89" t="str">
        <f>IF('13-14G'!J91&lt;&gt;"",'13-14G'!J91, "")</f>
        <v/>
      </c>
      <c r="K91" s="89" t="str">
        <f>IF('13-14G'!K91&lt;&gt;"",'13-14G'!K91, "")</f>
        <v/>
      </c>
      <c r="L91" s="89" t="str">
        <f>IF('13-14G'!L91&lt;&gt;"",'13-14G'!L91, "")</f>
        <v/>
      </c>
      <c r="M91" s="5"/>
      <c r="N91" s="78">
        <f t="shared" si="15"/>
        <v>0</v>
      </c>
      <c r="O91" s="78"/>
      <c r="Q91" s="35"/>
      <c r="R91" s="35"/>
      <c r="S91" s="35"/>
    </row>
    <row r="92" spans="1:19" ht="15.75" thickBot="1" x14ac:dyDescent="0.3">
      <c r="A92" s="115"/>
      <c r="B92" s="124"/>
      <c r="C92" s="115"/>
      <c r="D92" s="10">
        <v>3</v>
      </c>
      <c r="H92" s="89" t="str">
        <f>IF('13-14G'!H92&lt;&gt;"",'13-14G'!H92, "")</f>
        <v/>
      </c>
      <c r="I92" s="89" t="str">
        <f>IF('13-14G'!I92&lt;&gt;"",'13-14G'!I92, "")</f>
        <v/>
      </c>
      <c r="J92" s="89" t="str">
        <f>IF('13-14G'!J92&lt;&gt;"",'13-14G'!J92, "")</f>
        <v/>
      </c>
      <c r="K92" s="89" t="str">
        <f>IF('13-14G'!K92&lt;&gt;"",'13-14G'!K92, "")</f>
        <v/>
      </c>
      <c r="L92" s="89" t="str">
        <f>IF('13-14G'!L92&lt;&gt;"",'13-14G'!L92, "")</f>
        <v/>
      </c>
      <c r="M92" s="5"/>
      <c r="N92" s="78">
        <f t="shared" si="15"/>
        <v>0</v>
      </c>
      <c r="O92" s="78"/>
      <c r="Q92" s="35"/>
      <c r="R92" s="35"/>
      <c r="S92" s="35"/>
    </row>
    <row r="93" spans="1:19" ht="15.75" thickBot="1" x14ac:dyDescent="0.3">
      <c r="A93" s="115"/>
      <c r="B93" s="124"/>
      <c r="C93" s="115"/>
      <c r="D93" s="10">
        <v>4</v>
      </c>
      <c r="H93" s="89" t="str">
        <f>IF('13-14G'!H93&lt;&gt;"",'13-14G'!H93, "")</f>
        <v/>
      </c>
      <c r="I93" s="89" t="str">
        <f>IF('13-14G'!I93&lt;&gt;"",'13-14G'!I93, "")</f>
        <v/>
      </c>
      <c r="J93" s="89" t="str">
        <f>IF('13-14G'!J93&lt;&gt;"",'13-14G'!J93, "")</f>
        <v/>
      </c>
      <c r="K93" s="89" t="str">
        <f>IF('13-14G'!K93&lt;&gt;"",'13-14G'!K93, "")</f>
        <v/>
      </c>
      <c r="L93" s="89" t="str">
        <f>IF('13-14G'!L93&lt;&gt;"",'13-14G'!L93, "")</f>
        <v/>
      </c>
      <c r="M93" s="5"/>
      <c r="N93" s="78">
        <f t="shared" si="15"/>
        <v>0</v>
      </c>
      <c r="O93" s="79">
        <f>SUM(N90:N93)/12</f>
        <v>0</v>
      </c>
      <c r="Q93" s="35">
        <f t="shared" ref="Q93" si="44">IF(O93&lt;&gt;"",O93+A90/10000,0)</f>
        <v>2.3E-3</v>
      </c>
      <c r="R93" s="35" t="str">
        <f t="shared" ref="R93:S93" si="45">B90</f>
        <v/>
      </c>
      <c r="S93" s="35" t="str">
        <f t="shared" si="45"/>
        <v/>
      </c>
    </row>
    <row r="94" spans="1:19" x14ac:dyDescent="0.25">
      <c r="A94" s="112">
        <v>24</v>
      </c>
      <c r="B94" s="122" t="str">
        <f>IF('13-14G'!B94&lt;&gt;"",'13-14G'!B94, "")</f>
        <v/>
      </c>
      <c r="C94" s="112" t="str">
        <f>IF('13-14G'!C94&lt;&gt;"",'13-14G'!C94, "")</f>
        <v/>
      </c>
      <c r="D94" s="18">
        <v>1</v>
      </c>
      <c r="H94" s="91" t="str">
        <f>IF('13-14G'!H94&lt;&gt;"",'13-14G'!H94, "")</f>
        <v/>
      </c>
      <c r="I94" s="91" t="str">
        <f>IF('13-14G'!I94&lt;&gt;"",'13-14G'!I94, "")</f>
        <v/>
      </c>
      <c r="J94" s="91" t="str">
        <f>IF('13-14G'!J94&lt;&gt;"",'13-14G'!J94, "")</f>
        <v/>
      </c>
      <c r="K94" s="91" t="str">
        <f>IF('13-14G'!K94&lt;&gt;"",'13-14G'!K94, "")</f>
        <v/>
      </c>
      <c r="L94" s="91" t="str">
        <f>IF('13-14G'!L94&lt;&gt;"",'13-14G'!L94, "")</f>
        <v/>
      </c>
      <c r="M94" s="19"/>
      <c r="N94" s="80">
        <f t="shared" si="15"/>
        <v>0</v>
      </c>
      <c r="O94" s="80"/>
      <c r="Q94" s="36"/>
      <c r="R94" s="36"/>
      <c r="S94" s="36"/>
    </row>
    <row r="95" spans="1:19" x14ac:dyDescent="0.25">
      <c r="A95" s="112"/>
      <c r="B95" s="122"/>
      <c r="C95" s="112"/>
      <c r="D95" s="18">
        <v>2</v>
      </c>
      <c r="H95" s="91" t="str">
        <f>IF('13-14G'!H95&lt;&gt;"",'13-14G'!H95, "")</f>
        <v/>
      </c>
      <c r="I95" s="91" t="str">
        <f>IF('13-14G'!I95&lt;&gt;"",'13-14G'!I95, "")</f>
        <v/>
      </c>
      <c r="J95" s="91" t="str">
        <f>IF('13-14G'!J95&lt;&gt;"",'13-14G'!J95, "")</f>
        <v/>
      </c>
      <c r="K95" s="91" t="str">
        <f>IF('13-14G'!K95&lt;&gt;"",'13-14G'!K95, "")</f>
        <v/>
      </c>
      <c r="L95" s="91" t="str">
        <f>IF('13-14G'!L95&lt;&gt;"",'13-14G'!L95, "")</f>
        <v/>
      </c>
      <c r="M95" s="19"/>
      <c r="N95" s="80">
        <f t="shared" si="15"/>
        <v>0</v>
      </c>
      <c r="O95" s="80"/>
      <c r="Q95" s="35"/>
      <c r="R95" s="35"/>
      <c r="S95" s="35"/>
    </row>
    <row r="96" spans="1:19" ht="15.75" thickBot="1" x14ac:dyDescent="0.3">
      <c r="A96" s="112"/>
      <c r="B96" s="122"/>
      <c r="C96" s="112"/>
      <c r="D96" s="18">
        <v>3</v>
      </c>
      <c r="H96" s="91" t="str">
        <f>IF('13-14G'!H96&lt;&gt;"",'13-14G'!H96, "")</f>
        <v/>
      </c>
      <c r="I96" s="91" t="str">
        <f>IF('13-14G'!I96&lt;&gt;"",'13-14G'!I96, "")</f>
        <v/>
      </c>
      <c r="J96" s="91" t="str">
        <f>IF('13-14G'!J96&lt;&gt;"",'13-14G'!J96, "")</f>
        <v/>
      </c>
      <c r="K96" s="91" t="str">
        <f>IF('13-14G'!K96&lt;&gt;"",'13-14G'!K96, "")</f>
        <v/>
      </c>
      <c r="L96" s="91" t="str">
        <f>IF('13-14G'!L96&lt;&gt;"",'13-14G'!L96, "")</f>
        <v/>
      </c>
      <c r="M96" s="19"/>
      <c r="N96" s="80">
        <f t="shared" si="15"/>
        <v>0</v>
      </c>
      <c r="O96" s="80"/>
      <c r="Q96" s="35"/>
      <c r="R96" s="35"/>
      <c r="S96" s="35"/>
    </row>
    <row r="97" spans="1:37" ht="15.75" thickBot="1" x14ac:dyDescent="0.3">
      <c r="A97" s="112"/>
      <c r="B97" s="122"/>
      <c r="C97" s="112"/>
      <c r="D97" s="18">
        <v>4</v>
      </c>
      <c r="H97" s="91" t="str">
        <f>IF('13-14G'!H97&lt;&gt;"",'13-14G'!H97, "")</f>
        <v/>
      </c>
      <c r="I97" s="91" t="str">
        <f>IF('13-14G'!I97&lt;&gt;"",'13-14G'!I97, "")</f>
        <v/>
      </c>
      <c r="J97" s="91" t="str">
        <f>IF('13-14G'!J97&lt;&gt;"",'13-14G'!J97, "")</f>
        <v/>
      </c>
      <c r="K97" s="91" t="str">
        <f>IF('13-14G'!K97&lt;&gt;"",'13-14G'!K97, "")</f>
        <v/>
      </c>
      <c r="L97" s="91" t="str">
        <f>IF('13-14G'!L97&lt;&gt;"",'13-14G'!L97, "")</f>
        <v/>
      </c>
      <c r="M97" s="19"/>
      <c r="N97" s="80">
        <f t="shared" si="15"/>
        <v>0</v>
      </c>
      <c r="O97" s="81">
        <f>SUM(N94:N97)/12</f>
        <v>0</v>
      </c>
      <c r="Q97" s="35">
        <f t="shared" ref="Q97" si="46">IF(O97&lt;&gt;"",O97+A94/10000,0)</f>
        <v>2.3999999999999998E-3</v>
      </c>
      <c r="R97" s="35" t="str">
        <f t="shared" ref="R97:S97" si="47">B94</f>
        <v/>
      </c>
      <c r="S97" s="35" t="str">
        <f t="shared" si="47"/>
        <v/>
      </c>
    </row>
    <row r="98" spans="1:37" ht="15.75" thickBot="1" x14ac:dyDescent="0.3">
      <c r="Q98" s="36">
        <v>0</v>
      </c>
      <c r="R98" s="36"/>
      <c r="S98" s="36"/>
    </row>
    <row r="99" spans="1:37" x14ac:dyDescent="0.25">
      <c r="C99" s="11" t="s">
        <v>217</v>
      </c>
      <c r="D99" s="28"/>
      <c r="E99" s="12" t="s">
        <v>215</v>
      </c>
      <c r="F99" s="12" t="s">
        <v>184</v>
      </c>
      <c r="G99" s="12" t="s">
        <v>213</v>
      </c>
      <c r="H99" s="12" t="s">
        <v>238</v>
      </c>
      <c r="I99" s="13" t="s">
        <v>222</v>
      </c>
      <c r="Q99" s="60" t="s">
        <v>225</v>
      </c>
      <c r="R99" s="60" t="s">
        <v>226</v>
      </c>
      <c r="S99" s="60" t="s">
        <v>227</v>
      </c>
      <c r="T99" s="60" t="s">
        <v>228</v>
      </c>
      <c r="U99" s="60" t="s">
        <v>229</v>
      </c>
      <c r="V99" s="60" t="s">
        <v>230</v>
      </c>
      <c r="W99" s="60" t="s">
        <v>231</v>
      </c>
      <c r="X99" s="60" t="s">
        <v>232</v>
      </c>
      <c r="Y99" s="60" t="s">
        <v>233</v>
      </c>
      <c r="Z99" s="60" t="s">
        <v>234</v>
      </c>
      <c r="AA99" s="60" t="s">
        <v>224</v>
      </c>
      <c r="AB99" s="60" t="s">
        <v>235</v>
      </c>
      <c r="AC99" s="60" t="s">
        <v>236</v>
      </c>
      <c r="AD99" s="60" t="s">
        <v>242</v>
      </c>
      <c r="AE99" s="60" t="s">
        <v>279</v>
      </c>
      <c r="AF99" s="60" t="s">
        <v>280</v>
      </c>
      <c r="AG99" s="60" t="s">
        <v>281</v>
      </c>
      <c r="AH99" s="60" t="s">
        <v>278</v>
      </c>
      <c r="AI99" s="60" t="s">
        <v>282</v>
      </c>
      <c r="AJ99" s="60" t="s">
        <v>283</v>
      </c>
      <c r="AK99" s="60" t="s">
        <v>277</v>
      </c>
    </row>
    <row r="100" spans="1:37" x14ac:dyDescent="0.25">
      <c r="C100" s="14">
        <f>IF(E100&lt;1,0,1)</f>
        <v>0</v>
      </c>
      <c r="D100" s="15"/>
      <c r="E100" s="84">
        <f>IF(LARGE($Q$2:$Q$98,ROW()-99)&lt;1,0,LARGE($Q$2:$Q$98,ROW()-99))</f>
        <v>0</v>
      </c>
      <c r="F100" s="16">
        <f>VLOOKUP(E100,$Q$2:$S$98,2,FALSE)</f>
        <v>0</v>
      </c>
      <c r="G100" s="15">
        <f>VLOOKUP(E100,$Q$2:$S$98,3,FALSE)</f>
        <v>0</v>
      </c>
      <c r="H100" s="29"/>
      <c r="I100" s="17" t="str">
        <f t="shared" ref="I100:I122" si="48">IF(AND(OR(C100=C99,C100=C101),C100&lt;&gt;0),"TIE","")</f>
        <v/>
      </c>
      <c r="P100" s="16" t="str">
        <f>G100&amp;H100</f>
        <v>0</v>
      </c>
      <c r="Q100" s="61" t="str">
        <f t="shared" ref="Q100:AK112" si="49">IF($G100=Q$99,$D100,"")</f>
        <v/>
      </c>
      <c r="R100" s="61" t="str">
        <f t="shared" si="49"/>
        <v/>
      </c>
      <c r="S100" s="61" t="str">
        <f t="shared" si="49"/>
        <v/>
      </c>
      <c r="T100" s="61" t="str">
        <f t="shared" si="49"/>
        <v/>
      </c>
      <c r="U100" s="61" t="str">
        <f t="shared" si="49"/>
        <v/>
      </c>
      <c r="V100" s="61" t="str">
        <f t="shared" si="49"/>
        <v/>
      </c>
      <c r="W100" s="61" t="str">
        <f t="shared" si="49"/>
        <v/>
      </c>
      <c r="X100" s="61" t="str">
        <f t="shared" si="49"/>
        <v/>
      </c>
      <c r="Y100" s="61" t="str">
        <f t="shared" si="49"/>
        <v/>
      </c>
      <c r="Z100" s="61" t="str">
        <f t="shared" si="49"/>
        <v/>
      </c>
      <c r="AA100" s="61" t="str">
        <f t="shared" si="49"/>
        <v/>
      </c>
      <c r="AB100" s="61" t="str">
        <f t="shared" si="49"/>
        <v/>
      </c>
      <c r="AC100" s="61" t="str">
        <f t="shared" si="49"/>
        <v/>
      </c>
      <c r="AD100" s="61" t="str">
        <f t="shared" si="49"/>
        <v/>
      </c>
      <c r="AE100" s="61" t="str">
        <f t="shared" si="49"/>
        <v/>
      </c>
      <c r="AF100" s="61" t="str">
        <f t="shared" si="49"/>
        <v/>
      </c>
      <c r="AG100" s="61" t="str">
        <f t="shared" si="49"/>
        <v/>
      </c>
      <c r="AH100" s="61" t="str">
        <f t="shared" si="49"/>
        <v/>
      </c>
      <c r="AI100" s="61" t="str">
        <f t="shared" si="49"/>
        <v/>
      </c>
      <c r="AJ100" s="61" t="str">
        <f t="shared" si="49"/>
        <v/>
      </c>
      <c r="AK100" s="61" t="str">
        <f t="shared" si="49"/>
        <v/>
      </c>
    </row>
    <row r="101" spans="1:37" x14ac:dyDescent="0.25">
      <c r="C101" s="14">
        <f>IF(E101&lt;1,0,IF(INT(E101*100)=INT(E100*100),C100,ROW()-99))</f>
        <v>0</v>
      </c>
      <c r="D101" s="15"/>
      <c r="E101" s="84">
        <f t="shared" ref="E101:E123" si="50">IF(LARGE($Q$2:$Q$98,ROW()-99)&lt;1,0,LARGE($Q$2:$Q$98,ROW()-99))</f>
        <v>0</v>
      </c>
      <c r="F101" s="16">
        <f t="shared" ref="F101:F123" si="51">VLOOKUP(E101,$Q$2:$S$98,2,FALSE)</f>
        <v>0</v>
      </c>
      <c r="G101" s="15">
        <f t="shared" ref="G101:G123" si="52">VLOOKUP(E101,$Q$2:$S$98,3,FALSE)</f>
        <v>0</v>
      </c>
      <c r="H101" s="29"/>
      <c r="I101" s="17" t="str">
        <f t="shared" si="48"/>
        <v/>
      </c>
      <c r="P101" t="str">
        <f t="shared" ref="P101:P123" si="53">G101&amp;H101</f>
        <v>0</v>
      </c>
      <c r="Q101" s="61" t="str">
        <f t="shared" si="49"/>
        <v/>
      </c>
      <c r="R101" s="61" t="str">
        <f t="shared" si="49"/>
        <v/>
      </c>
      <c r="S101" s="61" t="str">
        <f t="shared" si="49"/>
        <v/>
      </c>
      <c r="T101" s="61" t="str">
        <f t="shared" si="49"/>
        <v/>
      </c>
      <c r="U101" s="61" t="str">
        <f t="shared" si="49"/>
        <v/>
      </c>
      <c r="V101" s="61" t="str">
        <f t="shared" si="49"/>
        <v/>
      </c>
      <c r="W101" s="61" t="str">
        <f t="shared" si="49"/>
        <v/>
      </c>
      <c r="X101" s="61" t="str">
        <f t="shared" si="49"/>
        <v/>
      </c>
      <c r="Y101" s="61" t="str">
        <f t="shared" si="49"/>
        <v/>
      </c>
      <c r="Z101" s="61" t="str">
        <f t="shared" si="49"/>
        <v/>
      </c>
      <c r="AA101" s="61" t="str">
        <f t="shared" si="49"/>
        <v/>
      </c>
      <c r="AB101" s="61" t="str">
        <f t="shared" si="49"/>
        <v/>
      </c>
      <c r="AC101" s="61" t="str">
        <f t="shared" si="49"/>
        <v/>
      </c>
      <c r="AD101" s="61" t="str">
        <f t="shared" si="49"/>
        <v/>
      </c>
      <c r="AE101" s="61" t="str">
        <f t="shared" si="49"/>
        <v/>
      </c>
      <c r="AF101" s="61" t="str">
        <f t="shared" si="49"/>
        <v/>
      </c>
      <c r="AG101" s="61" t="str">
        <f t="shared" si="49"/>
        <v/>
      </c>
      <c r="AH101" s="61" t="str">
        <f t="shared" si="49"/>
        <v/>
      </c>
      <c r="AI101" s="61" t="str">
        <f t="shared" si="49"/>
        <v/>
      </c>
      <c r="AJ101" s="61" t="str">
        <f t="shared" si="49"/>
        <v/>
      </c>
      <c r="AK101" s="61" t="str">
        <f t="shared" si="49"/>
        <v/>
      </c>
    </row>
    <row r="102" spans="1:37" x14ac:dyDescent="0.25">
      <c r="C102" s="14">
        <f t="shared" ref="C102:C123" si="54">IF(E102&lt;1,0,IF(INT(E102*100)=INT(E101*100),C101,ROW()-99))</f>
        <v>0</v>
      </c>
      <c r="D102" s="15"/>
      <c r="E102" s="84">
        <f t="shared" si="50"/>
        <v>0</v>
      </c>
      <c r="F102" s="16">
        <f t="shared" si="51"/>
        <v>0</v>
      </c>
      <c r="G102" s="15">
        <f t="shared" si="52"/>
        <v>0</v>
      </c>
      <c r="H102" s="29"/>
      <c r="I102" s="17" t="str">
        <f t="shared" si="48"/>
        <v/>
      </c>
      <c r="P102" t="str">
        <f t="shared" si="53"/>
        <v>0</v>
      </c>
      <c r="Q102" s="61" t="str">
        <f t="shared" si="49"/>
        <v/>
      </c>
      <c r="R102" s="61" t="str">
        <f t="shared" si="49"/>
        <v/>
      </c>
      <c r="S102" s="61" t="str">
        <f t="shared" si="49"/>
        <v/>
      </c>
      <c r="T102" s="61" t="str">
        <f t="shared" si="49"/>
        <v/>
      </c>
      <c r="U102" s="61" t="str">
        <f t="shared" si="49"/>
        <v/>
      </c>
      <c r="V102" s="61" t="str">
        <f t="shared" si="49"/>
        <v/>
      </c>
      <c r="W102" s="61" t="str">
        <f t="shared" si="49"/>
        <v/>
      </c>
      <c r="X102" s="61" t="str">
        <f t="shared" si="49"/>
        <v/>
      </c>
      <c r="Y102" s="61" t="str">
        <f t="shared" si="49"/>
        <v/>
      </c>
      <c r="Z102" s="61" t="str">
        <f t="shared" si="49"/>
        <v/>
      </c>
      <c r="AA102" s="61" t="str">
        <f t="shared" si="49"/>
        <v/>
      </c>
      <c r="AB102" s="61" t="str">
        <f t="shared" si="49"/>
        <v/>
      </c>
      <c r="AC102" s="61" t="str">
        <f t="shared" si="49"/>
        <v/>
      </c>
      <c r="AD102" s="61" t="str">
        <f t="shared" si="49"/>
        <v/>
      </c>
      <c r="AE102" s="61" t="str">
        <f t="shared" si="49"/>
        <v/>
      </c>
      <c r="AF102" s="61" t="str">
        <f t="shared" si="49"/>
        <v/>
      </c>
      <c r="AG102" s="61" t="str">
        <f t="shared" si="49"/>
        <v/>
      </c>
      <c r="AH102" s="61" t="str">
        <f t="shared" si="49"/>
        <v/>
      </c>
      <c r="AI102" s="61" t="str">
        <f t="shared" si="49"/>
        <v/>
      </c>
      <c r="AJ102" s="61" t="str">
        <f t="shared" si="49"/>
        <v/>
      </c>
      <c r="AK102" s="61" t="str">
        <f t="shared" si="49"/>
        <v/>
      </c>
    </row>
    <row r="103" spans="1:37" x14ac:dyDescent="0.25">
      <c r="C103" s="14">
        <f t="shared" si="54"/>
        <v>0</v>
      </c>
      <c r="D103" s="15"/>
      <c r="E103" s="84">
        <f t="shared" si="50"/>
        <v>0</v>
      </c>
      <c r="F103" s="16">
        <f t="shared" si="51"/>
        <v>0</v>
      </c>
      <c r="G103" s="15">
        <f t="shared" si="52"/>
        <v>0</v>
      </c>
      <c r="H103" s="29"/>
      <c r="I103" s="17" t="str">
        <f t="shared" si="48"/>
        <v/>
      </c>
      <c r="P103" t="str">
        <f t="shared" si="53"/>
        <v>0</v>
      </c>
      <c r="Q103" s="61" t="str">
        <f t="shared" si="49"/>
        <v/>
      </c>
      <c r="R103" s="61" t="str">
        <f t="shared" si="49"/>
        <v/>
      </c>
      <c r="S103" s="61" t="str">
        <f t="shared" si="49"/>
        <v/>
      </c>
      <c r="T103" s="61" t="str">
        <f t="shared" si="49"/>
        <v/>
      </c>
      <c r="U103" s="61" t="str">
        <f t="shared" si="49"/>
        <v/>
      </c>
      <c r="V103" s="61" t="str">
        <f t="shared" si="49"/>
        <v/>
      </c>
      <c r="W103" s="61" t="str">
        <f t="shared" si="49"/>
        <v/>
      </c>
      <c r="X103" s="61" t="str">
        <f t="shared" si="49"/>
        <v/>
      </c>
      <c r="Y103" s="61" t="str">
        <f t="shared" si="49"/>
        <v/>
      </c>
      <c r="Z103" s="61" t="str">
        <f t="shared" si="49"/>
        <v/>
      </c>
      <c r="AA103" s="61" t="str">
        <f t="shared" si="49"/>
        <v/>
      </c>
      <c r="AB103" s="61" t="str">
        <f t="shared" si="49"/>
        <v/>
      </c>
      <c r="AC103" s="61" t="str">
        <f t="shared" si="49"/>
        <v/>
      </c>
      <c r="AD103" s="61" t="str">
        <f t="shared" si="49"/>
        <v/>
      </c>
      <c r="AE103" s="61" t="str">
        <f t="shared" si="49"/>
        <v/>
      </c>
      <c r="AF103" s="61" t="str">
        <f t="shared" si="49"/>
        <v/>
      </c>
      <c r="AG103" s="61" t="str">
        <f t="shared" si="49"/>
        <v/>
      </c>
      <c r="AH103" s="61" t="str">
        <f t="shared" si="49"/>
        <v/>
      </c>
      <c r="AI103" s="61" t="str">
        <f t="shared" si="49"/>
        <v/>
      </c>
      <c r="AJ103" s="61" t="str">
        <f t="shared" si="49"/>
        <v/>
      </c>
      <c r="AK103" s="61" t="str">
        <f t="shared" si="49"/>
        <v/>
      </c>
    </row>
    <row r="104" spans="1:37" x14ac:dyDescent="0.25">
      <c r="C104" s="14">
        <f t="shared" si="54"/>
        <v>0</v>
      </c>
      <c r="D104" s="15"/>
      <c r="E104" s="84">
        <f t="shared" si="50"/>
        <v>0</v>
      </c>
      <c r="F104" s="16">
        <f t="shared" si="51"/>
        <v>0</v>
      </c>
      <c r="G104" s="15">
        <f t="shared" si="52"/>
        <v>0</v>
      </c>
      <c r="H104" s="29"/>
      <c r="I104" s="17" t="str">
        <f t="shared" si="48"/>
        <v/>
      </c>
      <c r="P104" t="str">
        <f t="shared" si="53"/>
        <v>0</v>
      </c>
      <c r="Q104" s="61" t="str">
        <f t="shared" si="49"/>
        <v/>
      </c>
      <c r="R104" s="61" t="str">
        <f t="shared" si="49"/>
        <v/>
      </c>
      <c r="S104" s="61" t="str">
        <f t="shared" si="49"/>
        <v/>
      </c>
      <c r="T104" s="61" t="str">
        <f t="shared" si="49"/>
        <v/>
      </c>
      <c r="U104" s="61" t="str">
        <f t="shared" si="49"/>
        <v/>
      </c>
      <c r="V104" s="61" t="str">
        <f t="shared" si="49"/>
        <v/>
      </c>
      <c r="W104" s="61" t="str">
        <f t="shared" si="49"/>
        <v/>
      </c>
      <c r="X104" s="61" t="str">
        <f t="shared" si="49"/>
        <v/>
      </c>
      <c r="Y104" s="61" t="str">
        <f t="shared" si="49"/>
        <v/>
      </c>
      <c r="Z104" s="61" t="str">
        <f t="shared" si="49"/>
        <v/>
      </c>
      <c r="AA104" s="61" t="str">
        <f t="shared" si="49"/>
        <v/>
      </c>
      <c r="AB104" s="61" t="str">
        <f t="shared" si="49"/>
        <v/>
      </c>
      <c r="AC104" s="61" t="str">
        <f t="shared" si="49"/>
        <v/>
      </c>
      <c r="AD104" s="61" t="str">
        <f t="shared" si="49"/>
        <v/>
      </c>
      <c r="AE104" s="61" t="str">
        <f t="shared" si="49"/>
        <v/>
      </c>
      <c r="AF104" s="61" t="str">
        <f t="shared" si="49"/>
        <v/>
      </c>
      <c r="AG104" s="61" t="str">
        <f t="shared" si="49"/>
        <v/>
      </c>
      <c r="AH104" s="61" t="str">
        <f t="shared" si="49"/>
        <v/>
      </c>
      <c r="AI104" s="61" t="str">
        <f t="shared" si="49"/>
        <v/>
      </c>
      <c r="AJ104" s="61" t="str">
        <f t="shared" si="49"/>
        <v/>
      </c>
      <c r="AK104" s="61" t="str">
        <f t="shared" si="49"/>
        <v/>
      </c>
    </row>
    <row r="105" spans="1:37" x14ac:dyDescent="0.25">
      <c r="C105" s="14">
        <f t="shared" si="54"/>
        <v>0</v>
      </c>
      <c r="D105" s="15"/>
      <c r="E105" s="84">
        <f t="shared" si="50"/>
        <v>0</v>
      </c>
      <c r="F105" s="16">
        <f t="shared" si="51"/>
        <v>0</v>
      </c>
      <c r="G105" s="15">
        <f t="shared" si="52"/>
        <v>0</v>
      </c>
      <c r="H105" s="29"/>
      <c r="I105" s="17" t="str">
        <f t="shared" si="48"/>
        <v/>
      </c>
      <c r="P105" t="str">
        <f t="shared" si="53"/>
        <v>0</v>
      </c>
      <c r="Q105" s="61" t="str">
        <f t="shared" si="49"/>
        <v/>
      </c>
      <c r="R105" s="61" t="str">
        <f t="shared" si="49"/>
        <v/>
      </c>
      <c r="S105" s="61" t="str">
        <f t="shared" si="49"/>
        <v/>
      </c>
      <c r="T105" s="61" t="str">
        <f t="shared" si="49"/>
        <v/>
      </c>
      <c r="U105" s="61" t="str">
        <f t="shared" si="49"/>
        <v/>
      </c>
      <c r="V105" s="61" t="str">
        <f t="shared" si="49"/>
        <v/>
      </c>
      <c r="W105" s="61" t="str">
        <f t="shared" si="49"/>
        <v/>
      </c>
      <c r="X105" s="61" t="str">
        <f t="shared" si="49"/>
        <v/>
      </c>
      <c r="Y105" s="61" t="str">
        <f t="shared" si="49"/>
        <v/>
      </c>
      <c r="Z105" s="61" t="str">
        <f t="shared" si="49"/>
        <v/>
      </c>
      <c r="AA105" s="61" t="str">
        <f t="shared" si="49"/>
        <v/>
      </c>
      <c r="AB105" s="61" t="str">
        <f t="shared" si="49"/>
        <v/>
      </c>
      <c r="AC105" s="61" t="str">
        <f t="shared" si="49"/>
        <v/>
      </c>
      <c r="AD105" s="61" t="str">
        <f t="shared" si="49"/>
        <v/>
      </c>
      <c r="AE105" s="61" t="str">
        <f t="shared" si="49"/>
        <v/>
      </c>
      <c r="AF105" s="61" t="str">
        <f t="shared" si="49"/>
        <v/>
      </c>
      <c r="AG105" s="61" t="str">
        <f t="shared" si="49"/>
        <v/>
      </c>
      <c r="AH105" s="61" t="str">
        <f t="shared" si="49"/>
        <v/>
      </c>
      <c r="AI105" s="61" t="str">
        <f t="shared" si="49"/>
        <v/>
      </c>
      <c r="AJ105" s="61" t="str">
        <f t="shared" si="49"/>
        <v/>
      </c>
      <c r="AK105" s="61" t="str">
        <f t="shared" si="49"/>
        <v/>
      </c>
    </row>
    <row r="106" spans="1:37" x14ac:dyDescent="0.25">
      <c r="C106" s="14">
        <f t="shared" si="54"/>
        <v>0</v>
      </c>
      <c r="D106" s="15"/>
      <c r="E106" s="84">
        <f t="shared" si="50"/>
        <v>0</v>
      </c>
      <c r="F106" s="16">
        <f t="shared" si="51"/>
        <v>0</v>
      </c>
      <c r="G106" s="15">
        <f t="shared" si="52"/>
        <v>0</v>
      </c>
      <c r="H106" s="29"/>
      <c r="I106" s="17" t="str">
        <f t="shared" si="48"/>
        <v/>
      </c>
      <c r="P106" t="str">
        <f t="shared" si="53"/>
        <v>0</v>
      </c>
      <c r="Q106" s="61" t="str">
        <f t="shared" si="49"/>
        <v/>
      </c>
      <c r="R106" s="61" t="str">
        <f t="shared" si="49"/>
        <v/>
      </c>
      <c r="S106" s="61" t="str">
        <f t="shared" si="49"/>
        <v/>
      </c>
      <c r="T106" s="61" t="str">
        <f t="shared" si="49"/>
        <v/>
      </c>
      <c r="U106" s="61" t="str">
        <f t="shared" si="49"/>
        <v/>
      </c>
      <c r="V106" s="61" t="str">
        <f t="shared" si="49"/>
        <v/>
      </c>
      <c r="W106" s="61" t="str">
        <f t="shared" si="49"/>
        <v/>
      </c>
      <c r="X106" s="61" t="str">
        <f t="shared" si="49"/>
        <v/>
      </c>
      <c r="Y106" s="61" t="str">
        <f t="shared" si="49"/>
        <v/>
      </c>
      <c r="Z106" s="61" t="str">
        <f t="shared" si="49"/>
        <v/>
      </c>
      <c r="AA106" s="61" t="str">
        <f t="shared" si="49"/>
        <v/>
      </c>
      <c r="AB106" s="61" t="str">
        <f t="shared" si="49"/>
        <v/>
      </c>
      <c r="AC106" s="61" t="str">
        <f t="shared" si="49"/>
        <v/>
      </c>
      <c r="AD106" s="61" t="str">
        <f t="shared" si="49"/>
        <v/>
      </c>
      <c r="AE106" s="61" t="str">
        <f t="shared" si="49"/>
        <v/>
      </c>
      <c r="AF106" s="61" t="str">
        <f t="shared" si="49"/>
        <v/>
      </c>
      <c r="AG106" s="61" t="str">
        <f t="shared" si="49"/>
        <v/>
      </c>
      <c r="AH106" s="61" t="str">
        <f t="shared" si="49"/>
        <v/>
      </c>
      <c r="AI106" s="61" t="str">
        <f t="shared" si="49"/>
        <v/>
      </c>
      <c r="AJ106" s="61" t="str">
        <f t="shared" si="49"/>
        <v/>
      </c>
      <c r="AK106" s="61" t="str">
        <f t="shared" si="49"/>
        <v/>
      </c>
    </row>
    <row r="107" spans="1:37" x14ac:dyDescent="0.25">
      <c r="C107" s="14">
        <f t="shared" si="54"/>
        <v>0</v>
      </c>
      <c r="D107" s="15"/>
      <c r="E107" s="84">
        <f t="shared" si="50"/>
        <v>0</v>
      </c>
      <c r="F107" s="16">
        <f t="shared" si="51"/>
        <v>0</v>
      </c>
      <c r="G107" s="15">
        <f t="shared" si="52"/>
        <v>0</v>
      </c>
      <c r="H107" s="29"/>
      <c r="I107" s="17" t="str">
        <f t="shared" si="48"/>
        <v/>
      </c>
      <c r="P107" t="str">
        <f t="shared" si="53"/>
        <v>0</v>
      </c>
      <c r="Q107" s="61" t="str">
        <f t="shared" si="49"/>
        <v/>
      </c>
      <c r="R107" s="61" t="str">
        <f t="shared" si="49"/>
        <v/>
      </c>
      <c r="S107" s="61" t="str">
        <f t="shared" si="49"/>
        <v/>
      </c>
      <c r="T107" s="61" t="str">
        <f t="shared" si="49"/>
        <v/>
      </c>
      <c r="U107" s="61" t="str">
        <f t="shared" si="49"/>
        <v/>
      </c>
      <c r="V107" s="61" t="str">
        <f t="shared" si="49"/>
        <v/>
      </c>
      <c r="W107" s="61" t="str">
        <f t="shared" si="49"/>
        <v/>
      </c>
      <c r="X107" s="61" t="str">
        <f t="shared" si="49"/>
        <v/>
      </c>
      <c r="Y107" s="61" t="str">
        <f t="shared" si="49"/>
        <v/>
      </c>
      <c r="Z107" s="61" t="str">
        <f t="shared" si="49"/>
        <v/>
      </c>
      <c r="AA107" s="61" t="str">
        <f t="shared" si="49"/>
        <v/>
      </c>
      <c r="AB107" s="61" t="str">
        <f t="shared" si="49"/>
        <v/>
      </c>
      <c r="AC107" s="61" t="str">
        <f t="shared" si="49"/>
        <v/>
      </c>
      <c r="AD107" s="61" t="str">
        <f t="shared" si="49"/>
        <v/>
      </c>
      <c r="AE107" s="61" t="str">
        <f t="shared" si="49"/>
        <v/>
      </c>
      <c r="AF107" s="61" t="str">
        <f t="shared" si="49"/>
        <v/>
      </c>
      <c r="AG107" s="61" t="str">
        <f t="shared" si="49"/>
        <v/>
      </c>
      <c r="AH107" s="61" t="str">
        <f t="shared" si="49"/>
        <v/>
      </c>
      <c r="AI107" s="61" t="str">
        <f t="shared" si="49"/>
        <v/>
      </c>
      <c r="AJ107" s="61" t="str">
        <f t="shared" si="49"/>
        <v/>
      </c>
      <c r="AK107" s="61" t="str">
        <f t="shared" si="49"/>
        <v/>
      </c>
    </row>
    <row r="108" spans="1:37" x14ac:dyDescent="0.25">
      <c r="C108" s="14">
        <f t="shared" si="54"/>
        <v>0</v>
      </c>
      <c r="D108" s="15"/>
      <c r="E108" s="84">
        <f t="shared" si="50"/>
        <v>0</v>
      </c>
      <c r="F108" s="16">
        <f t="shared" si="51"/>
        <v>0</v>
      </c>
      <c r="G108" s="15">
        <f t="shared" si="52"/>
        <v>0</v>
      </c>
      <c r="H108" s="29"/>
      <c r="I108" s="17" t="str">
        <f t="shared" si="48"/>
        <v/>
      </c>
      <c r="P108" t="str">
        <f t="shared" si="53"/>
        <v>0</v>
      </c>
      <c r="Q108" s="61" t="str">
        <f t="shared" si="49"/>
        <v/>
      </c>
      <c r="R108" s="61" t="str">
        <f t="shared" si="49"/>
        <v/>
      </c>
      <c r="S108" s="61" t="str">
        <f t="shared" si="49"/>
        <v/>
      </c>
      <c r="T108" s="61" t="str">
        <f t="shared" si="49"/>
        <v/>
      </c>
      <c r="U108" s="61" t="str">
        <f t="shared" si="49"/>
        <v/>
      </c>
      <c r="V108" s="61" t="str">
        <f t="shared" si="49"/>
        <v/>
      </c>
      <c r="W108" s="61" t="str">
        <f t="shared" si="49"/>
        <v/>
      </c>
      <c r="X108" s="61" t="str">
        <f t="shared" si="49"/>
        <v/>
      </c>
      <c r="Y108" s="61" t="str">
        <f t="shared" si="49"/>
        <v/>
      </c>
      <c r="Z108" s="61" t="str">
        <f t="shared" si="49"/>
        <v/>
      </c>
      <c r="AA108" s="61" t="str">
        <f t="shared" si="49"/>
        <v/>
      </c>
      <c r="AB108" s="61" t="str">
        <f t="shared" si="49"/>
        <v/>
      </c>
      <c r="AC108" s="61" t="str">
        <f t="shared" si="49"/>
        <v/>
      </c>
      <c r="AD108" s="61" t="str">
        <f t="shared" si="49"/>
        <v/>
      </c>
      <c r="AE108" s="61" t="str">
        <f t="shared" si="49"/>
        <v/>
      </c>
      <c r="AF108" s="61" t="str">
        <f t="shared" si="49"/>
        <v/>
      </c>
      <c r="AG108" s="61" t="str">
        <f t="shared" si="49"/>
        <v/>
      </c>
      <c r="AH108" s="61" t="str">
        <f t="shared" si="49"/>
        <v/>
      </c>
      <c r="AI108" s="61" t="str">
        <f t="shared" si="49"/>
        <v/>
      </c>
      <c r="AJ108" s="61" t="str">
        <f t="shared" si="49"/>
        <v/>
      </c>
      <c r="AK108" s="61" t="str">
        <f t="shared" si="49"/>
        <v/>
      </c>
    </row>
    <row r="109" spans="1:37" x14ac:dyDescent="0.25">
      <c r="C109" s="14">
        <f t="shared" si="54"/>
        <v>0</v>
      </c>
      <c r="D109" s="15"/>
      <c r="E109" s="84">
        <f t="shared" si="50"/>
        <v>0</v>
      </c>
      <c r="F109" s="16">
        <f t="shared" si="51"/>
        <v>0</v>
      </c>
      <c r="G109" s="15">
        <f t="shared" si="52"/>
        <v>0</v>
      </c>
      <c r="H109" s="29"/>
      <c r="I109" s="17" t="str">
        <f t="shared" si="48"/>
        <v/>
      </c>
      <c r="P109" t="str">
        <f t="shared" si="53"/>
        <v>0</v>
      </c>
      <c r="Q109" s="61" t="str">
        <f t="shared" si="49"/>
        <v/>
      </c>
      <c r="R109" s="61" t="str">
        <f t="shared" si="49"/>
        <v/>
      </c>
      <c r="S109" s="61" t="str">
        <f t="shared" si="49"/>
        <v/>
      </c>
      <c r="T109" s="61" t="str">
        <f t="shared" si="49"/>
        <v/>
      </c>
      <c r="U109" s="61" t="str">
        <f t="shared" si="49"/>
        <v/>
      </c>
      <c r="V109" s="61" t="str">
        <f t="shared" si="49"/>
        <v/>
      </c>
      <c r="W109" s="61" t="str">
        <f t="shared" si="49"/>
        <v/>
      </c>
      <c r="X109" s="61" t="str">
        <f t="shared" si="49"/>
        <v/>
      </c>
      <c r="Y109" s="61" t="str">
        <f t="shared" si="49"/>
        <v/>
      </c>
      <c r="Z109" s="61" t="str">
        <f t="shared" si="49"/>
        <v/>
      </c>
      <c r="AA109" s="61" t="str">
        <f t="shared" si="49"/>
        <v/>
      </c>
      <c r="AB109" s="61" t="str">
        <f t="shared" si="49"/>
        <v/>
      </c>
      <c r="AC109" s="61" t="str">
        <f t="shared" si="49"/>
        <v/>
      </c>
      <c r="AD109" s="61" t="str">
        <f t="shared" si="49"/>
        <v/>
      </c>
      <c r="AE109" s="61" t="str">
        <f t="shared" si="49"/>
        <v/>
      </c>
      <c r="AF109" s="61" t="str">
        <f t="shared" si="49"/>
        <v/>
      </c>
      <c r="AG109" s="61" t="str">
        <f t="shared" si="49"/>
        <v/>
      </c>
      <c r="AH109" s="61" t="str">
        <f t="shared" si="49"/>
        <v/>
      </c>
      <c r="AI109" s="61" t="str">
        <f t="shared" si="49"/>
        <v/>
      </c>
      <c r="AJ109" s="61" t="str">
        <f t="shared" si="49"/>
        <v/>
      </c>
      <c r="AK109" s="61" t="str">
        <f t="shared" si="49"/>
        <v/>
      </c>
    </row>
    <row r="110" spans="1:37" x14ac:dyDescent="0.25">
      <c r="C110" s="14">
        <f t="shared" si="54"/>
        <v>0</v>
      </c>
      <c r="D110" s="15"/>
      <c r="E110" s="84">
        <f t="shared" si="50"/>
        <v>0</v>
      </c>
      <c r="F110" s="16">
        <f t="shared" si="51"/>
        <v>0</v>
      </c>
      <c r="G110" s="15">
        <f t="shared" si="52"/>
        <v>0</v>
      </c>
      <c r="H110" s="29"/>
      <c r="I110" s="17" t="str">
        <f t="shared" si="48"/>
        <v/>
      </c>
      <c r="P110" t="str">
        <f t="shared" si="53"/>
        <v>0</v>
      </c>
      <c r="Q110" s="61" t="str">
        <f t="shared" si="49"/>
        <v/>
      </c>
      <c r="R110" s="61" t="str">
        <f t="shared" si="49"/>
        <v/>
      </c>
      <c r="S110" s="61" t="str">
        <f t="shared" si="49"/>
        <v/>
      </c>
      <c r="T110" s="61" t="str">
        <f t="shared" si="49"/>
        <v/>
      </c>
      <c r="U110" s="61" t="str">
        <f t="shared" si="49"/>
        <v/>
      </c>
      <c r="V110" s="61" t="str">
        <f t="shared" si="49"/>
        <v/>
      </c>
      <c r="W110" s="61" t="str">
        <f t="shared" si="49"/>
        <v/>
      </c>
      <c r="X110" s="61" t="str">
        <f t="shared" si="49"/>
        <v/>
      </c>
      <c r="Y110" s="61" t="str">
        <f t="shared" si="49"/>
        <v/>
      </c>
      <c r="Z110" s="61" t="str">
        <f t="shared" si="49"/>
        <v/>
      </c>
      <c r="AA110" s="61" t="str">
        <f t="shared" si="49"/>
        <v/>
      </c>
      <c r="AB110" s="61" t="str">
        <f t="shared" si="49"/>
        <v/>
      </c>
      <c r="AC110" s="61" t="str">
        <f t="shared" si="49"/>
        <v/>
      </c>
      <c r="AD110" s="61" t="str">
        <f t="shared" si="49"/>
        <v/>
      </c>
      <c r="AE110" s="61" t="str">
        <f t="shared" si="49"/>
        <v/>
      </c>
      <c r="AF110" s="61" t="str">
        <f t="shared" si="49"/>
        <v/>
      </c>
      <c r="AG110" s="61" t="str">
        <f t="shared" si="49"/>
        <v/>
      </c>
      <c r="AH110" s="61" t="str">
        <f t="shared" si="49"/>
        <v/>
      </c>
      <c r="AI110" s="61" t="str">
        <f t="shared" si="49"/>
        <v/>
      </c>
      <c r="AJ110" s="61" t="str">
        <f t="shared" si="49"/>
        <v/>
      </c>
      <c r="AK110" s="61" t="str">
        <f t="shared" si="49"/>
        <v/>
      </c>
    </row>
    <row r="111" spans="1:37" x14ac:dyDescent="0.25">
      <c r="C111" s="14">
        <f t="shared" si="54"/>
        <v>0</v>
      </c>
      <c r="D111" s="15"/>
      <c r="E111" s="84">
        <f t="shared" si="50"/>
        <v>0</v>
      </c>
      <c r="F111" s="16">
        <f t="shared" si="51"/>
        <v>0</v>
      </c>
      <c r="G111" s="15">
        <f t="shared" si="52"/>
        <v>0</v>
      </c>
      <c r="H111" s="29"/>
      <c r="I111" s="17" t="str">
        <f t="shared" si="48"/>
        <v/>
      </c>
      <c r="P111" t="str">
        <f t="shared" si="53"/>
        <v>0</v>
      </c>
      <c r="Q111" s="61" t="str">
        <f t="shared" si="49"/>
        <v/>
      </c>
      <c r="R111" s="61" t="str">
        <f t="shared" si="49"/>
        <v/>
      </c>
      <c r="S111" s="61" t="str">
        <f t="shared" si="49"/>
        <v/>
      </c>
      <c r="T111" s="61" t="str">
        <f t="shared" si="49"/>
        <v/>
      </c>
      <c r="U111" s="61" t="str">
        <f t="shared" si="49"/>
        <v/>
      </c>
      <c r="V111" s="61" t="str">
        <f t="shared" si="49"/>
        <v/>
      </c>
      <c r="W111" s="61" t="str">
        <f t="shared" si="49"/>
        <v/>
      </c>
      <c r="X111" s="61" t="str">
        <f t="shared" si="49"/>
        <v/>
      </c>
      <c r="Y111" s="61" t="str">
        <f t="shared" si="49"/>
        <v/>
      </c>
      <c r="Z111" s="61" t="str">
        <f t="shared" si="49"/>
        <v/>
      </c>
      <c r="AA111" s="61" t="str">
        <f t="shared" si="49"/>
        <v/>
      </c>
      <c r="AB111" s="61" t="str">
        <f t="shared" si="49"/>
        <v/>
      </c>
      <c r="AC111" s="61" t="str">
        <f t="shared" si="49"/>
        <v/>
      </c>
      <c r="AD111" s="61" t="str">
        <f t="shared" si="49"/>
        <v/>
      </c>
      <c r="AE111" s="61" t="str">
        <f t="shared" si="49"/>
        <v/>
      </c>
      <c r="AF111" s="61" t="str">
        <f t="shared" si="49"/>
        <v/>
      </c>
      <c r="AG111" s="61" t="str">
        <f t="shared" si="49"/>
        <v/>
      </c>
      <c r="AH111" s="61" t="str">
        <f t="shared" si="49"/>
        <v/>
      </c>
      <c r="AI111" s="61" t="str">
        <f t="shared" si="49"/>
        <v/>
      </c>
      <c r="AJ111" s="61" t="str">
        <f t="shared" si="49"/>
        <v/>
      </c>
      <c r="AK111" s="61" t="str">
        <f t="shared" si="49"/>
        <v/>
      </c>
    </row>
    <row r="112" spans="1:37" x14ac:dyDescent="0.25">
      <c r="C112" s="14">
        <f t="shared" si="54"/>
        <v>0</v>
      </c>
      <c r="D112" s="15"/>
      <c r="E112" s="84">
        <f t="shared" si="50"/>
        <v>0</v>
      </c>
      <c r="F112" s="16">
        <f t="shared" si="51"/>
        <v>0</v>
      </c>
      <c r="G112" s="15">
        <f t="shared" si="52"/>
        <v>0</v>
      </c>
      <c r="H112" s="29"/>
      <c r="I112" s="17" t="str">
        <f t="shared" si="48"/>
        <v/>
      </c>
      <c r="P112" t="str">
        <f t="shared" si="53"/>
        <v>0</v>
      </c>
      <c r="Q112" s="61" t="str">
        <f t="shared" si="49"/>
        <v/>
      </c>
      <c r="R112" s="61" t="str">
        <f t="shared" si="49"/>
        <v/>
      </c>
      <c r="S112" s="61" t="str">
        <f t="shared" si="49"/>
        <v/>
      </c>
      <c r="T112" s="61" t="str">
        <f t="shared" ref="T112:AI123" si="55">IF($G112=T$99,$D112,"")</f>
        <v/>
      </c>
      <c r="U112" s="61" t="str">
        <f t="shared" si="55"/>
        <v/>
      </c>
      <c r="V112" s="61" t="str">
        <f t="shared" si="55"/>
        <v/>
      </c>
      <c r="W112" s="61" t="str">
        <f t="shared" si="55"/>
        <v/>
      </c>
      <c r="X112" s="61" t="str">
        <f t="shared" si="55"/>
        <v/>
      </c>
      <c r="Y112" s="61" t="str">
        <f t="shared" si="55"/>
        <v/>
      </c>
      <c r="Z112" s="61" t="str">
        <f t="shared" si="55"/>
        <v/>
      </c>
      <c r="AA112" s="61" t="str">
        <f t="shared" si="55"/>
        <v/>
      </c>
      <c r="AB112" s="61" t="str">
        <f t="shared" si="55"/>
        <v/>
      </c>
      <c r="AC112" s="61" t="str">
        <f t="shared" si="55"/>
        <v/>
      </c>
      <c r="AD112" s="61" t="str">
        <f t="shared" si="55"/>
        <v/>
      </c>
      <c r="AE112" s="61" t="str">
        <f t="shared" si="55"/>
        <v/>
      </c>
      <c r="AF112" s="61" t="str">
        <f t="shared" si="55"/>
        <v/>
      </c>
      <c r="AG112" s="61" t="str">
        <f t="shared" si="55"/>
        <v/>
      </c>
      <c r="AH112" s="61" t="str">
        <f t="shared" si="55"/>
        <v/>
      </c>
      <c r="AI112" s="61" t="str">
        <f t="shared" si="55"/>
        <v/>
      </c>
      <c r="AJ112" s="61" t="str">
        <f t="shared" ref="AJ112:AK123" si="56">IF($G112=AJ$99,$D112,"")</f>
        <v/>
      </c>
      <c r="AK112" s="61" t="str">
        <f t="shared" si="56"/>
        <v/>
      </c>
    </row>
    <row r="113" spans="3:37" x14ac:dyDescent="0.25">
      <c r="C113" s="14">
        <f t="shared" si="54"/>
        <v>0</v>
      </c>
      <c r="D113" s="15"/>
      <c r="E113" s="84">
        <f t="shared" si="50"/>
        <v>0</v>
      </c>
      <c r="F113" s="16">
        <f t="shared" si="51"/>
        <v>0</v>
      </c>
      <c r="G113" s="15">
        <f t="shared" si="52"/>
        <v>0</v>
      </c>
      <c r="H113" s="29"/>
      <c r="I113" s="17" t="str">
        <f t="shared" si="48"/>
        <v/>
      </c>
      <c r="P113" t="str">
        <f t="shared" si="53"/>
        <v>0</v>
      </c>
      <c r="Q113" s="61" t="str">
        <f t="shared" ref="Q113:AF123" si="57">IF($G113=Q$99,$D113,"")</f>
        <v/>
      </c>
      <c r="R113" s="61" t="str">
        <f t="shared" si="57"/>
        <v/>
      </c>
      <c r="S113" s="61" t="str">
        <f t="shared" si="57"/>
        <v/>
      </c>
      <c r="T113" s="61" t="str">
        <f t="shared" si="57"/>
        <v/>
      </c>
      <c r="U113" s="61" t="str">
        <f t="shared" si="57"/>
        <v/>
      </c>
      <c r="V113" s="61" t="str">
        <f t="shared" si="57"/>
        <v/>
      </c>
      <c r="W113" s="61" t="str">
        <f t="shared" si="57"/>
        <v/>
      </c>
      <c r="X113" s="61" t="str">
        <f t="shared" si="57"/>
        <v/>
      </c>
      <c r="Y113" s="61" t="str">
        <f t="shared" si="57"/>
        <v/>
      </c>
      <c r="Z113" s="61" t="str">
        <f t="shared" si="57"/>
        <v/>
      </c>
      <c r="AA113" s="61" t="str">
        <f t="shared" si="57"/>
        <v/>
      </c>
      <c r="AB113" s="61" t="str">
        <f t="shared" si="57"/>
        <v/>
      </c>
      <c r="AC113" s="61" t="str">
        <f t="shared" si="57"/>
        <v/>
      </c>
      <c r="AD113" s="61" t="str">
        <f t="shared" si="57"/>
        <v/>
      </c>
      <c r="AE113" s="61" t="str">
        <f t="shared" si="55"/>
        <v/>
      </c>
      <c r="AF113" s="61" t="str">
        <f t="shared" si="55"/>
        <v/>
      </c>
      <c r="AG113" s="61" t="str">
        <f t="shared" si="55"/>
        <v/>
      </c>
      <c r="AH113" s="61" t="str">
        <f t="shared" si="55"/>
        <v/>
      </c>
      <c r="AI113" s="61" t="str">
        <f t="shared" si="55"/>
        <v/>
      </c>
      <c r="AJ113" s="61" t="str">
        <f t="shared" si="56"/>
        <v/>
      </c>
      <c r="AK113" s="61" t="str">
        <f t="shared" si="56"/>
        <v/>
      </c>
    </row>
    <row r="114" spans="3:37" x14ac:dyDescent="0.25">
      <c r="C114" s="14">
        <f t="shared" si="54"/>
        <v>0</v>
      </c>
      <c r="D114" s="15"/>
      <c r="E114" s="84">
        <f t="shared" si="50"/>
        <v>0</v>
      </c>
      <c r="F114" s="16">
        <f t="shared" si="51"/>
        <v>0</v>
      </c>
      <c r="G114" s="15">
        <f t="shared" si="52"/>
        <v>0</v>
      </c>
      <c r="H114" s="29"/>
      <c r="I114" s="17" t="str">
        <f t="shared" si="48"/>
        <v/>
      </c>
      <c r="P114" t="str">
        <f t="shared" si="53"/>
        <v>0</v>
      </c>
      <c r="Q114" s="61" t="str">
        <f t="shared" si="57"/>
        <v/>
      </c>
      <c r="R114" s="61" t="str">
        <f t="shared" si="57"/>
        <v/>
      </c>
      <c r="S114" s="61" t="str">
        <f t="shared" si="57"/>
        <v/>
      </c>
      <c r="T114" s="61" t="str">
        <f t="shared" si="57"/>
        <v/>
      </c>
      <c r="U114" s="61" t="str">
        <f t="shared" si="57"/>
        <v/>
      </c>
      <c r="V114" s="61" t="str">
        <f t="shared" si="57"/>
        <v/>
      </c>
      <c r="W114" s="61" t="str">
        <f t="shared" si="57"/>
        <v/>
      </c>
      <c r="X114" s="61" t="str">
        <f t="shared" si="57"/>
        <v/>
      </c>
      <c r="Y114" s="61" t="str">
        <f t="shared" si="57"/>
        <v/>
      </c>
      <c r="Z114" s="61" t="str">
        <f t="shared" si="57"/>
        <v/>
      </c>
      <c r="AA114" s="61" t="str">
        <f t="shared" si="57"/>
        <v/>
      </c>
      <c r="AB114" s="61" t="str">
        <f t="shared" si="57"/>
        <v/>
      </c>
      <c r="AC114" s="61" t="str">
        <f t="shared" si="57"/>
        <v/>
      </c>
      <c r="AD114" s="61" t="str">
        <f t="shared" si="57"/>
        <v/>
      </c>
      <c r="AE114" s="61" t="str">
        <f t="shared" si="55"/>
        <v/>
      </c>
      <c r="AF114" s="61" t="str">
        <f t="shared" si="55"/>
        <v/>
      </c>
      <c r="AG114" s="61" t="str">
        <f t="shared" si="55"/>
        <v/>
      </c>
      <c r="AH114" s="61" t="str">
        <f t="shared" si="55"/>
        <v/>
      </c>
      <c r="AI114" s="61" t="str">
        <f t="shared" si="55"/>
        <v/>
      </c>
      <c r="AJ114" s="61" t="str">
        <f t="shared" si="56"/>
        <v/>
      </c>
      <c r="AK114" s="61" t="str">
        <f t="shared" si="56"/>
        <v/>
      </c>
    </row>
    <row r="115" spans="3:37" x14ac:dyDescent="0.25">
      <c r="C115" s="14">
        <f t="shared" si="54"/>
        <v>0</v>
      </c>
      <c r="D115" s="15"/>
      <c r="E115" s="84">
        <f t="shared" si="50"/>
        <v>0</v>
      </c>
      <c r="F115" s="16">
        <f t="shared" si="51"/>
        <v>0</v>
      </c>
      <c r="G115" s="15">
        <f t="shared" si="52"/>
        <v>0</v>
      </c>
      <c r="H115" s="29"/>
      <c r="I115" s="17" t="str">
        <f t="shared" si="48"/>
        <v/>
      </c>
      <c r="P115" t="str">
        <f t="shared" si="53"/>
        <v>0</v>
      </c>
      <c r="Q115" s="61" t="str">
        <f t="shared" si="57"/>
        <v/>
      </c>
      <c r="R115" s="61" t="str">
        <f t="shared" si="57"/>
        <v/>
      </c>
      <c r="S115" s="61" t="str">
        <f t="shared" si="57"/>
        <v/>
      </c>
      <c r="T115" s="61" t="str">
        <f t="shared" si="57"/>
        <v/>
      </c>
      <c r="U115" s="61" t="str">
        <f t="shared" si="57"/>
        <v/>
      </c>
      <c r="V115" s="61" t="str">
        <f t="shared" si="57"/>
        <v/>
      </c>
      <c r="W115" s="61" t="str">
        <f t="shared" si="57"/>
        <v/>
      </c>
      <c r="X115" s="61" t="str">
        <f t="shared" si="57"/>
        <v/>
      </c>
      <c r="Y115" s="61" t="str">
        <f t="shared" si="57"/>
        <v/>
      </c>
      <c r="Z115" s="61" t="str">
        <f t="shared" si="57"/>
        <v/>
      </c>
      <c r="AA115" s="61" t="str">
        <f t="shared" si="57"/>
        <v/>
      </c>
      <c r="AB115" s="61" t="str">
        <f t="shared" si="57"/>
        <v/>
      </c>
      <c r="AC115" s="61" t="str">
        <f t="shared" si="57"/>
        <v/>
      </c>
      <c r="AD115" s="61" t="str">
        <f t="shared" si="57"/>
        <v/>
      </c>
      <c r="AE115" s="61" t="str">
        <f t="shared" si="55"/>
        <v/>
      </c>
      <c r="AF115" s="61" t="str">
        <f t="shared" si="55"/>
        <v/>
      </c>
      <c r="AG115" s="61" t="str">
        <f t="shared" si="55"/>
        <v/>
      </c>
      <c r="AH115" s="61" t="str">
        <f t="shared" si="55"/>
        <v/>
      </c>
      <c r="AI115" s="61" t="str">
        <f t="shared" si="55"/>
        <v/>
      </c>
      <c r="AJ115" s="61" t="str">
        <f t="shared" si="56"/>
        <v/>
      </c>
      <c r="AK115" s="61" t="str">
        <f t="shared" si="56"/>
        <v/>
      </c>
    </row>
    <row r="116" spans="3:37" x14ac:dyDescent="0.25">
      <c r="C116" s="14">
        <f t="shared" si="54"/>
        <v>0</v>
      </c>
      <c r="D116" s="15"/>
      <c r="E116" s="84">
        <f t="shared" si="50"/>
        <v>0</v>
      </c>
      <c r="F116" s="16">
        <f t="shared" si="51"/>
        <v>0</v>
      </c>
      <c r="G116" s="15">
        <f t="shared" si="52"/>
        <v>0</v>
      </c>
      <c r="H116" s="29"/>
      <c r="I116" s="17" t="str">
        <f t="shared" si="48"/>
        <v/>
      </c>
      <c r="P116" t="str">
        <f t="shared" si="53"/>
        <v>0</v>
      </c>
      <c r="Q116" s="61" t="str">
        <f t="shared" si="57"/>
        <v/>
      </c>
      <c r="R116" s="61" t="str">
        <f t="shared" si="57"/>
        <v/>
      </c>
      <c r="S116" s="61" t="str">
        <f t="shared" si="57"/>
        <v/>
      </c>
      <c r="T116" s="61" t="str">
        <f t="shared" si="57"/>
        <v/>
      </c>
      <c r="U116" s="61" t="str">
        <f t="shared" si="57"/>
        <v/>
      </c>
      <c r="V116" s="61" t="str">
        <f t="shared" si="57"/>
        <v/>
      </c>
      <c r="W116" s="61" t="str">
        <f t="shared" si="57"/>
        <v/>
      </c>
      <c r="X116" s="61" t="str">
        <f t="shared" si="57"/>
        <v/>
      </c>
      <c r="Y116" s="61" t="str">
        <f t="shared" si="57"/>
        <v/>
      </c>
      <c r="Z116" s="61" t="str">
        <f t="shared" si="57"/>
        <v/>
      </c>
      <c r="AA116" s="61" t="str">
        <f t="shared" si="57"/>
        <v/>
      </c>
      <c r="AB116" s="61" t="str">
        <f t="shared" si="57"/>
        <v/>
      </c>
      <c r="AC116" s="61" t="str">
        <f t="shared" si="57"/>
        <v/>
      </c>
      <c r="AD116" s="61" t="str">
        <f t="shared" si="57"/>
        <v/>
      </c>
      <c r="AE116" s="61" t="str">
        <f t="shared" si="55"/>
        <v/>
      </c>
      <c r="AF116" s="61" t="str">
        <f t="shared" si="55"/>
        <v/>
      </c>
      <c r="AG116" s="61" t="str">
        <f t="shared" si="55"/>
        <v/>
      </c>
      <c r="AH116" s="61" t="str">
        <f t="shared" si="55"/>
        <v/>
      </c>
      <c r="AI116" s="61" t="str">
        <f t="shared" si="55"/>
        <v/>
      </c>
      <c r="AJ116" s="61" t="str">
        <f t="shared" si="56"/>
        <v/>
      </c>
      <c r="AK116" s="61" t="str">
        <f t="shared" si="56"/>
        <v/>
      </c>
    </row>
    <row r="117" spans="3:37" x14ac:dyDescent="0.25">
      <c r="C117" s="14">
        <f t="shared" si="54"/>
        <v>0</v>
      </c>
      <c r="D117" s="15"/>
      <c r="E117" s="84">
        <f t="shared" si="50"/>
        <v>0</v>
      </c>
      <c r="F117" s="16">
        <f t="shared" si="51"/>
        <v>0</v>
      </c>
      <c r="G117" s="15">
        <f t="shared" si="52"/>
        <v>0</v>
      </c>
      <c r="H117" s="29"/>
      <c r="I117" s="17" t="str">
        <f t="shared" si="48"/>
        <v/>
      </c>
      <c r="P117" t="str">
        <f t="shared" si="53"/>
        <v>0</v>
      </c>
      <c r="Q117" s="61" t="str">
        <f t="shared" si="57"/>
        <v/>
      </c>
      <c r="R117" s="61" t="str">
        <f t="shared" si="57"/>
        <v/>
      </c>
      <c r="S117" s="61" t="str">
        <f t="shared" si="57"/>
        <v/>
      </c>
      <c r="T117" s="61" t="str">
        <f t="shared" si="57"/>
        <v/>
      </c>
      <c r="U117" s="61" t="str">
        <f t="shared" si="57"/>
        <v/>
      </c>
      <c r="V117" s="61" t="str">
        <f t="shared" si="57"/>
        <v/>
      </c>
      <c r="W117" s="61" t="str">
        <f t="shared" si="57"/>
        <v/>
      </c>
      <c r="X117" s="61" t="str">
        <f t="shared" si="57"/>
        <v/>
      </c>
      <c r="Y117" s="61" t="str">
        <f t="shared" si="57"/>
        <v/>
      </c>
      <c r="Z117" s="61" t="str">
        <f t="shared" si="57"/>
        <v/>
      </c>
      <c r="AA117" s="61" t="str">
        <f t="shared" si="57"/>
        <v/>
      </c>
      <c r="AB117" s="61" t="str">
        <f t="shared" si="57"/>
        <v/>
      </c>
      <c r="AC117" s="61" t="str">
        <f t="shared" si="57"/>
        <v/>
      </c>
      <c r="AD117" s="61" t="str">
        <f t="shared" si="57"/>
        <v/>
      </c>
      <c r="AE117" s="61" t="str">
        <f t="shared" si="55"/>
        <v/>
      </c>
      <c r="AF117" s="61" t="str">
        <f t="shared" si="55"/>
        <v/>
      </c>
      <c r="AG117" s="61" t="str">
        <f t="shared" si="55"/>
        <v/>
      </c>
      <c r="AH117" s="61" t="str">
        <f t="shared" si="55"/>
        <v/>
      </c>
      <c r="AI117" s="61" t="str">
        <f t="shared" si="55"/>
        <v/>
      </c>
      <c r="AJ117" s="61" t="str">
        <f t="shared" si="56"/>
        <v/>
      </c>
      <c r="AK117" s="61" t="str">
        <f t="shared" si="56"/>
        <v/>
      </c>
    </row>
    <row r="118" spans="3:37" x14ac:dyDescent="0.25">
      <c r="C118" s="14">
        <f t="shared" si="54"/>
        <v>0</v>
      </c>
      <c r="D118" s="15"/>
      <c r="E118" s="84">
        <f t="shared" si="50"/>
        <v>0</v>
      </c>
      <c r="F118" s="16">
        <f t="shared" si="51"/>
        <v>0</v>
      </c>
      <c r="G118" s="15">
        <f t="shared" si="52"/>
        <v>0</v>
      </c>
      <c r="H118" s="29"/>
      <c r="I118" s="17" t="str">
        <f t="shared" si="48"/>
        <v/>
      </c>
      <c r="P118" t="str">
        <f t="shared" si="53"/>
        <v>0</v>
      </c>
      <c r="Q118" s="61" t="str">
        <f t="shared" si="57"/>
        <v/>
      </c>
      <c r="R118" s="61" t="str">
        <f t="shared" si="57"/>
        <v/>
      </c>
      <c r="S118" s="61" t="str">
        <f t="shared" si="57"/>
        <v/>
      </c>
      <c r="T118" s="61" t="str">
        <f t="shared" si="57"/>
        <v/>
      </c>
      <c r="U118" s="61" t="str">
        <f t="shared" si="57"/>
        <v/>
      </c>
      <c r="V118" s="61" t="str">
        <f t="shared" si="57"/>
        <v/>
      </c>
      <c r="W118" s="61" t="str">
        <f t="shared" si="57"/>
        <v/>
      </c>
      <c r="X118" s="61" t="str">
        <f t="shared" si="57"/>
        <v/>
      </c>
      <c r="Y118" s="61" t="str">
        <f t="shared" si="57"/>
        <v/>
      </c>
      <c r="Z118" s="61" t="str">
        <f t="shared" si="57"/>
        <v/>
      </c>
      <c r="AA118" s="61" t="str">
        <f t="shared" si="57"/>
        <v/>
      </c>
      <c r="AB118" s="61" t="str">
        <f t="shared" si="57"/>
        <v/>
      </c>
      <c r="AC118" s="61" t="str">
        <f t="shared" si="57"/>
        <v/>
      </c>
      <c r="AD118" s="61" t="str">
        <f t="shared" si="57"/>
        <v/>
      </c>
      <c r="AE118" s="61" t="str">
        <f t="shared" si="55"/>
        <v/>
      </c>
      <c r="AF118" s="61" t="str">
        <f t="shared" si="55"/>
        <v/>
      </c>
      <c r="AG118" s="61" t="str">
        <f t="shared" si="55"/>
        <v/>
      </c>
      <c r="AH118" s="61" t="str">
        <f t="shared" si="55"/>
        <v/>
      </c>
      <c r="AI118" s="61" t="str">
        <f t="shared" si="55"/>
        <v/>
      </c>
      <c r="AJ118" s="61" t="str">
        <f t="shared" si="56"/>
        <v/>
      </c>
      <c r="AK118" s="61" t="str">
        <f t="shared" si="56"/>
        <v/>
      </c>
    </row>
    <row r="119" spans="3:37" x14ac:dyDescent="0.25">
      <c r="C119" s="14">
        <f t="shared" si="54"/>
        <v>0</v>
      </c>
      <c r="D119" s="15"/>
      <c r="E119" s="84">
        <f t="shared" si="50"/>
        <v>0</v>
      </c>
      <c r="F119" s="16">
        <f t="shared" si="51"/>
        <v>0</v>
      </c>
      <c r="G119" s="15">
        <f t="shared" si="52"/>
        <v>0</v>
      </c>
      <c r="H119" s="29"/>
      <c r="I119" s="17" t="str">
        <f t="shared" si="48"/>
        <v/>
      </c>
      <c r="P119" t="str">
        <f t="shared" si="53"/>
        <v>0</v>
      </c>
      <c r="Q119" s="61" t="str">
        <f t="shared" si="57"/>
        <v/>
      </c>
      <c r="R119" s="61" t="str">
        <f t="shared" si="57"/>
        <v/>
      </c>
      <c r="S119" s="61" t="str">
        <f t="shared" si="57"/>
        <v/>
      </c>
      <c r="T119" s="61" t="str">
        <f t="shared" si="57"/>
        <v/>
      </c>
      <c r="U119" s="61" t="str">
        <f t="shared" si="57"/>
        <v/>
      </c>
      <c r="V119" s="61" t="str">
        <f t="shared" si="57"/>
        <v/>
      </c>
      <c r="W119" s="61" t="str">
        <f t="shared" si="57"/>
        <v/>
      </c>
      <c r="X119" s="61" t="str">
        <f t="shared" si="57"/>
        <v/>
      </c>
      <c r="Y119" s="61" t="str">
        <f t="shared" si="57"/>
        <v/>
      </c>
      <c r="Z119" s="61" t="str">
        <f t="shared" si="57"/>
        <v/>
      </c>
      <c r="AA119" s="61" t="str">
        <f t="shared" si="57"/>
        <v/>
      </c>
      <c r="AB119" s="61" t="str">
        <f t="shared" si="57"/>
        <v/>
      </c>
      <c r="AC119" s="61" t="str">
        <f t="shared" si="57"/>
        <v/>
      </c>
      <c r="AD119" s="61" t="str">
        <f t="shared" si="57"/>
        <v/>
      </c>
      <c r="AE119" s="61" t="str">
        <f t="shared" si="57"/>
        <v/>
      </c>
      <c r="AF119" s="61" t="str">
        <f t="shared" si="57"/>
        <v/>
      </c>
      <c r="AG119" s="61" t="str">
        <f t="shared" si="55"/>
        <v/>
      </c>
      <c r="AH119" s="61" t="str">
        <f t="shared" si="55"/>
        <v/>
      </c>
      <c r="AI119" s="61" t="str">
        <f t="shared" si="55"/>
        <v/>
      </c>
      <c r="AJ119" s="61" t="str">
        <f t="shared" si="56"/>
        <v/>
      </c>
      <c r="AK119" s="61" t="str">
        <f t="shared" si="56"/>
        <v/>
      </c>
    </row>
    <row r="120" spans="3:37" x14ac:dyDescent="0.25">
      <c r="C120" s="14">
        <f t="shared" si="54"/>
        <v>0</v>
      </c>
      <c r="D120" s="15"/>
      <c r="E120" s="84">
        <f t="shared" si="50"/>
        <v>0</v>
      </c>
      <c r="F120" s="16">
        <f t="shared" si="51"/>
        <v>0</v>
      </c>
      <c r="G120" s="15">
        <f t="shared" si="52"/>
        <v>0</v>
      </c>
      <c r="H120" s="29"/>
      <c r="I120" s="17" t="str">
        <f t="shared" si="48"/>
        <v/>
      </c>
      <c r="P120" t="str">
        <f t="shared" si="53"/>
        <v>0</v>
      </c>
      <c r="Q120" s="61" t="str">
        <f t="shared" si="57"/>
        <v/>
      </c>
      <c r="R120" s="61" t="str">
        <f t="shared" si="57"/>
        <v/>
      </c>
      <c r="S120" s="61" t="str">
        <f t="shared" si="57"/>
        <v/>
      </c>
      <c r="T120" s="61" t="str">
        <f t="shared" si="55"/>
        <v/>
      </c>
      <c r="U120" s="61" t="str">
        <f t="shared" si="55"/>
        <v/>
      </c>
      <c r="V120" s="61" t="str">
        <f t="shared" si="55"/>
        <v/>
      </c>
      <c r="W120" s="61" t="str">
        <f t="shared" si="55"/>
        <v/>
      </c>
      <c r="X120" s="61" t="str">
        <f t="shared" si="55"/>
        <v/>
      </c>
      <c r="Y120" s="61" t="str">
        <f t="shared" si="55"/>
        <v/>
      </c>
      <c r="Z120" s="61" t="str">
        <f t="shared" si="55"/>
        <v/>
      </c>
      <c r="AA120" s="61" t="str">
        <f t="shared" si="55"/>
        <v/>
      </c>
      <c r="AB120" s="61" t="str">
        <f t="shared" si="55"/>
        <v/>
      </c>
      <c r="AC120" s="61" t="str">
        <f t="shared" si="55"/>
        <v/>
      </c>
      <c r="AD120" s="61" t="str">
        <f t="shared" si="55"/>
        <v/>
      </c>
      <c r="AE120" s="61" t="str">
        <f t="shared" si="57"/>
        <v/>
      </c>
      <c r="AF120" s="61" t="str">
        <f t="shared" si="57"/>
        <v/>
      </c>
      <c r="AG120" s="61" t="str">
        <f t="shared" si="55"/>
        <v/>
      </c>
      <c r="AH120" s="61" t="str">
        <f t="shared" si="55"/>
        <v/>
      </c>
      <c r="AI120" s="61" t="str">
        <f t="shared" si="55"/>
        <v/>
      </c>
      <c r="AJ120" s="61" t="str">
        <f t="shared" si="56"/>
        <v/>
      </c>
      <c r="AK120" s="61" t="str">
        <f t="shared" si="56"/>
        <v/>
      </c>
    </row>
    <row r="121" spans="3:37" x14ac:dyDescent="0.25">
      <c r="C121" s="14">
        <f t="shared" si="54"/>
        <v>0</v>
      </c>
      <c r="D121" s="15"/>
      <c r="E121" s="84">
        <f t="shared" si="50"/>
        <v>0</v>
      </c>
      <c r="F121" s="16">
        <f t="shared" si="51"/>
        <v>0</v>
      </c>
      <c r="G121" s="15">
        <f t="shared" si="52"/>
        <v>0</v>
      </c>
      <c r="H121" s="29"/>
      <c r="I121" s="17" t="str">
        <f t="shared" si="48"/>
        <v/>
      </c>
      <c r="P121" t="str">
        <f t="shared" si="53"/>
        <v>0</v>
      </c>
      <c r="Q121" s="61" t="str">
        <f t="shared" si="57"/>
        <v/>
      </c>
      <c r="R121" s="61" t="str">
        <f t="shared" si="57"/>
        <v/>
      </c>
      <c r="S121" s="61" t="str">
        <f t="shared" si="57"/>
        <v/>
      </c>
      <c r="T121" s="61" t="str">
        <f t="shared" si="55"/>
        <v/>
      </c>
      <c r="U121" s="61" t="str">
        <f t="shared" si="55"/>
        <v/>
      </c>
      <c r="V121" s="61" t="str">
        <f t="shared" si="55"/>
        <v/>
      </c>
      <c r="W121" s="61" t="str">
        <f t="shared" si="55"/>
        <v/>
      </c>
      <c r="X121" s="61" t="str">
        <f t="shared" si="55"/>
        <v/>
      </c>
      <c r="Y121" s="61" t="str">
        <f t="shared" si="55"/>
        <v/>
      </c>
      <c r="Z121" s="61" t="str">
        <f t="shared" si="55"/>
        <v/>
      </c>
      <c r="AA121" s="61" t="str">
        <f t="shared" si="55"/>
        <v/>
      </c>
      <c r="AB121" s="61" t="str">
        <f t="shared" si="55"/>
        <v/>
      </c>
      <c r="AC121" s="61" t="str">
        <f t="shared" si="55"/>
        <v/>
      </c>
      <c r="AD121" s="61" t="str">
        <f t="shared" si="55"/>
        <v/>
      </c>
      <c r="AE121" s="61" t="str">
        <f t="shared" si="57"/>
        <v/>
      </c>
      <c r="AF121" s="61" t="str">
        <f t="shared" si="57"/>
        <v/>
      </c>
      <c r="AG121" s="61" t="str">
        <f t="shared" si="55"/>
        <v/>
      </c>
      <c r="AH121" s="61" t="str">
        <f t="shared" si="55"/>
        <v/>
      </c>
      <c r="AI121" s="61" t="str">
        <f t="shared" si="55"/>
        <v/>
      </c>
      <c r="AJ121" s="61" t="str">
        <f t="shared" si="56"/>
        <v/>
      </c>
      <c r="AK121" s="61" t="str">
        <f t="shared" si="56"/>
        <v/>
      </c>
    </row>
    <row r="122" spans="3:37" x14ac:dyDescent="0.25">
      <c r="C122" s="14">
        <f t="shared" si="54"/>
        <v>0</v>
      </c>
      <c r="D122" s="15"/>
      <c r="E122" s="84">
        <f t="shared" si="50"/>
        <v>0</v>
      </c>
      <c r="F122" s="16">
        <f t="shared" si="51"/>
        <v>0</v>
      </c>
      <c r="G122" s="15">
        <f t="shared" si="52"/>
        <v>0</v>
      </c>
      <c r="H122" s="29"/>
      <c r="I122" s="17" t="str">
        <f t="shared" si="48"/>
        <v/>
      </c>
      <c r="P122" t="str">
        <f t="shared" si="53"/>
        <v>0</v>
      </c>
      <c r="Q122" s="61" t="str">
        <f t="shared" si="57"/>
        <v/>
      </c>
      <c r="R122" s="61" t="str">
        <f t="shared" si="57"/>
        <v/>
      </c>
      <c r="S122" s="61" t="str">
        <f t="shared" si="57"/>
        <v/>
      </c>
      <c r="T122" s="61" t="str">
        <f t="shared" si="55"/>
        <v/>
      </c>
      <c r="U122" s="61" t="str">
        <f t="shared" si="55"/>
        <v/>
      </c>
      <c r="V122" s="61" t="str">
        <f t="shared" si="55"/>
        <v/>
      </c>
      <c r="W122" s="61" t="str">
        <f t="shared" si="55"/>
        <v/>
      </c>
      <c r="X122" s="61" t="str">
        <f t="shared" si="55"/>
        <v/>
      </c>
      <c r="Y122" s="61" t="str">
        <f t="shared" si="55"/>
        <v/>
      </c>
      <c r="Z122" s="61" t="str">
        <f t="shared" si="55"/>
        <v/>
      </c>
      <c r="AA122" s="61" t="str">
        <f t="shared" si="55"/>
        <v/>
      </c>
      <c r="AB122" s="61" t="str">
        <f t="shared" si="55"/>
        <v/>
      </c>
      <c r="AC122" s="61" t="str">
        <f t="shared" si="55"/>
        <v/>
      </c>
      <c r="AD122" s="61" t="str">
        <f t="shared" si="55"/>
        <v/>
      </c>
      <c r="AE122" s="61" t="str">
        <f t="shared" si="57"/>
        <v/>
      </c>
      <c r="AF122" s="61" t="str">
        <f t="shared" si="57"/>
        <v/>
      </c>
      <c r="AG122" s="61" t="str">
        <f t="shared" si="55"/>
        <v/>
      </c>
      <c r="AH122" s="61" t="str">
        <f t="shared" si="55"/>
        <v/>
      </c>
      <c r="AI122" s="61" t="str">
        <f t="shared" si="55"/>
        <v/>
      </c>
      <c r="AJ122" s="61" t="str">
        <f t="shared" si="56"/>
        <v/>
      </c>
      <c r="AK122" s="61" t="str">
        <f t="shared" si="56"/>
        <v/>
      </c>
    </row>
    <row r="123" spans="3:37" ht="15.75" thickBot="1" x14ac:dyDescent="0.3">
      <c r="C123" s="30">
        <f t="shared" si="54"/>
        <v>0</v>
      </c>
      <c r="D123" s="31"/>
      <c r="E123" s="85">
        <f t="shared" si="50"/>
        <v>0</v>
      </c>
      <c r="F123" s="32">
        <f t="shared" si="51"/>
        <v>0</v>
      </c>
      <c r="G123" s="31">
        <f t="shared" si="52"/>
        <v>0</v>
      </c>
      <c r="H123" s="33"/>
      <c r="I123" s="34" t="str">
        <f>IF(AND(OR(C123=C122,C123=C124),C123&lt;&gt;0),"TIE","")</f>
        <v/>
      </c>
      <c r="P123" t="str">
        <f t="shared" si="53"/>
        <v>0</v>
      </c>
      <c r="Q123" s="61" t="str">
        <f t="shared" si="57"/>
        <v/>
      </c>
      <c r="R123" s="61" t="str">
        <f t="shared" si="57"/>
        <v/>
      </c>
      <c r="S123" s="61" t="str">
        <f t="shared" si="57"/>
        <v/>
      </c>
      <c r="T123" s="61" t="str">
        <f t="shared" si="55"/>
        <v/>
      </c>
      <c r="U123" s="61" t="str">
        <f t="shared" si="55"/>
        <v/>
      </c>
      <c r="V123" s="61" t="str">
        <f t="shared" si="55"/>
        <v/>
      </c>
      <c r="W123" s="61" t="str">
        <f t="shared" si="55"/>
        <v/>
      </c>
      <c r="X123" s="61" t="str">
        <f t="shared" si="55"/>
        <v/>
      </c>
      <c r="Y123" s="61" t="str">
        <f t="shared" si="55"/>
        <v/>
      </c>
      <c r="Z123" s="61" t="str">
        <f t="shared" si="55"/>
        <v/>
      </c>
      <c r="AA123" s="61" t="str">
        <f t="shared" si="55"/>
        <v/>
      </c>
      <c r="AB123" s="61" t="str">
        <f t="shared" si="55"/>
        <v/>
      </c>
      <c r="AC123" s="61" t="str">
        <f t="shared" si="55"/>
        <v/>
      </c>
      <c r="AD123" s="61" t="str">
        <f t="shared" si="55"/>
        <v/>
      </c>
      <c r="AE123" s="61" t="str">
        <f t="shared" si="57"/>
        <v/>
      </c>
      <c r="AF123" s="61" t="str">
        <f t="shared" si="57"/>
        <v/>
      </c>
      <c r="AG123" s="61" t="str">
        <f t="shared" si="55"/>
        <v/>
      </c>
      <c r="AH123" s="61" t="str">
        <f t="shared" si="55"/>
        <v/>
      </c>
      <c r="AI123" s="61" t="str">
        <f t="shared" si="55"/>
        <v/>
      </c>
      <c r="AJ123" s="61" t="str">
        <f t="shared" si="56"/>
        <v/>
      </c>
      <c r="AK123" s="61" t="str">
        <f t="shared" si="56"/>
        <v/>
      </c>
    </row>
  </sheetData>
  <sheetProtection algorithmName="SHA-512" hashValue="wLzy4L9iBGj6lgvmXYcjR8lWmFUkrk9/B3+yUByHQNoZPDqa8/J6Ctv2SXSGjAN/qwnG3Summ0rMj8xsYSccsg==" saltValue="cJ4X57f5DCGN1Qn8erImmQ==" spinCount="100000" sheet="1" objects="1" scenarios="1"/>
  <mergeCells count="72">
    <mergeCell ref="A2:A5"/>
    <mergeCell ref="B2:B5"/>
    <mergeCell ref="C2:C5"/>
    <mergeCell ref="A6:A9"/>
    <mergeCell ref="B6:B9"/>
    <mergeCell ref="C6:C9"/>
    <mergeCell ref="A10:A13"/>
    <mergeCell ref="B10:B13"/>
    <mergeCell ref="C10:C13"/>
    <mergeCell ref="A14:A17"/>
    <mergeCell ref="B14:B17"/>
    <mergeCell ref="C14:C17"/>
    <mergeCell ref="A18:A21"/>
    <mergeCell ref="B18:B21"/>
    <mergeCell ref="C18:C21"/>
    <mergeCell ref="A22:A25"/>
    <mergeCell ref="B22:B25"/>
    <mergeCell ref="C22:C25"/>
    <mergeCell ref="A26:A29"/>
    <mergeCell ref="B26:B29"/>
    <mergeCell ref="C26:C29"/>
    <mergeCell ref="A30:A33"/>
    <mergeCell ref="B30:B33"/>
    <mergeCell ref="C30:C33"/>
    <mergeCell ref="A34:A37"/>
    <mergeCell ref="B34:B37"/>
    <mergeCell ref="C34:C37"/>
    <mergeCell ref="A38:A41"/>
    <mergeCell ref="B38:B41"/>
    <mergeCell ref="C38:C41"/>
    <mergeCell ref="A42:A45"/>
    <mergeCell ref="B42:B45"/>
    <mergeCell ref="C42:C45"/>
    <mergeCell ref="A46:A49"/>
    <mergeCell ref="B46:B49"/>
    <mergeCell ref="C46:C49"/>
    <mergeCell ref="A50:A53"/>
    <mergeCell ref="B50:B53"/>
    <mergeCell ref="C50:C53"/>
    <mergeCell ref="A54:A57"/>
    <mergeCell ref="B54:B57"/>
    <mergeCell ref="C54:C57"/>
    <mergeCell ref="A58:A61"/>
    <mergeCell ref="B58:B61"/>
    <mergeCell ref="C58:C61"/>
    <mergeCell ref="A62:A65"/>
    <mergeCell ref="B62:B65"/>
    <mergeCell ref="C62:C65"/>
    <mergeCell ref="A66:A69"/>
    <mergeCell ref="B66:B69"/>
    <mergeCell ref="C66:C69"/>
    <mergeCell ref="A70:A73"/>
    <mergeCell ref="B70:B73"/>
    <mergeCell ref="C70:C73"/>
    <mergeCell ref="A74:A77"/>
    <mergeCell ref="B74:B77"/>
    <mergeCell ref="C74:C77"/>
    <mergeCell ref="A78:A81"/>
    <mergeCell ref="B78:B81"/>
    <mergeCell ref="C78:C81"/>
    <mergeCell ref="A82:A85"/>
    <mergeCell ref="B82:B85"/>
    <mergeCell ref="C82:C85"/>
    <mergeCell ref="A86:A89"/>
    <mergeCell ref="B86:B89"/>
    <mergeCell ref="C86:C89"/>
    <mergeCell ref="A90:A93"/>
    <mergeCell ref="B90:B93"/>
    <mergeCell ref="C90:C93"/>
    <mergeCell ref="A94:A97"/>
    <mergeCell ref="B94:B97"/>
    <mergeCell ref="C94:C97"/>
  </mergeCells>
  <conditionalFormatting sqref="E3">
    <cfRule type="expression" dxfId="575" priority="118">
      <formula>IF(E3="",FALSE,IF(LEFT(E3,1)=LEFT(E2,1),TRUE,FALSE))</formula>
    </cfRule>
  </conditionalFormatting>
  <conditionalFormatting sqref="E4">
    <cfRule type="expression" dxfId="574" priority="117">
      <formula>IF(E4="",FALSE,IF(OR(LEFT(E4,LEN(E4)-1)=LEFT(E3,LEN(E3)-1),LEFT(E4,LEN(E4)-1)=LEFT(E2,LEN(E2)-1)),TRUE,FALSE))</formula>
    </cfRule>
  </conditionalFormatting>
  <conditionalFormatting sqref="E5">
    <cfRule type="expression" dxfId="573" priority="116">
      <formula>IF(E5="",FALSE,IF(OR(LEFT(E5,LEN(E5)-1)=LEFT(E4,LEN(E4)-1),LEFT(E5,LEN(E5)-1)=LEFT(E3,LEN(E3)-1),LEFT(E5,LEN(E5)-1)=LEFT(E2,LEN(E2)-1),LEFT(E5,1)=LEFT(E4,1)),TRUE,FALSE))</formula>
    </cfRule>
  </conditionalFormatting>
  <conditionalFormatting sqref="E7">
    <cfRule type="expression" dxfId="572" priority="113">
      <formula>IF(E7="",FALSE,IF(LEFT(E7,1)=LEFT(E6,1),TRUE,FALSE))</formula>
    </cfRule>
  </conditionalFormatting>
  <conditionalFormatting sqref="E8">
    <cfRule type="expression" dxfId="571" priority="112">
      <formula>IF(E8="",FALSE,IF(OR(LEFT(E8,LEN(E8)-1)=LEFT(E7,LEN(E7)-1),LEFT(E8,LEN(E8)-1)=LEFT(E6,LEN(E6)-1)),TRUE,FALSE))</formula>
    </cfRule>
  </conditionalFormatting>
  <conditionalFormatting sqref="E9">
    <cfRule type="expression" dxfId="570" priority="111">
      <formula>IF(E9="",FALSE,IF(OR(LEFT(E9,LEN(E9)-1)=LEFT(E8,LEN(E8)-1),LEFT(E9,LEN(E9)-1)=LEFT(E7,LEN(E7)-1),LEFT(E9,LEN(E9)-1)=LEFT(E6,LEN(E6)-1),LEFT(E9,1)=LEFT(E8,1)),TRUE,FALSE))</formula>
    </cfRule>
  </conditionalFormatting>
  <conditionalFormatting sqref="E11">
    <cfRule type="expression" dxfId="569" priority="108">
      <formula>IF(E11="",FALSE,IF(LEFT(E11,1)=LEFT(E10,1),TRUE,FALSE))</formula>
    </cfRule>
  </conditionalFormatting>
  <conditionalFormatting sqref="E12">
    <cfRule type="expression" dxfId="568" priority="107">
      <formula>IF(E12="",FALSE,IF(OR(LEFT(E12,LEN(E12)-1)=LEFT(E11,LEN(E11)-1),LEFT(E12,LEN(E12)-1)=LEFT(E10,LEN(E10)-1)),TRUE,FALSE))</formula>
    </cfRule>
  </conditionalFormatting>
  <conditionalFormatting sqref="E13">
    <cfRule type="expression" dxfId="567" priority="106">
      <formula>IF(E13="",FALSE,IF(OR(LEFT(E13,LEN(E13)-1)=LEFT(E12,LEN(E12)-1),LEFT(E13,LEN(E13)-1)=LEFT(E11,LEN(E11)-1),LEFT(E13,LEN(E13)-1)=LEFT(E10,LEN(E10)-1),LEFT(E13,1)=LEFT(E12,1)),TRUE,FALSE))</formula>
    </cfRule>
  </conditionalFormatting>
  <conditionalFormatting sqref="E15">
    <cfRule type="expression" dxfId="566" priority="103">
      <formula>IF(E15="",FALSE,IF(LEFT(E15,1)=LEFT(E14,1),TRUE,FALSE))</formula>
    </cfRule>
  </conditionalFormatting>
  <conditionalFormatting sqref="E16">
    <cfRule type="expression" dxfId="565" priority="102">
      <formula>IF(E16="",FALSE,IF(OR(LEFT(E16,LEN(E16)-1)=LEFT(E15,LEN(E15)-1),LEFT(E16,LEN(E16)-1)=LEFT(E14,LEN(E14)-1)),TRUE,FALSE))</formula>
    </cfRule>
  </conditionalFormatting>
  <conditionalFormatting sqref="E17">
    <cfRule type="expression" dxfId="564" priority="101">
      <formula>IF(E17="",FALSE,IF(OR(LEFT(E17,LEN(E17)-1)=LEFT(E16,LEN(E16)-1),LEFT(E17,LEN(E17)-1)=LEFT(E15,LEN(E15)-1),LEFT(E17,LEN(E17)-1)=LEFT(E14,LEN(E14)-1),LEFT(E17,1)=LEFT(E16,1)),TRUE,FALSE))</formula>
    </cfRule>
  </conditionalFormatting>
  <conditionalFormatting sqref="E19">
    <cfRule type="expression" dxfId="563" priority="98">
      <formula>IF(E19="",FALSE,IF(LEFT(E19,1)=LEFT(E18,1),TRUE,FALSE))</formula>
    </cfRule>
  </conditionalFormatting>
  <conditionalFormatting sqref="E20">
    <cfRule type="expression" dxfId="562" priority="97">
      <formula>IF(E20="",FALSE,IF(OR(LEFT(E20,LEN(E20)-1)=LEFT(E19,LEN(E19)-1),LEFT(E20,LEN(E20)-1)=LEFT(E18,LEN(E18)-1)),TRUE,FALSE))</formula>
    </cfRule>
  </conditionalFormatting>
  <conditionalFormatting sqref="E21">
    <cfRule type="expression" dxfId="561" priority="96">
      <formula>IF(E21="",FALSE,IF(OR(LEFT(E21,LEN(E21)-1)=LEFT(E20,LEN(E20)-1),LEFT(E21,LEN(E21)-1)=LEFT(E19,LEN(E19)-1),LEFT(E21,LEN(E21)-1)=LEFT(E18,LEN(E18)-1),LEFT(E21,1)=LEFT(E20,1)),TRUE,FALSE))</formula>
    </cfRule>
  </conditionalFormatting>
  <conditionalFormatting sqref="E23">
    <cfRule type="expression" dxfId="560" priority="93">
      <formula>IF(E23="",FALSE,IF(LEFT(E23,1)=LEFT(E22,1),TRUE,FALSE))</formula>
    </cfRule>
  </conditionalFormatting>
  <conditionalFormatting sqref="E24">
    <cfRule type="expression" dxfId="559" priority="92">
      <formula>IF(E24="",FALSE,IF(OR(LEFT(E24,LEN(E24)-1)=LEFT(E23,LEN(E23)-1),LEFT(E24,LEN(E24)-1)=LEFT(E22,LEN(E22)-1)),TRUE,FALSE))</formula>
    </cfRule>
  </conditionalFormatting>
  <conditionalFormatting sqref="E25">
    <cfRule type="expression" dxfId="558" priority="91">
      <formula>IF(E25="",FALSE,IF(OR(LEFT(E25,LEN(E25)-1)=LEFT(E24,LEN(E24)-1),LEFT(E25,LEN(E25)-1)=LEFT(E23,LEN(E23)-1),LEFT(E25,LEN(E25)-1)=LEFT(E22,LEN(E22)-1),LEFT(E25,1)=LEFT(E24,1)),TRUE,FALSE))</formula>
    </cfRule>
  </conditionalFormatting>
  <conditionalFormatting sqref="E27">
    <cfRule type="expression" dxfId="557" priority="88">
      <formula>IF(E27="",FALSE,IF(LEFT(E27,1)=LEFT(E26,1),TRUE,FALSE))</formula>
    </cfRule>
  </conditionalFormatting>
  <conditionalFormatting sqref="E28">
    <cfRule type="expression" dxfId="556" priority="87">
      <formula>IF(E28="",FALSE,IF(OR(LEFT(E28,LEN(E28)-1)=LEFT(E27,LEN(E27)-1),LEFT(E28,LEN(E28)-1)=LEFT(E26,LEN(E26)-1)),TRUE,FALSE))</formula>
    </cfRule>
  </conditionalFormatting>
  <conditionalFormatting sqref="E29">
    <cfRule type="expression" dxfId="555" priority="86">
      <formula>IF(E29="",FALSE,IF(OR(LEFT(E29,LEN(E29)-1)=LEFT(E28,LEN(E28)-1),LEFT(E29,LEN(E29)-1)=LEFT(E27,LEN(E27)-1),LEFT(E29,LEN(E29)-1)=LEFT(E26,LEN(E26)-1),LEFT(E29,1)=LEFT(E28,1)),TRUE,FALSE))</formula>
    </cfRule>
  </conditionalFormatting>
  <conditionalFormatting sqref="E31">
    <cfRule type="expression" dxfId="554" priority="83">
      <formula>IF(E31="",FALSE,IF(LEFT(E31,1)=LEFT(E30,1),TRUE,FALSE))</formula>
    </cfRule>
  </conditionalFormatting>
  <conditionalFormatting sqref="E32">
    <cfRule type="expression" dxfId="553" priority="82">
      <formula>IF(E32="",FALSE,IF(OR(LEFT(E32,LEN(E32)-1)=LEFT(E31,LEN(E31)-1),LEFT(E32,LEN(E32)-1)=LEFT(E30,LEN(E30)-1)),TRUE,FALSE))</formula>
    </cfRule>
  </conditionalFormatting>
  <conditionalFormatting sqref="E33">
    <cfRule type="expression" dxfId="552" priority="81">
      <formula>IF(E33="",FALSE,IF(OR(LEFT(E33,LEN(E33)-1)=LEFT(E32,LEN(E32)-1),LEFT(E33,LEN(E33)-1)=LEFT(E31,LEN(E31)-1),LEFT(E33,LEN(E33)-1)=LEFT(E30,LEN(E30)-1),LEFT(E33,1)=LEFT(E32,1)),TRUE,FALSE))</formula>
    </cfRule>
  </conditionalFormatting>
  <conditionalFormatting sqref="E35">
    <cfRule type="expression" dxfId="551" priority="78">
      <formula>IF(E35="",FALSE,IF(LEFT(E35,1)=LEFT(E34,1),TRUE,FALSE))</formula>
    </cfRule>
  </conditionalFormatting>
  <conditionalFormatting sqref="E36">
    <cfRule type="expression" dxfId="550" priority="77">
      <formula>IF(E36="",FALSE,IF(OR(LEFT(E36,LEN(E36)-1)=LEFT(E35,LEN(E35)-1),LEFT(E36,LEN(E36)-1)=LEFT(E34,LEN(E34)-1)),TRUE,FALSE))</formula>
    </cfRule>
  </conditionalFormatting>
  <conditionalFormatting sqref="E37">
    <cfRule type="expression" dxfId="549" priority="76">
      <formula>IF(E37="",FALSE,IF(OR(LEFT(E37,LEN(E37)-1)=LEFT(E36,LEN(E36)-1),LEFT(E37,LEN(E37)-1)=LEFT(E35,LEN(E35)-1),LEFT(E37,LEN(E37)-1)=LEFT(E34,LEN(E34)-1),LEFT(E37,1)=LEFT(E36,1)),TRUE,FALSE))</formula>
    </cfRule>
  </conditionalFormatting>
  <conditionalFormatting sqref="E39">
    <cfRule type="expression" dxfId="548" priority="73">
      <formula>IF(E39="",FALSE,IF(LEFT(E39,1)=LEFT(E38,1),TRUE,FALSE))</formula>
    </cfRule>
  </conditionalFormatting>
  <conditionalFormatting sqref="E40">
    <cfRule type="expression" dxfId="547" priority="72">
      <formula>IF(E40="",FALSE,IF(OR(LEFT(E40,LEN(E40)-1)=LEFT(E39,LEN(E39)-1),LEFT(E40,LEN(E40)-1)=LEFT(E38,LEN(E38)-1)),TRUE,FALSE))</formula>
    </cfRule>
  </conditionalFormatting>
  <conditionalFormatting sqref="E41">
    <cfRule type="expression" dxfId="546" priority="71">
      <formula>IF(E41="",FALSE,IF(OR(LEFT(E41,LEN(E41)-1)=LEFT(E40,LEN(E40)-1),LEFT(E41,LEN(E41)-1)=LEFT(E39,LEN(E39)-1),LEFT(E41,LEN(E41)-1)=LEFT(E38,LEN(E38)-1),LEFT(E41,1)=LEFT(E40,1)),TRUE,FALSE))</formula>
    </cfRule>
  </conditionalFormatting>
  <conditionalFormatting sqref="E43">
    <cfRule type="expression" dxfId="545" priority="68">
      <formula>IF(E43="",FALSE,IF(LEFT(E43,1)=LEFT(E42,1),TRUE,FALSE))</formula>
    </cfRule>
  </conditionalFormatting>
  <conditionalFormatting sqref="E44">
    <cfRule type="expression" dxfId="544" priority="67">
      <formula>IF(E44="",FALSE,IF(OR(LEFT(E44,LEN(E44)-1)=LEFT(E43,LEN(E43)-1),LEFT(E44,LEN(E44)-1)=LEFT(E42,LEN(E42)-1)),TRUE,FALSE))</formula>
    </cfRule>
  </conditionalFormatting>
  <conditionalFormatting sqref="E45">
    <cfRule type="expression" dxfId="543" priority="66">
      <formula>IF(E45="",FALSE,IF(OR(LEFT(E45,LEN(E45)-1)=LEFT(E44,LEN(E44)-1),LEFT(E45,LEN(E45)-1)=LEFT(E43,LEN(E43)-1),LEFT(E45,LEN(E45)-1)=LEFT(E42,LEN(E42)-1),LEFT(E45,1)=LEFT(E44,1)),TRUE,FALSE))</formula>
    </cfRule>
  </conditionalFormatting>
  <conditionalFormatting sqref="E47">
    <cfRule type="expression" dxfId="542" priority="63">
      <formula>IF(E47="",FALSE,IF(LEFT(E47,1)=LEFT(E46,1),TRUE,FALSE))</formula>
    </cfRule>
  </conditionalFormatting>
  <conditionalFormatting sqref="E48">
    <cfRule type="expression" dxfId="541" priority="62">
      <formula>IF(E48="",FALSE,IF(OR(LEFT(E48,LEN(E48)-1)=LEFT(E47,LEN(E47)-1),LEFT(E48,LEN(E48)-1)=LEFT(E46,LEN(E46)-1)),TRUE,FALSE))</formula>
    </cfRule>
  </conditionalFormatting>
  <conditionalFormatting sqref="E49">
    <cfRule type="expression" dxfId="540" priority="61">
      <formula>IF(E49="",FALSE,IF(OR(LEFT(E49,LEN(E49)-1)=LEFT(E48,LEN(E48)-1),LEFT(E49,LEN(E49)-1)=LEFT(E47,LEN(E47)-1),LEFT(E49,LEN(E49)-1)=LEFT(E46,LEN(E46)-1),LEFT(E49,1)=LEFT(E48,1)),TRUE,FALSE))</formula>
    </cfRule>
  </conditionalFormatting>
  <conditionalFormatting sqref="E51">
    <cfRule type="expression" dxfId="539" priority="58">
      <formula>IF(E51="",FALSE,IF(LEFT(E51,1)=LEFT(E50,1),TRUE,FALSE))</formula>
    </cfRule>
  </conditionalFormatting>
  <conditionalFormatting sqref="E52">
    <cfRule type="expression" dxfId="538" priority="57">
      <formula>IF(E52="",FALSE,IF(OR(LEFT(E52,LEN(E52)-1)=LEFT(E51,LEN(E51)-1),LEFT(E52,LEN(E52)-1)=LEFT(E50,LEN(E50)-1)),TRUE,FALSE))</formula>
    </cfRule>
  </conditionalFormatting>
  <conditionalFormatting sqref="E53">
    <cfRule type="expression" dxfId="537" priority="56">
      <formula>IF(E53="",FALSE,IF(OR(LEFT(E53,LEN(E53)-1)=LEFT(E52,LEN(E52)-1),LEFT(E53,LEN(E53)-1)=LEFT(E51,LEN(E51)-1),LEFT(E53,LEN(E53)-1)=LEFT(E50,LEN(E50)-1),LEFT(E53,1)=LEFT(E52,1)),TRUE,FALSE))</formula>
    </cfRule>
  </conditionalFormatting>
  <conditionalFormatting sqref="E55">
    <cfRule type="expression" dxfId="536" priority="53">
      <formula>IF(E55="",FALSE,IF(LEFT(E55,1)=LEFT(E54,1),TRUE,FALSE))</formula>
    </cfRule>
  </conditionalFormatting>
  <conditionalFormatting sqref="E56">
    <cfRule type="expression" dxfId="535" priority="52">
      <formula>IF(E56="",FALSE,IF(OR(LEFT(E56,LEN(E56)-1)=LEFT(E55,LEN(E55)-1),LEFT(E56,LEN(E56)-1)=LEFT(E54,LEN(E54)-1)),TRUE,FALSE))</formula>
    </cfRule>
  </conditionalFormatting>
  <conditionalFormatting sqref="E57">
    <cfRule type="expression" dxfId="534" priority="51">
      <formula>IF(E57="",FALSE,IF(OR(LEFT(E57,LEN(E57)-1)=LEFT(E56,LEN(E56)-1),LEFT(E57,LEN(E57)-1)=LEFT(E55,LEN(E55)-1),LEFT(E57,LEN(E57)-1)=LEFT(E54,LEN(E54)-1),LEFT(E57,1)=LEFT(E56,1)),TRUE,FALSE))</formula>
    </cfRule>
  </conditionalFormatting>
  <conditionalFormatting sqref="E59">
    <cfRule type="expression" dxfId="533" priority="48">
      <formula>IF(E59="",FALSE,IF(LEFT(E59,1)=LEFT(E58,1),TRUE,FALSE))</formula>
    </cfRule>
  </conditionalFormatting>
  <conditionalFormatting sqref="E60">
    <cfRule type="expression" dxfId="532" priority="47">
      <formula>IF(E60="",FALSE,IF(OR(LEFT(E60,LEN(E60)-1)=LEFT(E59,LEN(E59)-1),LEFT(E60,LEN(E60)-1)=LEFT(E58,LEN(E58)-1)),TRUE,FALSE))</formula>
    </cfRule>
  </conditionalFormatting>
  <conditionalFormatting sqref="E61">
    <cfRule type="expression" dxfId="531" priority="46">
      <formula>IF(E61="",FALSE,IF(OR(LEFT(E61,LEN(E61)-1)=LEFT(E60,LEN(E60)-1),LEFT(E61,LEN(E61)-1)=LEFT(E59,LEN(E59)-1),LEFT(E61,LEN(E61)-1)=LEFT(E58,LEN(E58)-1),LEFT(E61,1)=LEFT(E60,1)),TRUE,FALSE))</formula>
    </cfRule>
  </conditionalFormatting>
  <conditionalFormatting sqref="E63">
    <cfRule type="expression" dxfId="530" priority="43">
      <formula>IF(E63="",FALSE,IF(LEFT(E63,1)=LEFT(E62,1),TRUE,FALSE))</formula>
    </cfRule>
  </conditionalFormatting>
  <conditionalFormatting sqref="E64">
    <cfRule type="expression" dxfId="529" priority="42">
      <formula>IF(E64="",FALSE,IF(OR(LEFT(E64,LEN(E64)-1)=LEFT(E63,LEN(E63)-1),LEFT(E64,LEN(E64)-1)=LEFT(E62,LEN(E62)-1)),TRUE,FALSE))</formula>
    </cfRule>
  </conditionalFormatting>
  <conditionalFormatting sqref="E65">
    <cfRule type="expression" dxfId="528" priority="41">
      <formula>IF(E65="",FALSE,IF(OR(LEFT(E65,LEN(E65)-1)=LEFT(E64,LEN(E64)-1),LEFT(E65,LEN(E65)-1)=LEFT(E63,LEN(E63)-1),LEFT(E65,LEN(E65)-1)=LEFT(E62,LEN(E62)-1),LEFT(E65,1)=LEFT(E64,1)),TRUE,FALSE))</formula>
    </cfRule>
  </conditionalFormatting>
  <conditionalFormatting sqref="E67">
    <cfRule type="expression" dxfId="527" priority="38">
      <formula>IF(E67="",FALSE,IF(LEFT(E67,1)=LEFT(E66,1),TRUE,FALSE))</formula>
    </cfRule>
  </conditionalFormatting>
  <conditionalFormatting sqref="E68">
    <cfRule type="expression" dxfId="526" priority="37">
      <formula>IF(E68="",FALSE,IF(OR(LEFT(E68,LEN(E68)-1)=LEFT(E67,LEN(E67)-1),LEFT(E68,LEN(E68)-1)=LEFT(E66,LEN(E66)-1)),TRUE,FALSE))</formula>
    </cfRule>
  </conditionalFormatting>
  <conditionalFormatting sqref="E69">
    <cfRule type="expression" dxfId="525" priority="36">
      <formula>IF(E69="",FALSE,IF(OR(LEFT(E69,LEN(E69)-1)=LEFT(E68,LEN(E68)-1),LEFT(E69,LEN(E69)-1)=LEFT(E67,LEN(E67)-1),LEFT(E69,LEN(E69)-1)=LEFT(E66,LEN(E66)-1),LEFT(E69,1)=LEFT(E68,1)),TRUE,FALSE))</formula>
    </cfRule>
  </conditionalFormatting>
  <conditionalFormatting sqref="E71">
    <cfRule type="expression" dxfId="524" priority="33">
      <formula>IF(E71="",FALSE,IF(LEFT(E71,1)=LEFT(E70,1),TRUE,FALSE))</formula>
    </cfRule>
  </conditionalFormatting>
  <conditionalFormatting sqref="E72">
    <cfRule type="expression" dxfId="523" priority="32">
      <formula>IF(E72="",FALSE,IF(OR(LEFT(E72,LEN(E72)-1)=LEFT(E71,LEN(E71)-1),LEFT(E72,LEN(E72)-1)=LEFT(E70,LEN(E70)-1)),TRUE,FALSE))</formula>
    </cfRule>
  </conditionalFormatting>
  <conditionalFormatting sqref="E73">
    <cfRule type="expression" dxfId="522" priority="31">
      <formula>IF(E73="",FALSE,IF(OR(LEFT(E73,LEN(E73)-1)=LEFT(E72,LEN(E72)-1),LEFT(E73,LEN(E73)-1)=LEFT(E71,LEN(E71)-1),LEFT(E73,LEN(E73)-1)=LEFT(E70,LEN(E70)-1),LEFT(E73,1)=LEFT(E72,1)),TRUE,FALSE))</formula>
    </cfRule>
  </conditionalFormatting>
  <conditionalFormatting sqref="E75">
    <cfRule type="expression" dxfId="521" priority="28">
      <formula>IF(E75="",FALSE,IF(LEFT(E75,1)=LEFT(E74,1),TRUE,FALSE))</formula>
    </cfRule>
  </conditionalFormatting>
  <conditionalFormatting sqref="E76">
    <cfRule type="expression" dxfId="520" priority="27">
      <formula>IF(E76="",FALSE,IF(OR(LEFT(E76,LEN(E76)-1)=LEFT(E75,LEN(E75)-1),LEFT(E76,LEN(E76)-1)=LEFT(E74,LEN(E74)-1)),TRUE,FALSE))</formula>
    </cfRule>
  </conditionalFormatting>
  <conditionalFormatting sqref="E77">
    <cfRule type="expression" dxfId="519" priority="26">
      <formula>IF(E77="",FALSE,IF(OR(LEFT(E77,LEN(E77)-1)=LEFT(E76,LEN(E76)-1),LEFT(E77,LEN(E77)-1)=LEFT(E75,LEN(E75)-1),LEFT(E77,LEN(E77)-1)=LEFT(E74,LEN(E74)-1),LEFT(E77,1)=LEFT(E76,1)),TRUE,FALSE))</formula>
    </cfRule>
  </conditionalFormatting>
  <conditionalFormatting sqref="E79">
    <cfRule type="expression" dxfId="518" priority="23">
      <formula>IF(E79="",FALSE,IF(LEFT(E79,1)=LEFT(E78,1),TRUE,FALSE))</formula>
    </cfRule>
  </conditionalFormatting>
  <conditionalFormatting sqref="E80">
    <cfRule type="expression" dxfId="517" priority="22">
      <formula>IF(E80="",FALSE,IF(OR(LEFT(E80,LEN(E80)-1)=LEFT(E79,LEN(E79)-1),LEFT(E80,LEN(E80)-1)=LEFT(E78,LEN(E78)-1)),TRUE,FALSE))</formula>
    </cfRule>
  </conditionalFormatting>
  <conditionalFormatting sqref="E81">
    <cfRule type="expression" dxfId="516" priority="21">
      <formula>IF(E81="",FALSE,IF(OR(LEFT(E81,LEN(E81)-1)=LEFT(E80,LEN(E80)-1),LEFT(E81,LEN(E81)-1)=LEFT(E79,LEN(E79)-1),LEFT(E81,LEN(E81)-1)=LEFT(E78,LEN(E78)-1),LEFT(E81,1)=LEFT(E80,1)),TRUE,FALSE))</formula>
    </cfRule>
  </conditionalFormatting>
  <conditionalFormatting sqref="E83">
    <cfRule type="expression" dxfId="515" priority="18">
      <formula>IF(E83="",FALSE,IF(LEFT(E83,1)=LEFT(E82,1),TRUE,FALSE))</formula>
    </cfRule>
  </conditionalFormatting>
  <conditionalFormatting sqref="E84">
    <cfRule type="expression" dxfId="514" priority="17">
      <formula>IF(E84="",FALSE,IF(OR(LEFT(E84,LEN(E84)-1)=LEFT(E83,LEN(E83)-1),LEFT(E84,LEN(E84)-1)=LEFT(E82,LEN(E82)-1)),TRUE,FALSE))</formula>
    </cfRule>
  </conditionalFormatting>
  <conditionalFormatting sqref="E85">
    <cfRule type="expression" dxfId="513" priority="16">
      <formula>IF(E85="",FALSE,IF(OR(LEFT(E85,LEN(E85)-1)=LEFT(E84,LEN(E84)-1),LEFT(E85,LEN(E85)-1)=LEFT(E83,LEN(E83)-1),LEFT(E85,LEN(E85)-1)=LEFT(E82,LEN(E82)-1),LEFT(E85,1)=LEFT(E84,1)),TRUE,FALSE))</formula>
    </cfRule>
  </conditionalFormatting>
  <conditionalFormatting sqref="E87">
    <cfRule type="expression" dxfId="512" priority="13">
      <formula>IF(E87="",FALSE,IF(LEFT(E87,1)=LEFT(E86,1),TRUE,FALSE))</formula>
    </cfRule>
  </conditionalFormatting>
  <conditionalFormatting sqref="E88">
    <cfRule type="expression" dxfId="511" priority="12">
      <formula>IF(E88="",FALSE,IF(OR(LEFT(E88,LEN(E88)-1)=LEFT(E87,LEN(E87)-1),LEFT(E88,LEN(E88)-1)=LEFT(E86,LEN(E86)-1)),TRUE,FALSE))</formula>
    </cfRule>
  </conditionalFormatting>
  <conditionalFormatting sqref="E89">
    <cfRule type="expression" dxfId="510" priority="11">
      <formula>IF(E89="",FALSE,IF(OR(LEFT(E89,LEN(E89)-1)=LEFT(E88,LEN(E88)-1),LEFT(E89,LEN(E89)-1)=LEFT(E87,LEN(E87)-1),LEFT(E89,LEN(E89)-1)=LEFT(E86,LEN(E86)-1),LEFT(E89,1)=LEFT(E88,1)),TRUE,FALSE))</formula>
    </cfRule>
  </conditionalFormatting>
  <conditionalFormatting sqref="E91">
    <cfRule type="expression" dxfId="509" priority="8">
      <formula>IF(E91="",FALSE,IF(LEFT(E91,1)=LEFT(E90,1),TRUE,FALSE))</formula>
    </cfRule>
  </conditionalFormatting>
  <conditionalFormatting sqref="E92">
    <cfRule type="expression" dxfId="508" priority="7">
      <formula>IF(E92="",FALSE,IF(OR(LEFT(E92,LEN(E92)-1)=LEFT(E91,LEN(E91)-1),LEFT(E92,LEN(E92)-1)=LEFT(E90,LEN(E90)-1)),TRUE,FALSE))</formula>
    </cfRule>
  </conditionalFormatting>
  <conditionalFormatting sqref="E93">
    <cfRule type="expression" dxfId="507" priority="6">
      <formula>IF(E93="",FALSE,IF(OR(LEFT(E93,LEN(E93)-1)=LEFT(E92,LEN(E92)-1),LEFT(E93,LEN(E93)-1)=LEFT(E91,LEN(E91)-1),LEFT(E93,LEN(E93)-1)=LEFT(E90,LEN(E90)-1),LEFT(E93,1)=LEFT(E92,1)),TRUE,FALSE))</formula>
    </cfRule>
  </conditionalFormatting>
  <conditionalFormatting sqref="E95">
    <cfRule type="expression" dxfId="506" priority="3">
      <formula>IF(E95="",FALSE,IF(LEFT(E95,1)=LEFT(E94,1),TRUE,FALSE))</formula>
    </cfRule>
  </conditionalFormatting>
  <conditionalFormatting sqref="E96">
    <cfRule type="expression" dxfId="505" priority="2">
      <formula>IF(E96="",FALSE,IF(OR(LEFT(E96,LEN(E96)-1)=LEFT(E95,LEN(E95)-1),LEFT(E96,LEN(E96)-1)=LEFT(E94,LEN(E94)-1)),TRUE,FALSE))</formula>
    </cfRule>
  </conditionalFormatting>
  <conditionalFormatting sqref="E97">
    <cfRule type="expression" dxfId="504" priority="1">
      <formula>IF(E97="",FALSE,IF(OR(LEFT(E97,LEN(E97)-1)=LEFT(E96,LEN(E96)-1),LEFT(E97,LEN(E97)-1)=LEFT(E95,LEN(E95)-1),LEFT(E97,LEN(E97)-1)=LEFT(E94,LEN(E94)-1),LEFT(E97,1)=LEFT(E96,1)),TRUE,FALSE))</formula>
    </cfRule>
  </conditionalFormatting>
  <conditionalFormatting sqref="G2">
    <cfRule type="expression" dxfId="503" priority="119">
      <formula>IF(SUM(G2:G3)&gt;3.7,TRUE,FALSE)</formula>
    </cfRule>
  </conditionalFormatting>
  <conditionalFormatting sqref="G3">
    <cfRule type="expression" dxfId="502" priority="120">
      <formula>IF(SUM(G2:G3)&gt;3.7,TRUE,FALSE)</formula>
    </cfRule>
  </conditionalFormatting>
  <conditionalFormatting sqref="G6">
    <cfRule type="expression" dxfId="501" priority="114">
      <formula>IF(SUM(G6:G7)&gt;3.7,TRUE,FALSE)</formula>
    </cfRule>
  </conditionalFormatting>
  <conditionalFormatting sqref="G7">
    <cfRule type="expression" dxfId="500" priority="115">
      <formula>IF(SUM(G6:G7)&gt;3.7,TRUE,FALSE)</formula>
    </cfRule>
  </conditionalFormatting>
  <conditionalFormatting sqref="G10">
    <cfRule type="expression" dxfId="499" priority="109">
      <formula>IF(SUM(G10:G11)&gt;3.7,TRUE,FALSE)</formula>
    </cfRule>
  </conditionalFormatting>
  <conditionalFormatting sqref="G11">
    <cfRule type="expression" dxfId="498" priority="110">
      <formula>IF(SUM(G10:G11)&gt;3.7,TRUE,FALSE)</formula>
    </cfRule>
  </conditionalFormatting>
  <conditionalFormatting sqref="G14">
    <cfRule type="expression" dxfId="497" priority="104">
      <formula>IF(SUM(G14:G15)&gt;3.7,TRUE,FALSE)</formula>
    </cfRule>
  </conditionalFormatting>
  <conditionalFormatting sqref="G15">
    <cfRule type="expression" dxfId="496" priority="105">
      <formula>IF(SUM(G14:G15)&gt;3.7,TRUE,FALSE)</formula>
    </cfRule>
  </conditionalFormatting>
  <conditionalFormatting sqref="G18">
    <cfRule type="expression" dxfId="495" priority="99">
      <formula>IF(SUM(G18:G19)&gt;3.7,TRUE,FALSE)</formula>
    </cfRule>
  </conditionalFormatting>
  <conditionalFormatting sqref="G19">
    <cfRule type="expression" dxfId="494" priority="100">
      <formula>IF(SUM(G18:G19)&gt;3.7,TRUE,FALSE)</formula>
    </cfRule>
  </conditionalFormatting>
  <conditionalFormatting sqref="G22">
    <cfRule type="expression" dxfId="493" priority="94">
      <formula>IF(SUM(G22:G23)&gt;3.7,TRUE,FALSE)</formula>
    </cfRule>
  </conditionalFormatting>
  <conditionalFormatting sqref="G23">
    <cfRule type="expression" dxfId="492" priority="95">
      <formula>IF(SUM(G22:G23)&gt;3.7,TRUE,FALSE)</formula>
    </cfRule>
  </conditionalFormatting>
  <conditionalFormatting sqref="G26">
    <cfRule type="expression" dxfId="491" priority="89">
      <formula>IF(SUM(G26:G27)&gt;3.7,TRUE,FALSE)</formula>
    </cfRule>
  </conditionalFormatting>
  <conditionalFormatting sqref="G27">
    <cfRule type="expression" dxfId="490" priority="90">
      <formula>IF(SUM(G26:G27)&gt;3.7,TRUE,FALSE)</formula>
    </cfRule>
  </conditionalFormatting>
  <conditionalFormatting sqref="G30">
    <cfRule type="expression" dxfId="489" priority="84">
      <formula>IF(SUM(G30:G31)&gt;3.7,TRUE,FALSE)</formula>
    </cfRule>
  </conditionalFormatting>
  <conditionalFormatting sqref="G31">
    <cfRule type="expression" dxfId="488" priority="85">
      <formula>IF(SUM(G30:G31)&gt;3.7,TRUE,FALSE)</formula>
    </cfRule>
  </conditionalFormatting>
  <conditionalFormatting sqref="G34">
    <cfRule type="expression" dxfId="487" priority="79">
      <formula>IF(SUM(G34:G35)&gt;3.7,TRUE,FALSE)</formula>
    </cfRule>
  </conditionalFormatting>
  <conditionalFormatting sqref="G35">
    <cfRule type="expression" dxfId="486" priority="80">
      <formula>IF(SUM(G34:G35)&gt;3.7,TRUE,FALSE)</formula>
    </cfRule>
  </conditionalFormatting>
  <conditionalFormatting sqref="G38">
    <cfRule type="expression" dxfId="485" priority="74">
      <formula>IF(SUM(G38:G39)&gt;3.7,TRUE,FALSE)</formula>
    </cfRule>
  </conditionalFormatting>
  <conditionalFormatting sqref="G39">
    <cfRule type="expression" dxfId="484" priority="75">
      <formula>IF(SUM(G38:G39)&gt;3.7,TRUE,FALSE)</formula>
    </cfRule>
  </conditionalFormatting>
  <conditionalFormatting sqref="G42">
    <cfRule type="expression" dxfId="483" priority="69">
      <formula>IF(SUM(G42:G43)&gt;3.7,TRUE,FALSE)</formula>
    </cfRule>
  </conditionalFormatting>
  <conditionalFormatting sqref="G43">
    <cfRule type="expression" dxfId="482" priority="70">
      <formula>IF(SUM(G42:G43)&gt;3.7,TRUE,FALSE)</formula>
    </cfRule>
  </conditionalFormatting>
  <conditionalFormatting sqref="G46">
    <cfRule type="expression" dxfId="481" priority="64">
      <formula>IF(SUM(G46:G47)&gt;3.7,TRUE,FALSE)</formula>
    </cfRule>
  </conditionalFormatting>
  <conditionalFormatting sqref="G47">
    <cfRule type="expression" dxfId="480" priority="65">
      <formula>IF(SUM(G46:G47)&gt;3.7,TRUE,FALSE)</formula>
    </cfRule>
  </conditionalFormatting>
  <conditionalFormatting sqref="G50">
    <cfRule type="expression" dxfId="479" priority="59">
      <formula>IF(SUM(G50:G51)&gt;3.7,TRUE,FALSE)</formula>
    </cfRule>
  </conditionalFormatting>
  <conditionalFormatting sqref="G51">
    <cfRule type="expression" dxfId="478" priority="60">
      <formula>IF(SUM(G50:G51)&gt;3.7,TRUE,FALSE)</formula>
    </cfRule>
  </conditionalFormatting>
  <conditionalFormatting sqref="G54">
    <cfRule type="expression" dxfId="477" priority="54">
      <formula>IF(SUM(G54:G55)&gt;3.7,TRUE,FALSE)</formula>
    </cfRule>
  </conditionalFormatting>
  <conditionalFormatting sqref="G55">
    <cfRule type="expression" dxfId="476" priority="55">
      <formula>IF(SUM(G54:G55)&gt;3.7,TRUE,FALSE)</formula>
    </cfRule>
  </conditionalFormatting>
  <conditionalFormatting sqref="G58">
    <cfRule type="expression" dxfId="475" priority="49">
      <formula>IF(SUM(G58:G59)&gt;3.7,TRUE,FALSE)</formula>
    </cfRule>
  </conditionalFormatting>
  <conditionalFormatting sqref="G59">
    <cfRule type="expression" dxfId="474" priority="50">
      <formula>IF(SUM(G58:G59)&gt;3.7,TRUE,FALSE)</formula>
    </cfRule>
  </conditionalFormatting>
  <conditionalFormatting sqref="G62">
    <cfRule type="expression" dxfId="473" priority="44">
      <formula>IF(SUM(G62:G63)&gt;3.7,TRUE,FALSE)</formula>
    </cfRule>
  </conditionalFormatting>
  <conditionalFormatting sqref="G63">
    <cfRule type="expression" dxfId="472" priority="45">
      <formula>IF(SUM(G62:G63)&gt;3.7,TRUE,FALSE)</formula>
    </cfRule>
  </conditionalFormatting>
  <conditionalFormatting sqref="G66">
    <cfRule type="expression" dxfId="471" priority="39">
      <formula>IF(SUM(G66:G67)&gt;3.7,TRUE,FALSE)</formula>
    </cfRule>
  </conditionalFormatting>
  <conditionalFormatting sqref="G67">
    <cfRule type="expression" dxfId="470" priority="40">
      <formula>IF(SUM(G66:G67)&gt;3.7,TRUE,FALSE)</formula>
    </cfRule>
  </conditionalFormatting>
  <conditionalFormatting sqref="G70">
    <cfRule type="expression" dxfId="469" priority="34">
      <formula>IF(SUM(G70:G71)&gt;3.7,TRUE,FALSE)</formula>
    </cfRule>
  </conditionalFormatting>
  <conditionalFormatting sqref="G71">
    <cfRule type="expression" dxfId="468" priority="35">
      <formula>IF(SUM(G70:G71)&gt;3.7,TRUE,FALSE)</formula>
    </cfRule>
  </conditionalFormatting>
  <conditionalFormatting sqref="G74">
    <cfRule type="expression" dxfId="467" priority="29">
      <formula>IF(SUM(G74:G75)&gt;3.7,TRUE,FALSE)</formula>
    </cfRule>
  </conditionalFormatting>
  <conditionalFormatting sqref="G75">
    <cfRule type="expression" dxfId="466" priority="30">
      <formula>IF(SUM(G74:G75)&gt;3.7,TRUE,FALSE)</formula>
    </cfRule>
  </conditionalFormatting>
  <conditionalFormatting sqref="G78">
    <cfRule type="expression" dxfId="465" priority="24">
      <formula>IF(SUM(G78:G79)&gt;3.7,TRUE,FALSE)</formula>
    </cfRule>
  </conditionalFormatting>
  <conditionalFormatting sqref="G79">
    <cfRule type="expression" dxfId="464" priority="25">
      <formula>IF(SUM(G78:G79)&gt;3.7,TRUE,FALSE)</formula>
    </cfRule>
  </conditionalFormatting>
  <conditionalFormatting sqref="G82">
    <cfRule type="expression" dxfId="463" priority="19">
      <formula>IF(SUM(G82:G83)&gt;3.7,TRUE,FALSE)</formula>
    </cfRule>
  </conditionalFormatting>
  <conditionalFormatting sqref="G83">
    <cfRule type="expression" dxfId="462" priority="20">
      <formula>IF(SUM(G82:G83)&gt;3.7,TRUE,FALSE)</formula>
    </cfRule>
  </conditionalFormatting>
  <conditionalFormatting sqref="G86">
    <cfRule type="expression" dxfId="461" priority="14">
      <formula>IF(SUM(G86:G87)&gt;3.7,TRUE,FALSE)</formula>
    </cfRule>
  </conditionalFormatting>
  <conditionalFormatting sqref="G87">
    <cfRule type="expression" dxfId="460" priority="15">
      <formula>IF(SUM(G86:G87)&gt;3.7,TRUE,FALSE)</formula>
    </cfRule>
  </conditionalFormatting>
  <conditionalFormatting sqref="G90">
    <cfRule type="expression" dxfId="459" priority="9">
      <formula>IF(SUM(G90:G91)&gt;3.7,TRUE,FALSE)</formula>
    </cfRule>
  </conditionalFormatting>
  <conditionalFormatting sqref="G91">
    <cfRule type="expression" dxfId="458" priority="10">
      <formula>IF(SUM(G90:G91)&gt;3.7,TRUE,FALSE)</formula>
    </cfRule>
  </conditionalFormatting>
  <conditionalFormatting sqref="G94">
    <cfRule type="expression" dxfId="457" priority="4">
      <formula>IF(SUM(G94:G95)&gt;3.7,TRUE,FALSE)</formula>
    </cfRule>
  </conditionalFormatting>
  <conditionalFormatting sqref="G95">
    <cfRule type="expression" dxfId="456" priority="5">
      <formula>IF(SUM(G94:G95)&gt;3.7,TRUE,FALSE)</formula>
    </cfRule>
  </conditionalFormatting>
  <dataValidations count="1">
    <dataValidation type="custom" showErrorMessage="1" error="Please enter the diver's CLUB" sqref="E2 E6 E10 E14 E18 E22 E26 E30 E34 E38 E42 E46 E50 E54 E58 E62 E66 E70 E74 E78 E82 E86 E90 E94" xr:uid="{21AD65A9-D176-4143-BEB6-11EFAFBFF6C0}">
      <formula1>IF(C2&lt;&gt;"",TRUE,FALSE)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F0EAB-0D0C-4C71-B0C8-DA8FFC295F67}">
  <dimension ref="A1:AK164"/>
  <sheetViews>
    <sheetView zoomScaleNormal="100" workbookViewId="0">
      <pane ySplit="1" topLeftCell="A2" activePane="bottomLeft" state="frozen"/>
      <selection activeCell="D8" sqref="D8"/>
      <selection pane="bottomLeft" activeCell="B1" sqref="B1"/>
    </sheetView>
  </sheetViews>
  <sheetFormatPr defaultColWidth="9.140625" defaultRowHeight="15" x14ac:dyDescent="0.25"/>
  <cols>
    <col min="1" max="1" width="3.85546875" customWidth="1"/>
    <col min="2" max="2" width="24.7109375" customWidth="1"/>
    <col min="3" max="3" width="8.42578125" style="10" customWidth="1"/>
    <col min="4" max="4" width="8.7109375" style="10" customWidth="1"/>
    <col min="5" max="5" width="12.28515625" style="10" customWidth="1"/>
    <col min="6" max="6" width="31.85546875" customWidth="1"/>
    <col min="7" max="13" width="9.140625" style="10"/>
    <col min="16" max="16" width="7.7109375" hidden="1" customWidth="1"/>
    <col min="17" max="17" width="9.42578125" hidden="1" customWidth="1"/>
    <col min="18" max="37" width="7.7109375" hidden="1" customWidth="1"/>
  </cols>
  <sheetData>
    <row r="1" spans="1:22"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c r="U1" s="22"/>
      <c r="V1" s="22"/>
    </row>
    <row r="2" spans="1:22"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5"/>
      <c r="R2" s="35"/>
      <c r="S2" s="35"/>
    </row>
    <row r="3" spans="1:22" ht="15.75" thickBot="1" x14ac:dyDescent="0.3">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22"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9">
        <f>IF(N4="",O3,N4+O3)</f>
        <v>0</v>
      </c>
      <c r="Q4" s="35">
        <f>IF(O4&lt;&gt;"",O4+A2/10000,0)</f>
        <v>1E-4</v>
      </c>
      <c r="R4" s="35">
        <f>B2</f>
        <v>0</v>
      </c>
      <c r="S4" s="35">
        <f>C2</f>
        <v>0</v>
      </c>
    </row>
    <row r="5" spans="1:22" x14ac:dyDescent="0.25">
      <c r="A5" s="112">
        <v>2</v>
      </c>
      <c r="B5" s="113"/>
      <c r="C5" s="114"/>
      <c r="D5" s="18">
        <v>1</v>
      </c>
      <c r="E5" s="19"/>
      <c r="F5" s="20" t="str">
        <f>IF($E5="","",IF(ISNA(VLOOKUP($E5,DD!$A$2:$C$150,2,0)),"NO SUCH DIVE",VLOOKUP($E5,DD!$A$2:$C$150,2,0)))</f>
        <v/>
      </c>
      <c r="G5" s="18" t="str">
        <f>IF($E5="","",IF(ISNA(VLOOKUP($E5,DD!$A$2:$C$150,3,0)),"",VLOOKUP($E5,DD!$A$2:$C$150,3,0)))</f>
        <v/>
      </c>
      <c r="H5" s="21"/>
      <c r="I5" s="21"/>
      <c r="J5" s="21"/>
      <c r="K5" s="21"/>
      <c r="L5" s="21"/>
      <c r="M5" s="19"/>
      <c r="N5" s="80">
        <f t="shared" si="0"/>
        <v>0</v>
      </c>
      <c r="O5" s="80">
        <f>IF(N5="","",N5)</f>
        <v>0</v>
      </c>
      <c r="Q5" s="35"/>
      <c r="R5" s="35"/>
      <c r="S5" s="35"/>
    </row>
    <row r="6" spans="1:22" ht="15.75" thickBot="1" x14ac:dyDescent="0.3">
      <c r="A6" s="112"/>
      <c r="B6" s="113"/>
      <c r="C6" s="114"/>
      <c r="D6" s="18">
        <v>2</v>
      </c>
      <c r="E6" s="19"/>
      <c r="F6" s="20" t="str">
        <f>IF($E6="","",IF(ISNA(VLOOKUP($E6,DD!$A$2:$C$150,2,0)),"NO SUCH DIVE",VLOOKUP($E6,DD!$A$2:$C$150,2,0)))</f>
        <v/>
      </c>
      <c r="G6" s="18" t="str">
        <f>IF($E6="","",IF(ISNA(VLOOKUP($E6,DD!$A$2:$C$150,3,0)),"",VLOOKUP($E6,DD!$A$2:$C$150,3,0)))</f>
        <v/>
      </c>
      <c r="H6" s="21"/>
      <c r="I6" s="21"/>
      <c r="J6" s="21"/>
      <c r="K6" s="21"/>
      <c r="L6" s="21"/>
      <c r="M6" s="19"/>
      <c r="N6" s="80">
        <f t="shared" si="0"/>
        <v>0</v>
      </c>
      <c r="O6" s="80">
        <f>IF(N6="",O5,N6+O5)</f>
        <v>0</v>
      </c>
      <c r="Q6" s="35"/>
      <c r="R6" s="35"/>
      <c r="S6" s="35"/>
    </row>
    <row r="7" spans="1:22" ht="15.75" thickBot="1" x14ac:dyDescent="0.3">
      <c r="A7" s="112"/>
      <c r="B7" s="113"/>
      <c r="C7" s="114"/>
      <c r="D7" s="18">
        <v>3</v>
      </c>
      <c r="E7" s="19"/>
      <c r="F7" s="20" t="str">
        <f>IF($E7="","",IF(ISNA(VLOOKUP($E7,DD!$A$2:$C$150,2,0)),"NO SUCH DIVE",VLOOKUP($E7,DD!$A$2:$C$150,2,0)))</f>
        <v/>
      </c>
      <c r="G7" s="18" t="str">
        <f>IF($E7="","",IF(ISNA(VLOOKUP($E7,DD!$A$2:$C$150,3,0)),"",VLOOKUP($E7,DD!$A$2:$C$150,3,0)))</f>
        <v/>
      </c>
      <c r="H7" s="21"/>
      <c r="I7" s="21"/>
      <c r="J7" s="21"/>
      <c r="K7" s="21"/>
      <c r="L7" s="21"/>
      <c r="M7" s="19"/>
      <c r="N7" s="80">
        <f t="shared" si="0"/>
        <v>0</v>
      </c>
      <c r="O7" s="81">
        <f>IF(N7="",O6,N7+O6)</f>
        <v>0</v>
      </c>
      <c r="Q7" s="35">
        <f t="shared" ref="Q7" si="1">IF(O7&lt;&gt;"",O7+A5/10000,0)</f>
        <v>2.0000000000000001E-4</v>
      </c>
      <c r="R7" s="35">
        <f t="shared" ref="R7:S7" si="2">B5</f>
        <v>0</v>
      </c>
      <c r="S7" s="35">
        <f t="shared" si="2"/>
        <v>0</v>
      </c>
    </row>
    <row r="8" spans="1:22" x14ac:dyDescent="0.25">
      <c r="A8" s="115">
        <v>3</v>
      </c>
      <c r="B8" s="116"/>
      <c r="C8" s="117"/>
      <c r="D8" s="10">
        <v>1</v>
      </c>
      <c r="E8" s="5"/>
      <c r="F8" t="str">
        <f>IF($E8="","",IF(ISNA(VLOOKUP($E8,DD!$A$2:$C$150,2,0)),"NO SUCH DIVE",VLOOKUP($E8,DD!$A$2:$C$150,2,0)))</f>
        <v/>
      </c>
      <c r="G8" s="10" t="str">
        <f>IF($E8="","",IF(ISNA(VLOOKUP($E8,DD!$A$2:$C$150,3,0)),"",VLOOKUP($E8,DD!$A$2:$C$150,3,0)))</f>
        <v/>
      </c>
      <c r="H8" s="8"/>
      <c r="I8" s="8"/>
      <c r="J8" s="8"/>
      <c r="K8" s="8"/>
      <c r="L8" s="8"/>
      <c r="M8" s="5"/>
      <c r="N8" s="78">
        <f t="shared" si="0"/>
        <v>0</v>
      </c>
      <c r="O8" s="78">
        <f>IF(N8="","",N8)</f>
        <v>0</v>
      </c>
      <c r="Q8" s="35"/>
      <c r="R8" s="35"/>
      <c r="S8" s="35"/>
    </row>
    <row r="9" spans="1:22" ht="15.75" thickBot="1" x14ac:dyDescent="0.3">
      <c r="A9" s="115"/>
      <c r="B9" s="116"/>
      <c r="C9" s="117"/>
      <c r="D9" s="10">
        <v>2</v>
      </c>
      <c r="E9" s="5"/>
      <c r="F9" t="str">
        <f>IF($E9="","",IF(ISNA(VLOOKUP($E9,DD!$A$2:$C$150,2,0)),"NO SUCH DIVE",VLOOKUP($E9,DD!$A$2:$C$150,2,0)))</f>
        <v/>
      </c>
      <c r="G9" s="10" t="str">
        <f>IF($E9="","",IF(ISNA(VLOOKUP($E9,DD!$A$2:$C$150,3,0)),"",VLOOKUP($E9,DD!$A$2:$C$150,3,0)))</f>
        <v/>
      </c>
      <c r="H9" s="8"/>
      <c r="I9" s="8"/>
      <c r="J9" s="8"/>
      <c r="K9" s="8"/>
      <c r="L9" s="8"/>
      <c r="M9" s="5"/>
      <c r="N9" s="78">
        <f t="shared" si="0"/>
        <v>0</v>
      </c>
      <c r="O9" s="78">
        <f>IF(N9="",O8,N9+O8)</f>
        <v>0</v>
      </c>
      <c r="Q9" s="35"/>
      <c r="R9" s="35"/>
      <c r="S9" s="35"/>
    </row>
    <row r="10" spans="1:22" ht="15.75" thickBot="1" x14ac:dyDescent="0.3">
      <c r="A10" s="115"/>
      <c r="B10" s="116"/>
      <c r="C10" s="117"/>
      <c r="D10" s="10">
        <v>3</v>
      </c>
      <c r="E10" s="5"/>
      <c r="F10" t="str">
        <f>IF($E10="","",IF(ISNA(VLOOKUP($E10,DD!$A$2:$C$150,2,0)),"NO SUCH DIVE",VLOOKUP($E10,DD!$A$2:$C$150,2,0)))</f>
        <v/>
      </c>
      <c r="G10" s="10" t="str">
        <f>IF($E10="","",IF(ISNA(VLOOKUP($E10,DD!$A$2:$C$150,3,0)),"",VLOOKUP($E10,DD!$A$2:$C$150,3,0)))</f>
        <v/>
      </c>
      <c r="H10" s="8"/>
      <c r="I10" s="8"/>
      <c r="J10" s="8"/>
      <c r="K10" s="8"/>
      <c r="L10" s="8"/>
      <c r="M10" s="5"/>
      <c r="N10" s="78">
        <f t="shared" si="0"/>
        <v>0</v>
      </c>
      <c r="O10" s="79">
        <f>IF(N10="",O9,N10+O9)</f>
        <v>0</v>
      </c>
      <c r="Q10" s="35">
        <f t="shared" ref="Q10" si="3">IF(O10&lt;&gt;"",O10+A8/10000,0)</f>
        <v>2.9999999999999997E-4</v>
      </c>
      <c r="R10" s="35">
        <f t="shared" ref="R10:S10" si="4">B8</f>
        <v>0</v>
      </c>
      <c r="S10" s="35">
        <f t="shared" si="4"/>
        <v>0</v>
      </c>
    </row>
    <row r="11" spans="1:22" x14ac:dyDescent="0.25">
      <c r="A11" s="112">
        <v>4</v>
      </c>
      <c r="B11" s="113"/>
      <c r="C11" s="114"/>
      <c r="D11" s="18">
        <v>1</v>
      </c>
      <c r="E11" s="19"/>
      <c r="F11" s="20" t="str">
        <f>IF($E11="","",IF(ISNA(VLOOKUP($E11,DD!$A$2:$C$150,2,0)),"NO SUCH DIVE",VLOOKUP($E11,DD!$A$2:$C$150,2,0)))</f>
        <v/>
      </c>
      <c r="G11" s="18" t="str">
        <f>IF($E11="","",IF(ISNA(VLOOKUP($E11,DD!$A$2:$C$150,3,0)),"",VLOOKUP($E11,DD!$A$2:$C$150,3,0)))</f>
        <v/>
      </c>
      <c r="H11" s="21"/>
      <c r="I11" s="21"/>
      <c r="J11" s="21"/>
      <c r="K11" s="21"/>
      <c r="L11" s="21"/>
      <c r="M11" s="19"/>
      <c r="N11" s="80">
        <f t="shared" si="0"/>
        <v>0</v>
      </c>
      <c r="O11" s="80">
        <f>IF(N11="","",N11)</f>
        <v>0</v>
      </c>
      <c r="Q11" s="35"/>
      <c r="R11" s="35"/>
      <c r="S11" s="35"/>
    </row>
    <row r="12" spans="1:22" ht="15.75" thickBot="1" x14ac:dyDescent="0.3">
      <c r="A12" s="112"/>
      <c r="B12" s="113"/>
      <c r="C12" s="114"/>
      <c r="D12" s="18">
        <v>2</v>
      </c>
      <c r="E12" s="19"/>
      <c r="F12" s="20" t="str">
        <f>IF($E12="","",IF(ISNA(VLOOKUP($E12,DD!$A$2:$C$150,2,0)),"NO SUCH DIVE",VLOOKUP($E12,DD!$A$2:$C$150,2,0)))</f>
        <v/>
      </c>
      <c r="G12" s="18" t="str">
        <f>IF($E12="","",IF(ISNA(VLOOKUP($E12,DD!$A$2:$C$150,3,0)),"",VLOOKUP($E12,DD!$A$2:$C$150,3,0)))</f>
        <v/>
      </c>
      <c r="H12" s="21"/>
      <c r="I12" s="21"/>
      <c r="J12" s="21"/>
      <c r="K12" s="21"/>
      <c r="L12" s="21"/>
      <c r="M12" s="19"/>
      <c r="N12" s="80">
        <f t="shared" si="0"/>
        <v>0</v>
      </c>
      <c r="O12" s="80">
        <f>IF(N12="",O11,N12+O11)</f>
        <v>0</v>
      </c>
      <c r="Q12" s="35"/>
      <c r="R12" s="35"/>
      <c r="S12" s="35"/>
    </row>
    <row r="13" spans="1:22" ht="15.75" thickBot="1" x14ac:dyDescent="0.3">
      <c r="A13" s="112"/>
      <c r="B13" s="113"/>
      <c r="C13" s="114"/>
      <c r="D13" s="18">
        <v>3</v>
      </c>
      <c r="E13" s="19"/>
      <c r="F13" s="20" t="str">
        <f>IF($E13="","",IF(ISNA(VLOOKUP($E13,DD!$A$2:$C$150,2,0)),"NO SUCH DIVE",VLOOKUP($E13,DD!$A$2:$C$150,2,0)))</f>
        <v/>
      </c>
      <c r="G13" s="18" t="str">
        <f>IF($E13="","",IF(ISNA(VLOOKUP($E13,DD!$A$2:$C$150,3,0)),"",VLOOKUP($E13,DD!$A$2:$C$150,3,0)))</f>
        <v/>
      </c>
      <c r="H13" s="21"/>
      <c r="I13" s="21"/>
      <c r="J13" s="21"/>
      <c r="K13" s="21"/>
      <c r="L13" s="21"/>
      <c r="M13" s="19"/>
      <c r="N13" s="80">
        <f t="shared" si="0"/>
        <v>0</v>
      </c>
      <c r="O13" s="81">
        <f>IF(N13="",O12,N13+O12)</f>
        <v>0</v>
      </c>
      <c r="Q13" s="35">
        <f t="shared" ref="Q13" si="5">IF(O13&lt;&gt;"",O13+A11/10000,0)</f>
        <v>4.0000000000000002E-4</v>
      </c>
      <c r="R13" s="35">
        <f t="shared" ref="R13:S13" si="6">B11</f>
        <v>0</v>
      </c>
      <c r="S13" s="35">
        <f t="shared" si="6"/>
        <v>0</v>
      </c>
    </row>
    <row r="14" spans="1:22" x14ac:dyDescent="0.25">
      <c r="A14" s="115">
        <v>5</v>
      </c>
      <c r="B14" s="116"/>
      <c r="C14" s="117"/>
      <c r="D14" s="10">
        <v>1</v>
      </c>
      <c r="E14" s="5"/>
      <c r="F14" t="str">
        <f>IF($E14="","",IF(ISNA(VLOOKUP($E14,DD!$A$2:$C$150,2,0)),"NO SUCH DIVE",VLOOKUP($E14,DD!$A$2:$C$150,2,0)))</f>
        <v/>
      </c>
      <c r="G14" s="10" t="str">
        <f>IF($E14="","",IF(ISNA(VLOOKUP($E14,DD!$A$2:$C$150,3,0)),"",VLOOKUP($E14,DD!$A$2:$C$150,3,0)))</f>
        <v/>
      </c>
      <c r="H14" s="8"/>
      <c r="I14" s="8"/>
      <c r="J14" s="8"/>
      <c r="K14" s="8"/>
      <c r="L14" s="8"/>
      <c r="M14" s="5"/>
      <c r="N14" s="78">
        <f t="shared" si="0"/>
        <v>0</v>
      </c>
      <c r="O14" s="78">
        <f>IF(N14="","",N14)</f>
        <v>0</v>
      </c>
      <c r="Q14" s="35"/>
      <c r="R14" s="35"/>
      <c r="S14" s="35"/>
    </row>
    <row r="15" spans="1:22" ht="15.75" thickBot="1" x14ac:dyDescent="0.3">
      <c r="A15" s="115"/>
      <c r="B15" s="116"/>
      <c r="C15" s="117"/>
      <c r="D15" s="10">
        <v>2</v>
      </c>
      <c r="E15" s="5"/>
      <c r="F15" t="str">
        <f>IF($E15="","",IF(ISNA(VLOOKUP($E15,DD!$A$2:$C$150,2,0)),"NO SUCH DIVE",VLOOKUP($E15,DD!$A$2:$C$150,2,0)))</f>
        <v/>
      </c>
      <c r="G15" s="10" t="str">
        <f>IF($E15="","",IF(ISNA(VLOOKUP($E15,DD!$A$2:$C$150,3,0)),"",VLOOKUP($E15,DD!$A$2:$C$150,3,0)))</f>
        <v/>
      </c>
      <c r="H15" s="8"/>
      <c r="I15" s="8"/>
      <c r="J15" s="8"/>
      <c r="K15" s="8"/>
      <c r="L15" s="8"/>
      <c r="M15" s="5"/>
      <c r="N15" s="78">
        <f t="shared" si="0"/>
        <v>0</v>
      </c>
      <c r="O15" s="78">
        <f>IF(N15="",O14,N15+O14)</f>
        <v>0</v>
      </c>
      <c r="Q15" s="35"/>
      <c r="R15" s="35"/>
      <c r="S15" s="35"/>
    </row>
    <row r="16" spans="1:22" ht="15.75" thickBot="1" x14ac:dyDescent="0.3">
      <c r="A16" s="115"/>
      <c r="B16" s="116"/>
      <c r="C16" s="117"/>
      <c r="D16" s="10">
        <v>3</v>
      </c>
      <c r="E16" s="5"/>
      <c r="F16" t="str">
        <f>IF($E16="","",IF(ISNA(VLOOKUP($E16,DD!$A$2:$C$150,2,0)),"NO SUCH DIVE",VLOOKUP($E16,DD!$A$2:$C$150,2,0)))</f>
        <v/>
      </c>
      <c r="G16" s="10" t="str">
        <f>IF($E16="","",IF(ISNA(VLOOKUP($E16,DD!$A$2:$C$150,3,0)),"",VLOOKUP($E16,DD!$A$2:$C$150,3,0)))</f>
        <v/>
      </c>
      <c r="H16" s="8"/>
      <c r="I16" s="8"/>
      <c r="J16" s="8"/>
      <c r="K16" s="8"/>
      <c r="L16" s="8"/>
      <c r="M16" s="5"/>
      <c r="N16" s="78">
        <f t="shared" si="0"/>
        <v>0</v>
      </c>
      <c r="O16" s="79">
        <f>IF(N16="",O15,N16+O15)</f>
        <v>0</v>
      </c>
      <c r="Q16" s="35">
        <f t="shared" ref="Q16" si="7">IF(O16&lt;&gt;"",O16+A14/10000,0)</f>
        <v>5.0000000000000001E-4</v>
      </c>
      <c r="R16" s="35">
        <f t="shared" ref="R16:S16" si="8">B14</f>
        <v>0</v>
      </c>
      <c r="S16" s="35">
        <f t="shared" si="8"/>
        <v>0</v>
      </c>
    </row>
    <row r="17" spans="1:20" x14ac:dyDescent="0.25">
      <c r="A17" s="112">
        <v>6</v>
      </c>
      <c r="B17" s="113"/>
      <c r="C17" s="114"/>
      <c r="D17" s="18">
        <v>1</v>
      </c>
      <c r="E17" s="19"/>
      <c r="F17" s="20" t="str">
        <f>IF($E17="","",IF(ISNA(VLOOKUP($E17,DD!$A$2:$C$150,2,0)),"NO SUCH DIVE",VLOOKUP($E17,DD!$A$2:$C$150,2,0)))</f>
        <v/>
      </c>
      <c r="G17" s="18" t="str">
        <f>IF($E17="","",IF(ISNA(VLOOKUP($E17,DD!$A$2:$C$150,3,0)),"",VLOOKUP($E17,DD!$A$2:$C$150,3,0)))</f>
        <v/>
      </c>
      <c r="H17" s="21"/>
      <c r="I17" s="21"/>
      <c r="J17" s="21"/>
      <c r="K17" s="21"/>
      <c r="L17" s="21"/>
      <c r="M17" s="19"/>
      <c r="N17" s="80">
        <f t="shared" si="0"/>
        <v>0</v>
      </c>
      <c r="O17" s="80">
        <f>IF(N17="","",N17)</f>
        <v>0</v>
      </c>
      <c r="Q17" s="35"/>
      <c r="R17" s="35"/>
      <c r="S17" s="35"/>
    </row>
    <row r="18" spans="1:20" ht="15.75" thickBot="1" x14ac:dyDescent="0.3">
      <c r="A18" s="112"/>
      <c r="B18" s="113"/>
      <c r="C18" s="114"/>
      <c r="D18" s="18">
        <v>2</v>
      </c>
      <c r="E18" s="19"/>
      <c r="F18" s="20" t="str">
        <f>IF($E18="","",IF(ISNA(VLOOKUP($E18,DD!$A$2:$C$150,2,0)),"NO SUCH DIVE",VLOOKUP($E18,DD!$A$2:$C$150,2,0)))</f>
        <v/>
      </c>
      <c r="G18" s="18" t="str">
        <f>IF($E18="","",IF(ISNA(VLOOKUP($E18,DD!$A$2:$C$150,3,0)),"",VLOOKUP($E18,DD!$A$2:$C$150,3,0)))</f>
        <v/>
      </c>
      <c r="H18" s="21"/>
      <c r="I18" s="21"/>
      <c r="J18" s="21"/>
      <c r="K18" s="21"/>
      <c r="L18" s="21"/>
      <c r="M18" s="19"/>
      <c r="N18" s="80">
        <f t="shared" si="0"/>
        <v>0</v>
      </c>
      <c r="O18" s="80">
        <f>IF(N18="",O17,N18+O17)</f>
        <v>0</v>
      </c>
      <c r="Q18" s="35"/>
      <c r="R18" s="35"/>
      <c r="S18" s="35"/>
    </row>
    <row r="19" spans="1:20" ht="15.75" thickBot="1" x14ac:dyDescent="0.3">
      <c r="A19" s="112"/>
      <c r="B19" s="113"/>
      <c r="C19" s="114"/>
      <c r="D19" s="18">
        <v>3</v>
      </c>
      <c r="E19" s="19"/>
      <c r="F19" s="20" t="str">
        <f>IF($E19="","",IF(ISNA(VLOOKUP($E19,DD!$A$2:$C$150,2,0)),"NO SUCH DIVE",VLOOKUP($E19,DD!$A$2:$C$150,2,0)))</f>
        <v/>
      </c>
      <c r="G19" s="18" t="str">
        <f>IF($E19="","",IF(ISNA(VLOOKUP($E19,DD!$A$2:$C$150,3,0)),"",VLOOKUP($E19,DD!$A$2:$C$150,3,0)))</f>
        <v/>
      </c>
      <c r="H19" s="21"/>
      <c r="I19" s="21"/>
      <c r="J19" s="21"/>
      <c r="K19" s="21"/>
      <c r="L19" s="21"/>
      <c r="M19" s="19"/>
      <c r="N19" s="80">
        <f t="shared" si="0"/>
        <v>0</v>
      </c>
      <c r="O19" s="81">
        <f>IF(N19="",O18,N19+O18)</f>
        <v>0</v>
      </c>
      <c r="Q19" s="35">
        <f t="shared" ref="Q19" si="9">IF(O19&lt;&gt;"",O19+A17/10000,0)</f>
        <v>5.9999999999999995E-4</v>
      </c>
      <c r="R19" s="35">
        <f t="shared" ref="R19:S19" si="10">B17</f>
        <v>0</v>
      </c>
      <c r="S19" s="35">
        <f t="shared" si="10"/>
        <v>0</v>
      </c>
    </row>
    <row r="20" spans="1:20" x14ac:dyDescent="0.25">
      <c r="A20" s="115">
        <v>7</v>
      </c>
      <c r="B20" s="116"/>
      <c r="C20" s="117"/>
      <c r="D20" s="10">
        <v>1</v>
      </c>
      <c r="E20" s="5"/>
      <c r="F20" t="str">
        <f>IF($E20="","",IF(ISNA(VLOOKUP($E20,DD!$A$2:$C$150,2,0)),"NO SUCH DIVE",VLOOKUP($E20,DD!$A$2:$C$150,2,0)))</f>
        <v/>
      </c>
      <c r="G20" s="10" t="str">
        <f>IF($E20="","",IF(ISNA(VLOOKUP($E20,DD!$A$2:$C$150,3,0)),"",VLOOKUP($E20,DD!$A$2:$C$150,3,0)))</f>
        <v/>
      </c>
      <c r="H20" s="8"/>
      <c r="I20" s="8"/>
      <c r="J20" s="8"/>
      <c r="K20" s="8"/>
      <c r="L20" s="8"/>
      <c r="M20" s="5"/>
      <c r="N20" s="78">
        <f t="shared" si="0"/>
        <v>0</v>
      </c>
      <c r="O20" s="78">
        <f>IF(N20="","",N20)</f>
        <v>0</v>
      </c>
      <c r="Q20" s="35"/>
      <c r="R20" s="35"/>
      <c r="S20" s="35"/>
    </row>
    <row r="21" spans="1:20" ht="15.75" thickBot="1" x14ac:dyDescent="0.3">
      <c r="A21" s="115"/>
      <c r="B21" s="116"/>
      <c r="C21" s="117"/>
      <c r="D21" s="10">
        <v>2</v>
      </c>
      <c r="E21" s="5"/>
      <c r="F21" t="str">
        <f>IF($E21="","",IF(ISNA(VLOOKUP($E21,DD!$A$2:$C$150,2,0)),"NO SUCH DIVE",VLOOKUP($E21,DD!$A$2:$C$150,2,0)))</f>
        <v/>
      </c>
      <c r="G21" s="10" t="str">
        <f>IF($E21="","",IF(ISNA(VLOOKUP($E21,DD!$A$2:$C$150,3,0)),"",VLOOKUP($E21,DD!$A$2:$C$150,3,0)))</f>
        <v/>
      </c>
      <c r="H21" s="8"/>
      <c r="I21" s="8"/>
      <c r="J21" s="8"/>
      <c r="K21" s="8"/>
      <c r="L21" s="8"/>
      <c r="M21" s="5"/>
      <c r="N21" s="78">
        <f t="shared" si="0"/>
        <v>0</v>
      </c>
      <c r="O21" s="78">
        <f>IF(N21="",O20,N21+O20)</f>
        <v>0</v>
      </c>
      <c r="Q21" s="35"/>
      <c r="R21" s="35"/>
      <c r="S21" s="35"/>
    </row>
    <row r="22" spans="1:20" ht="15.75" thickBot="1" x14ac:dyDescent="0.3">
      <c r="A22" s="115"/>
      <c r="B22" s="116"/>
      <c r="C22" s="117"/>
      <c r="D22" s="10">
        <v>3</v>
      </c>
      <c r="E22" s="5"/>
      <c r="F22" t="str">
        <f>IF($E22="","",IF(ISNA(VLOOKUP($E22,DD!$A$2:$C$150,2,0)),"NO SUCH DIVE",VLOOKUP($E22,DD!$A$2:$C$150,2,0)))</f>
        <v/>
      </c>
      <c r="G22" s="10" t="str">
        <f>IF($E22="","",IF(ISNA(VLOOKUP($E22,DD!$A$2:$C$150,3,0)),"",VLOOKUP($E22,DD!$A$2:$C$150,3,0)))</f>
        <v/>
      </c>
      <c r="H22" s="8"/>
      <c r="I22" s="8"/>
      <c r="J22" s="8"/>
      <c r="K22" s="8"/>
      <c r="L22" s="8"/>
      <c r="M22" s="5"/>
      <c r="N22" s="78">
        <f t="shared" si="0"/>
        <v>0</v>
      </c>
      <c r="O22" s="79">
        <f>IF(N22="",O21,N22+O21)</f>
        <v>0</v>
      </c>
      <c r="Q22" s="35">
        <f t="shared" ref="Q22" si="11">IF(O22&lt;&gt;"",O22+A20/10000,0)</f>
        <v>6.9999999999999999E-4</v>
      </c>
      <c r="R22" s="35">
        <f t="shared" ref="R22:S22" si="12">B20</f>
        <v>0</v>
      </c>
      <c r="S22" s="35">
        <f t="shared" si="12"/>
        <v>0</v>
      </c>
    </row>
    <row r="23" spans="1:20" x14ac:dyDescent="0.25">
      <c r="A23" s="112">
        <v>8</v>
      </c>
      <c r="B23" s="113"/>
      <c r="C23" s="114"/>
      <c r="D23" s="18">
        <v>1</v>
      </c>
      <c r="E23" s="19"/>
      <c r="F23" s="20" t="str">
        <f>IF($E23="","",IF(ISNA(VLOOKUP($E23,DD!$A$2:$C$150,2,0)),"NO SUCH DIVE",VLOOKUP($E23,DD!$A$2:$C$150,2,0)))</f>
        <v/>
      </c>
      <c r="G23" s="18" t="str">
        <f>IF($E23="","",IF(ISNA(VLOOKUP($E23,DD!$A$2:$C$150,3,0)),"",VLOOKUP($E23,DD!$A$2:$C$150,3,0)))</f>
        <v/>
      </c>
      <c r="H23" s="21"/>
      <c r="I23" s="21"/>
      <c r="J23" s="21"/>
      <c r="K23" s="21"/>
      <c r="L23" s="21"/>
      <c r="M23" s="19"/>
      <c r="N23" s="80">
        <f t="shared" si="0"/>
        <v>0</v>
      </c>
      <c r="O23" s="80">
        <f>IF(N23="","",N23)</f>
        <v>0</v>
      </c>
      <c r="Q23" s="35"/>
      <c r="R23" s="35"/>
      <c r="S23" s="35"/>
    </row>
    <row r="24" spans="1:20" ht="15.75" thickBot="1" x14ac:dyDescent="0.3">
      <c r="A24" s="112"/>
      <c r="B24" s="113"/>
      <c r="C24" s="114"/>
      <c r="D24" s="18">
        <v>2</v>
      </c>
      <c r="E24" s="19"/>
      <c r="F24" s="20" t="str">
        <f>IF($E24="","",IF(ISNA(VLOOKUP($E24,DD!$A$2:$C$150,2,0)),"NO SUCH DIVE",VLOOKUP($E24,DD!$A$2:$C$150,2,0)))</f>
        <v/>
      </c>
      <c r="G24" s="18" t="str">
        <f>IF($E24="","",IF(ISNA(VLOOKUP($E24,DD!$A$2:$C$150,3,0)),"",VLOOKUP($E24,DD!$A$2:$C$150,3,0)))</f>
        <v/>
      </c>
      <c r="H24" s="21"/>
      <c r="I24" s="21"/>
      <c r="J24" s="21"/>
      <c r="K24" s="21"/>
      <c r="L24" s="21"/>
      <c r="M24" s="19"/>
      <c r="N24" s="80">
        <f t="shared" si="0"/>
        <v>0</v>
      </c>
      <c r="O24" s="80">
        <f>IF(N24="",O23,N24+O23)</f>
        <v>0</v>
      </c>
      <c r="Q24" s="35"/>
      <c r="R24" s="35"/>
      <c r="S24" s="35"/>
    </row>
    <row r="25" spans="1:20" ht="15.75" thickBot="1" x14ac:dyDescent="0.3">
      <c r="A25" s="112"/>
      <c r="B25" s="113"/>
      <c r="C25" s="114"/>
      <c r="D25" s="18">
        <v>3</v>
      </c>
      <c r="E25" s="19"/>
      <c r="F25" s="20" t="str">
        <f>IF($E25="","",IF(ISNA(VLOOKUP($E25,DD!$A$2:$C$150,2,0)),"NO SUCH DIVE",VLOOKUP($E25,DD!$A$2:$C$150,2,0)))</f>
        <v/>
      </c>
      <c r="G25" s="18" t="str">
        <f>IF($E25="","",IF(ISNA(VLOOKUP($E25,DD!$A$2:$C$150,3,0)),"",VLOOKUP($E25,DD!$A$2:$C$150,3,0)))</f>
        <v/>
      </c>
      <c r="H25" s="21"/>
      <c r="I25" s="21"/>
      <c r="J25" s="21"/>
      <c r="K25" s="21"/>
      <c r="L25" s="21"/>
      <c r="M25" s="19"/>
      <c r="N25" s="80">
        <f t="shared" si="0"/>
        <v>0</v>
      </c>
      <c r="O25" s="81">
        <f>IF(N25="",O24,N25+O24)</f>
        <v>0</v>
      </c>
      <c r="Q25" s="35">
        <f t="shared" ref="Q25" si="13">IF(O25&lt;&gt;"",O25+A23/10000,0)</f>
        <v>8.0000000000000004E-4</v>
      </c>
      <c r="R25" s="35">
        <f t="shared" ref="R25:S25" si="14">B23</f>
        <v>0</v>
      </c>
      <c r="S25" s="35">
        <f t="shared" si="14"/>
        <v>0</v>
      </c>
    </row>
    <row r="26" spans="1:20" x14ac:dyDescent="0.25">
      <c r="A26" s="115">
        <v>9</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IF(N26="","",N26)</f>
        <v>0</v>
      </c>
      <c r="Q26" s="35"/>
      <c r="R26" s="35"/>
      <c r="S26" s="35"/>
      <c r="T26" s="9"/>
    </row>
    <row r="27" spans="1:20" ht="15.75" thickBot="1" x14ac:dyDescent="0.3">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IF(N27="",O26,N27+O26)</f>
        <v>0</v>
      </c>
      <c r="Q27" s="35"/>
      <c r="R27" s="35"/>
      <c r="S27" s="35"/>
      <c r="T27" s="9"/>
    </row>
    <row r="28" spans="1:20"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9">
        <f>IF(N28="",O27,N28+O27)</f>
        <v>0</v>
      </c>
      <c r="Q28" s="35">
        <f t="shared" ref="Q28" si="15">IF(O28&lt;&gt;"",O28+A26/10000,0)</f>
        <v>8.9999999999999998E-4</v>
      </c>
      <c r="R28" s="35">
        <f t="shared" ref="R28:S28" si="16">B26</f>
        <v>0</v>
      </c>
      <c r="S28" s="35">
        <f t="shared" si="16"/>
        <v>0</v>
      </c>
      <c r="T28" s="9"/>
    </row>
    <row r="29" spans="1:20" x14ac:dyDescent="0.25">
      <c r="A29" s="112">
        <v>10</v>
      </c>
      <c r="B29" s="113"/>
      <c r="C29" s="114"/>
      <c r="D29" s="18">
        <v>1</v>
      </c>
      <c r="E29" s="19"/>
      <c r="F29" s="20" t="str">
        <f>IF($E29="","",IF(ISNA(VLOOKUP($E29,DD!$A$2:$C$150,2,0)),"NO SUCH DIVE",VLOOKUP($E29,DD!$A$2:$C$150,2,0)))</f>
        <v/>
      </c>
      <c r="G29" s="18" t="str">
        <f>IF($E29="","",IF(ISNA(VLOOKUP($E29,DD!$A$2:$C$150,3,0)),"",VLOOKUP($E29,DD!$A$2:$C$150,3,0)))</f>
        <v/>
      </c>
      <c r="H29" s="21"/>
      <c r="I29" s="21"/>
      <c r="J29" s="21"/>
      <c r="K29" s="21"/>
      <c r="L29" s="21"/>
      <c r="M29" s="19"/>
      <c r="N29" s="80">
        <f t="shared" si="0"/>
        <v>0</v>
      </c>
      <c r="O29" s="80">
        <f>IF(N29="","",N29)</f>
        <v>0</v>
      </c>
      <c r="Q29" s="35"/>
      <c r="R29" s="35"/>
      <c r="S29" s="35"/>
      <c r="T29" s="9"/>
    </row>
    <row r="30" spans="1:20" ht="15.75" thickBot="1" x14ac:dyDescent="0.3">
      <c r="A30" s="112"/>
      <c r="B30" s="113"/>
      <c r="C30" s="114"/>
      <c r="D30" s="18">
        <v>2</v>
      </c>
      <c r="E30" s="19"/>
      <c r="F30" s="20" t="str">
        <f>IF($E30="","",IF(ISNA(VLOOKUP($E30,DD!$A$2:$C$150,2,0)),"NO SUCH DIVE",VLOOKUP($E30,DD!$A$2:$C$150,2,0)))</f>
        <v/>
      </c>
      <c r="G30" s="18" t="str">
        <f>IF($E30="","",IF(ISNA(VLOOKUP($E30,DD!$A$2:$C$150,3,0)),"",VLOOKUP($E30,DD!$A$2:$C$150,3,0)))</f>
        <v/>
      </c>
      <c r="H30" s="21"/>
      <c r="I30" s="21"/>
      <c r="J30" s="21"/>
      <c r="K30" s="21"/>
      <c r="L30" s="21"/>
      <c r="M30" s="19"/>
      <c r="N30" s="80">
        <f t="shared" si="0"/>
        <v>0</v>
      </c>
      <c r="O30" s="80">
        <f>IF(N30="",O29,N30+O29)</f>
        <v>0</v>
      </c>
      <c r="Q30" s="35"/>
      <c r="R30" s="35"/>
      <c r="S30" s="35"/>
      <c r="T30" s="9"/>
    </row>
    <row r="31" spans="1:20" ht="15.75" thickBot="1" x14ac:dyDescent="0.3">
      <c r="A31" s="112"/>
      <c r="B31" s="113"/>
      <c r="C31" s="114"/>
      <c r="D31" s="18">
        <v>3</v>
      </c>
      <c r="E31" s="19"/>
      <c r="F31" s="20" t="str">
        <f>IF($E31="","",IF(ISNA(VLOOKUP($E31,DD!$A$2:$C$150,2,0)),"NO SUCH DIVE",VLOOKUP($E31,DD!$A$2:$C$150,2,0)))</f>
        <v/>
      </c>
      <c r="G31" s="18" t="str">
        <f>IF($E31="","",IF(ISNA(VLOOKUP($E31,DD!$A$2:$C$150,3,0)),"",VLOOKUP($E31,DD!$A$2:$C$150,3,0)))</f>
        <v/>
      </c>
      <c r="H31" s="21"/>
      <c r="I31" s="21"/>
      <c r="J31" s="21"/>
      <c r="K31" s="21"/>
      <c r="L31" s="21"/>
      <c r="M31" s="19"/>
      <c r="N31" s="80">
        <f t="shared" si="0"/>
        <v>0</v>
      </c>
      <c r="O31" s="81">
        <f>IF(N31="",O30,N31+O30)</f>
        <v>0</v>
      </c>
      <c r="Q31" s="35">
        <f t="shared" ref="Q31" si="17">IF(O31&lt;&gt;"",O31+A29/10000,0)</f>
        <v>1E-3</v>
      </c>
      <c r="R31" s="35">
        <f t="shared" ref="R31:S31" si="18">B29</f>
        <v>0</v>
      </c>
      <c r="S31" s="35">
        <f t="shared" si="18"/>
        <v>0</v>
      </c>
      <c r="T31" s="9"/>
    </row>
    <row r="32" spans="1:20" x14ac:dyDescent="0.25">
      <c r="A32" s="115">
        <v>11</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IF(N32="","",N32)</f>
        <v>0</v>
      </c>
      <c r="Q32" s="35"/>
      <c r="R32" s="35"/>
      <c r="S32" s="35"/>
      <c r="T32" s="9"/>
    </row>
    <row r="33" spans="1:19" ht="15.75" thickBot="1" x14ac:dyDescent="0.3">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IF(N33="",O32,N33+O32)</f>
        <v>0</v>
      </c>
      <c r="Q33" s="35"/>
      <c r="R33" s="35"/>
      <c r="S33" s="35"/>
    </row>
    <row r="34" spans="1:19" ht="15.75" thickBot="1" x14ac:dyDescent="0.3">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9">
        <f>IF(N34="",O33,N34+O33)</f>
        <v>0</v>
      </c>
      <c r="Q34" s="35">
        <f t="shared" ref="Q34" si="19">IF(O34&lt;&gt;"",O34+A32/10000,0)</f>
        <v>1.1000000000000001E-3</v>
      </c>
      <c r="R34" s="35">
        <f t="shared" ref="R34:S34" si="20">B32</f>
        <v>0</v>
      </c>
      <c r="S34" s="35">
        <f t="shared" si="20"/>
        <v>0</v>
      </c>
    </row>
    <row r="35" spans="1:19" x14ac:dyDescent="0.25">
      <c r="A35" s="112">
        <v>12</v>
      </c>
      <c r="B35" s="113"/>
      <c r="C35" s="114"/>
      <c r="D35" s="18">
        <v>1</v>
      </c>
      <c r="E35" s="19"/>
      <c r="F35" s="20" t="str">
        <f>IF($E35="","",IF(ISNA(VLOOKUP($E35,DD!$A$2:$C$150,2,0)),"NO SUCH DIVE",VLOOKUP($E35,DD!$A$2:$C$150,2,0)))</f>
        <v/>
      </c>
      <c r="G35" s="18" t="str">
        <f>IF($E35="","",IF(ISNA(VLOOKUP($E35,DD!$A$2:$C$150,3,0)),"",VLOOKUP($E35,DD!$A$2:$C$150,3,0)))</f>
        <v/>
      </c>
      <c r="H35" s="21"/>
      <c r="I35" s="21"/>
      <c r="J35" s="21"/>
      <c r="K35" s="21"/>
      <c r="L35" s="21"/>
      <c r="M35" s="19"/>
      <c r="N35" s="80">
        <f t="shared" si="0"/>
        <v>0</v>
      </c>
      <c r="O35" s="80">
        <f>IF(N35="","",N35)</f>
        <v>0</v>
      </c>
      <c r="Q35" s="35"/>
      <c r="R35" s="35"/>
      <c r="S35" s="35"/>
    </row>
    <row r="36" spans="1:19" ht="15.75" thickBot="1" x14ac:dyDescent="0.3">
      <c r="A36" s="112"/>
      <c r="B36" s="113"/>
      <c r="C36" s="114"/>
      <c r="D36" s="18">
        <v>2</v>
      </c>
      <c r="E36" s="19"/>
      <c r="F36" s="20" t="str">
        <f>IF($E36="","",IF(ISNA(VLOOKUP($E36,DD!$A$2:$C$150,2,0)),"NO SUCH DIVE",VLOOKUP($E36,DD!$A$2:$C$150,2,0)))</f>
        <v/>
      </c>
      <c r="G36" s="18" t="str">
        <f>IF($E36="","",IF(ISNA(VLOOKUP($E36,DD!$A$2:$C$150,3,0)),"",VLOOKUP($E36,DD!$A$2:$C$150,3,0)))</f>
        <v/>
      </c>
      <c r="H36" s="21"/>
      <c r="I36" s="21"/>
      <c r="J36" s="21"/>
      <c r="K36" s="21"/>
      <c r="L36" s="21"/>
      <c r="M36" s="19"/>
      <c r="N36" s="80">
        <f t="shared" si="0"/>
        <v>0</v>
      </c>
      <c r="O36" s="80">
        <f>IF(N36="",O35,N36+O35)</f>
        <v>0</v>
      </c>
      <c r="Q36" s="35"/>
      <c r="R36" s="35"/>
      <c r="S36" s="35"/>
    </row>
    <row r="37" spans="1:19" ht="15.75" thickBot="1" x14ac:dyDescent="0.3">
      <c r="A37" s="112"/>
      <c r="B37" s="113"/>
      <c r="C37" s="114"/>
      <c r="D37" s="18">
        <v>3</v>
      </c>
      <c r="E37" s="19"/>
      <c r="F37" s="20" t="str">
        <f>IF($E37="","",IF(ISNA(VLOOKUP($E37,DD!$A$2:$C$150,2,0)),"NO SUCH DIVE",VLOOKUP($E37,DD!$A$2:$C$150,2,0)))</f>
        <v/>
      </c>
      <c r="G37" s="18" t="str">
        <f>IF($E37="","",IF(ISNA(VLOOKUP($E37,DD!$A$2:$C$150,3,0)),"",VLOOKUP($E37,DD!$A$2:$C$150,3,0)))</f>
        <v/>
      </c>
      <c r="H37" s="21"/>
      <c r="I37" s="21"/>
      <c r="J37" s="21"/>
      <c r="K37" s="21"/>
      <c r="L37" s="21"/>
      <c r="M37" s="19"/>
      <c r="N37" s="80">
        <f t="shared" si="0"/>
        <v>0</v>
      </c>
      <c r="O37" s="81">
        <f>IF(N37="",O36,N37+O36)</f>
        <v>0</v>
      </c>
      <c r="Q37" s="35">
        <f t="shared" ref="Q37" si="21">IF(O37&lt;&gt;"",O37+A35/10000,0)</f>
        <v>1.1999999999999999E-3</v>
      </c>
      <c r="R37" s="35">
        <f t="shared" ref="R37:S37" si="22">B35</f>
        <v>0</v>
      </c>
      <c r="S37" s="35">
        <f t="shared" si="22"/>
        <v>0</v>
      </c>
    </row>
    <row r="38" spans="1:19" x14ac:dyDescent="0.25">
      <c r="A38" s="115">
        <v>13</v>
      </c>
      <c r="B38" s="116"/>
      <c r="C38" s="117"/>
      <c r="D38" s="10">
        <v>1</v>
      </c>
      <c r="E38" s="5"/>
      <c r="F38" t="str">
        <f>IF($E38="","",IF(ISNA(VLOOKUP($E38,DD!$A$2:$C$150,2,0)),"NO SUCH DIVE",VLOOKUP($E38,DD!$A$2:$C$150,2,0)))</f>
        <v/>
      </c>
      <c r="G38" s="10" t="str">
        <f>IF($E38="","",IF(ISNA(VLOOKUP($E38,DD!$A$2:$C$150,3,0)),"",VLOOKUP($E38,DD!$A$2:$C$150,3,0)))</f>
        <v/>
      </c>
      <c r="H38" s="8"/>
      <c r="I38" s="8"/>
      <c r="J38" s="8"/>
      <c r="K38" s="8"/>
      <c r="L38" s="8"/>
      <c r="M38" s="5"/>
      <c r="N38" s="78">
        <f t="shared" si="0"/>
        <v>0</v>
      </c>
      <c r="O38" s="78">
        <f>IF(N38="","",N38)</f>
        <v>0</v>
      </c>
      <c r="Q38" s="35"/>
      <c r="R38" s="35"/>
      <c r="S38" s="35"/>
    </row>
    <row r="39" spans="1:19" ht="15.75" thickBot="1" x14ac:dyDescent="0.3">
      <c r="A39" s="115"/>
      <c r="B39" s="116"/>
      <c r="C39" s="117"/>
      <c r="D39" s="10">
        <v>2</v>
      </c>
      <c r="E39" s="5"/>
      <c r="F39" t="str">
        <f>IF($E39="","",IF(ISNA(VLOOKUP($E39,DD!$A$2:$C$150,2,0)),"NO SUCH DIVE",VLOOKUP($E39,DD!$A$2:$C$150,2,0)))</f>
        <v/>
      </c>
      <c r="G39" s="10" t="str">
        <f>IF($E39="","",IF(ISNA(VLOOKUP($E39,DD!$A$2:$C$150,3,0)),"",VLOOKUP($E39,DD!$A$2:$C$150,3,0)))</f>
        <v/>
      </c>
      <c r="H39" s="8"/>
      <c r="I39" s="8"/>
      <c r="J39" s="8"/>
      <c r="K39" s="8"/>
      <c r="L39" s="8"/>
      <c r="M39" s="5"/>
      <c r="N39" s="78">
        <f t="shared" si="0"/>
        <v>0</v>
      </c>
      <c r="O39" s="78">
        <f>IF(N39="",O38,N39+O38)</f>
        <v>0</v>
      </c>
      <c r="Q39" s="35"/>
      <c r="R39" s="35"/>
      <c r="S39" s="35"/>
    </row>
    <row r="40" spans="1:19" ht="15.75" thickBot="1" x14ac:dyDescent="0.3">
      <c r="A40" s="115"/>
      <c r="B40" s="116"/>
      <c r="C40" s="117"/>
      <c r="D40" s="10">
        <v>3</v>
      </c>
      <c r="E40" s="5"/>
      <c r="F40" t="str">
        <f>IF($E40="","",IF(ISNA(VLOOKUP($E40,DD!$A$2:$C$150,2,0)),"NO SUCH DIVE",VLOOKUP($E40,DD!$A$2:$C$150,2,0)))</f>
        <v/>
      </c>
      <c r="G40" s="10" t="str">
        <f>IF($E40="","",IF(ISNA(VLOOKUP($E40,DD!$A$2:$C$150,3,0)),"",VLOOKUP($E40,DD!$A$2:$C$150,3,0)))</f>
        <v/>
      </c>
      <c r="H40" s="8"/>
      <c r="I40" s="8"/>
      <c r="J40" s="8"/>
      <c r="K40" s="8"/>
      <c r="L40" s="8"/>
      <c r="M40" s="5"/>
      <c r="N40" s="78">
        <f t="shared" si="0"/>
        <v>0</v>
      </c>
      <c r="O40" s="79">
        <f>IF(N40="",O39,N40+O39)</f>
        <v>0</v>
      </c>
      <c r="Q40" s="35">
        <f t="shared" ref="Q40" si="23">IF(O40&lt;&gt;"",O40+A38/10000,0)</f>
        <v>1.2999999999999999E-3</v>
      </c>
      <c r="R40" s="35">
        <f t="shared" ref="R40:S40" si="24">B38</f>
        <v>0</v>
      </c>
      <c r="S40" s="35">
        <f t="shared" si="24"/>
        <v>0</v>
      </c>
    </row>
    <row r="41" spans="1:19" x14ac:dyDescent="0.25">
      <c r="A41" s="112">
        <v>14</v>
      </c>
      <c r="B41" s="113"/>
      <c r="C41" s="114"/>
      <c r="D41" s="18">
        <v>1</v>
      </c>
      <c r="E41" s="19"/>
      <c r="F41" s="20" t="str">
        <f>IF($E41="","",IF(ISNA(VLOOKUP($E41,DD!$A$2:$C$150,2,0)),"NO SUCH DIVE",VLOOKUP($E41,DD!$A$2:$C$150,2,0)))</f>
        <v/>
      </c>
      <c r="G41" s="18" t="str">
        <f>IF($E41="","",IF(ISNA(VLOOKUP($E41,DD!$A$2:$C$150,3,0)),"",VLOOKUP($E41,DD!$A$2:$C$150,3,0)))</f>
        <v/>
      </c>
      <c r="H41" s="21"/>
      <c r="I41" s="21"/>
      <c r="J41" s="21"/>
      <c r="K41" s="21"/>
      <c r="L41" s="21"/>
      <c r="M41" s="19"/>
      <c r="N41" s="80">
        <f t="shared" si="0"/>
        <v>0</v>
      </c>
      <c r="O41" s="80">
        <f>IF(N41="","",N41)</f>
        <v>0</v>
      </c>
      <c r="Q41" s="35"/>
      <c r="R41" s="35"/>
      <c r="S41" s="35"/>
    </row>
    <row r="42" spans="1:19" ht="15.75" thickBot="1" x14ac:dyDescent="0.3">
      <c r="A42" s="112"/>
      <c r="B42" s="113"/>
      <c r="C42" s="114"/>
      <c r="D42" s="18">
        <v>2</v>
      </c>
      <c r="E42" s="19"/>
      <c r="F42" s="20" t="str">
        <f>IF($E42="","",IF(ISNA(VLOOKUP($E42,DD!$A$2:$C$150,2,0)),"NO SUCH DIVE",VLOOKUP($E42,DD!$A$2:$C$150,2,0)))</f>
        <v/>
      </c>
      <c r="G42" s="18" t="str">
        <f>IF($E42="","",IF(ISNA(VLOOKUP($E42,DD!$A$2:$C$150,3,0)),"",VLOOKUP($E42,DD!$A$2:$C$150,3,0)))</f>
        <v/>
      </c>
      <c r="H42" s="21"/>
      <c r="I42" s="21"/>
      <c r="J42" s="21"/>
      <c r="K42" s="21"/>
      <c r="L42" s="21"/>
      <c r="M42" s="19"/>
      <c r="N42" s="80">
        <f t="shared" si="0"/>
        <v>0</v>
      </c>
      <c r="O42" s="80">
        <f>IF(N42="",O41,N42+O41)</f>
        <v>0</v>
      </c>
      <c r="Q42" s="35"/>
      <c r="R42" s="35"/>
      <c r="S42" s="35"/>
    </row>
    <row r="43" spans="1:19" ht="15.75" thickBot="1" x14ac:dyDescent="0.3">
      <c r="A43" s="112"/>
      <c r="B43" s="113"/>
      <c r="C43" s="114"/>
      <c r="D43" s="18">
        <v>3</v>
      </c>
      <c r="E43" s="19"/>
      <c r="F43" s="20" t="str">
        <f>IF($E43="","",IF(ISNA(VLOOKUP($E43,DD!$A$2:$C$150,2,0)),"NO SUCH DIVE",VLOOKUP($E43,DD!$A$2:$C$150,2,0)))</f>
        <v/>
      </c>
      <c r="G43" s="18" t="str">
        <f>IF($E43="","",IF(ISNA(VLOOKUP($E43,DD!$A$2:$C$150,3,0)),"",VLOOKUP($E43,DD!$A$2:$C$150,3,0)))</f>
        <v/>
      </c>
      <c r="H43" s="21"/>
      <c r="I43" s="21"/>
      <c r="J43" s="21"/>
      <c r="K43" s="21"/>
      <c r="L43" s="21"/>
      <c r="M43" s="19"/>
      <c r="N43" s="80">
        <f t="shared" si="0"/>
        <v>0</v>
      </c>
      <c r="O43" s="81">
        <f>IF(N43="",O42,N43+O42)</f>
        <v>0</v>
      </c>
      <c r="Q43" s="35">
        <f t="shared" ref="Q43" si="25">IF(O43&lt;&gt;"",O43+A41/10000,0)</f>
        <v>1.4E-3</v>
      </c>
      <c r="R43" s="35">
        <f t="shared" ref="R43:S43" si="26">B41</f>
        <v>0</v>
      </c>
      <c r="S43" s="35">
        <f t="shared" si="26"/>
        <v>0</v>
      </c>
    </row>
    <row r="44" spans="1:19" x14ac:dyDescent="0.25">
      <c r="A44" s="115">
        <v>15</v>
      </c>
      <c r="B44" s="116"/>
      <c r="C44" s="117"/>
      <c r="D44" s="10">
        <v>1</v>
      </c>
      <c r="E44" s="5"/>
      <c r="F44" t="str">
        <f>IF($E44="","",IF(ISNA(VLOOKUP($E44,DD!$A$2:$C$150,2,0)),"NO SUCH DIVE",VLOOKUP($E44,DD!$A$2:$C$150,2,0)))</f>
        <v/>
      </c>
      <c r="G44" s="10" t="str">
        <f>IF($E44="","",IF(ISNA(VLOOKUP($E44,DD!$A$2:$C$150,3,0)),"",VLOOKUP($E44,DD!$A$2:$C$150,3,0)))</f>
        <v/>
      </c>
      <c r="H44" s="8"/>
      <c r="I44" s="8"/>
      <c r="J44" s="8"/>
      <c r="K44" s="8"/>
      <c r="L44" s="8"/>
      <c r="M44" s="5"/>
      <c r="N44" s="78">
        <f t="shared" si="0"/>
        <v>0</v>
      </c>
      <c r="O44" s="78">
        <f>IF(N44="","",N44)</f>
        <v>0</v>
      </c>
      <c r="Q44" s="35"/>
      <c r="R44" s="35"/>
      <c r="S44" s="35"/>
    </row>
    <row r="45" spans="1:19" ht="15.75" thickBot="1" x14ac:dyDescent="0.3">
      <c r="A45" s="115"/>
      <c r="B45" s="116"/>
      <c r="C45" s="117"/>
      <c r="D45" s="10">
        <v>2</v>
      </c>
      <c r="E45" s="5"/>
      <c r="F45" t="str">
        <f>IF($E45="","",IF(ISNA(VLOOKUP($E45,DD!$A$2:$C$150,2,0)),"NO SUCH DIVE",VLOOKUP($E45,DD!$A$2:$C$150,2,0)))</f>
        <v/>
      </c>
      <c r="G45" s="10" t="str">
        <f>IF($E45="","",IF(ISNA(VLOOKUP($E45,DD!$A$2:$C$150,3,0)),"",VLOOKUP($E45,DD!$A$2:$C$150,3,0)))</f>
        <v/>
      </c>
      <c r="H45" s="8"/>
      <c r="I45" s="8"/>
      <c r="J45" s="8"/>
      <c r="K45" s="8"/>
      <c r="L45" s="8"/>
      <c r="M45" s="5"/>
      <c r="N45" s="78">
        <f t="shared" si="0"/>
        <v>0</v>
      </c>
      <c r="O45" s="78">
        <f>IF(N45="",O44,N45+O44)</f>
        <v>0</v>
      </c>
      <c r="Q45" s="35"/>
      <c r="R45" s="35"/>
      <c r="S45" s="35"/>
    </row>
    <row r="46" spans="1:19" ht="15.75" thickBot="1" x14ac:dyDescent="0.3">
      <c r="A46" s="115"/>
      <c r="B46" s="116"/>
      <c r="C46" s="117"/>
      <c r="D46" s="10">
        <v>3</v>
      </c>
      <c r="E46" s="5"/>
      <c r="F46" t="str">
        <f>IF($E46="","",IF(ISNA(VLOOKUP($E46,DD!$A$2:$C$150,2,0)),"NO SUCH DIVE",VLOOKUP($E46,DD!$A$2:$C$150,2,0)))</f>
        <v/>
      </c>
      <c r="G46" s="10" t="str">
        <f>IF($E46="","",IF(ISNA(VLOOKUP($E46,DD!$A$2:$C$150,3,0)),"",VLOOKUP($E46,DD!$A$2:$C$150,3,0)))</f>
        <v/>
      </c>
      <c r="H46" s="8"/>
      <c r="I46" s="8"/>
      <c r="J46" s="8"/>
      <c r="K46" s="8"/>
      <c r="L46" s="8"/>
      <c r="M46" s="5"/>
      <c r="N46" s="78">
        <f t="shared" si="0"/>
        <v>0</v>
      </c>
      <c r="O46" s="79">
        <f>IF(N46="",O45,N46+O45)</f>
        <v>0</v>
      </c>
      <c r="Q46" s="35">
        <f t="shared" ref="Q46" si="27">IF(O46&lt;&gt;"",O46+A44/10000,0)</f>
        <v>1.5E-3</v>
      </c>
      <c r="R46" s="35">
        <f t="shared" ref="R46:S46" si="28">B44</f>
        <v>0</v>
      </c>
      <c r="S46" s="35">
        <f t="shared" si="28"/>
        <v>0</v>
      </c>
    </row>
    <row r="47" spans="1:19" x14ac:dyDescent="0.25">
      <c r="A47" s="112">
        <v>16</v>
      </c>
      <c r="B47" s="113"/>
      <c r="C47" s="114"/>
      <c r="D47" s="18">
        <v>1</v>
      </c>
      <c r="E47" s="19"/>
      <c r="F47" s="20" t="str">
        <f>IF($E47="","",IF(ISNA(VLOOKUP($E47,DD!$A$2:$C$150,2,0)),"NO SUCH DIVE",VLOOKUP($E47,DD!$A$2:$C$150,2,0)))</f>
        <v/>
      </c>
      <c r="G47" s="18" t="str">
        <f>IF($E47="","",IF(ISNA(VLOOKUP($E47,DD!$A$2:$C$150,3,0)),"",VLOOKUP($E47,DD!$A$2:$C$150,3,0)))</f>
        <v/>
      </c>
      <c r="H47" s="21"/>
      <c r="I47" s="21"/>
      <c r="J47" s="21"/>
      <c r="K47" s="21"/>
      <c r="L47" s="21"/>
      <c r="M47" s="19"/>
      <c r="N47" s="80">
        <f t="shared" si="0"/>
        <v>0</v>
      </c>
      <c r="O47" s="80">
        <f>IF(N47="","",N47)</f>
        <v>0</v>
      </c>
      <c r="Q47" s="35"/>
      <c r="R47" s="35"/>
      <c r="S47" s="35"/>
    </row>
    <row r="48" spans="1:19" ht="15.75" thickBot="1" x14ac:dyDescent="0.3">
      <c r="A48" s="112"/>
      <c r="B48" s="113"/>
      <c r="C48" s="114"/>
      <c r="D48" s="18">
        <v>2</v>
      </c>
      <c r="E48" s="19"/>
      <c r="F48" s="20" t="str">
        <f>IF($E48="","",IF(ISNA(VLOOKUP($E48,DD!$A$2:$C$150,2,0)),"NO SUCH DIVE",VLOOKUP($E48,DD!$A$2:$C$150,2,0)))</f>
        <v/>
      </c>
      <c r="G48" s="18" t="str">
        <f>IF($E48="","",IF(ISNA(VLOOKUP($E48,DD!$A$2:$C$150,3,0)),"",VLOOKUP($E48,DD!$A$2:$C$150,3,0)))</f>
        <v/>
      </c>
      <c r="H48" s="21"/>
      <c r="I48" s="21"/>
      <c r="J48" s="21"/>
      <c r="K48" s="21"/>
      <c r="L48" s="21"/>
      <c r="M48" s="19"/>
      <c r="N48" s="80">
        <f t="shared" si="0"/>
        <v>0</v>
      </c>
      <c r="O48" s="80">
        <f>IF(N48="",O47,N48+O47)</f>
        <v>0</v>
      </c>
      <c r="Q48" s="35"/>
      <c r="R48" s="35"/>
      <c r="S48" s="35"/>
    </row>
    <row r="49" spans="1:19" ht="15.75" thickBot="1" x14ac:dyDescent="0.3">
      <c r="A49" s="112"/>
      <c r="B49" s="113"/>
      <c r="C49" s="114"/>
      <c r="D49" s="18">
        <v>3</v>
      </c>
      <c r="E49" s="19"/>
      <c r="F49" s="20" t="str">
        <f>IF($E49="","",IF(ISNA(VLOOKUP($E49,DD!$A$2:$C$150,2,0)),"NO SUCH DIVE",VLOOKUP($E49,DD!$A$2:$C$150,2,0)))</f>
        <v/>
      </c>
      <c r="G49" s="18" t="str">
        <f>IF($E49="","",IF(ISNA(VLOOKUP($E49,DD!$A$2:$C$150,3,0)),"",VLOOKUP($E49,DD!$A$2:$C$150,3,0)))</f>
        <v/>
      </c>
      <c r="H49" s="21"/>
      <c r="I49" s="21"/>
      <c r="J49" s="21"/>
      <c r="K49" s="21"/>
      <c r="L49" s="21"/>
      <c r="M49" s="19"/>
      <c r="N49" s="80">
        <f t="shared" si="0"/>
        <v>0</v>
      </c>
      <c r="O49" s="81">
        <f>IF(N49="",O48,N49+O48)</f>
        <v>0</v>
      </c>
      <c r="Q49" s="35">
        <f t="shared" ref="Q49" si="29">IF(O49&lt;&gt;"",O49+A47/10000,0)</f>
        <v>1.6000000000000001E-3</v>
      </c>
      <c r="R49" s="35">
        <f t="shared" ref="R49:S49" si="30">B47</f>
        <v>0</v>
      </c>
      <c r="S49" s="35">
        <f t="shared" si="30"/>
        <v>0</v>
      </c>
    </row>
    <row r="50" spans="1:19" x14ac:dyDescent="0.25">
      <c r="A50" s="115">
        <v>17</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IF(N50="","",N50)</f>
        <v>0</v>
      </c>
      <c r="Q50" s="35"/>
      <c r="R50" s="35"/>
      <c r="S50" s="35"/>
    </row>
    <row r="51" spans="1:19" ht="15.75" thickBot="1" x14ac:dyDescent="0.3">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9">
        <f>IF(N52="",O51,N52+O51)</f>
        <v>0</v>
      </c>
      <c r="Q52" s="35">
        <f t="shared" ref="Q52" si="31">IF(O52&lt;&gt;"",O52+A50/10000,0)</f>
        <v>1.6999999999999999E-3</v>
      </c>
      <c r="R52" s="35">
        <f t="shared" ref="R52:S52" si="32">B50</f>
        <v>0</v>
      </c>
      <c r="S52" s="35">
        <f t="shared" si="32"/>
        <v>0</v>
      </c>
    </row>
    <row r="53" spans="1:19" x14ac:dyDescent="0.25">
      <c r="A53" s="112">
        <v>18</v>
      </c>
      <c r="B53" s="113"/>
      <c r="C53" s="114"/>
      <c r="D53" s="18">
        <v>1</v>
      </c>
      <c r="E53" s="19"/>
      <c r="F53" s="20" t="str">
        <f>IF($E53="","",IF(ISNA(VLOOKUP($E53,DD!$A$2:$C$150,2,0)),"NO SUCH DIVE",VLOOKUP($E53,DD!$A$2:$C$150,2,0)))</f>
        <v/>
      </c>
      <c r="G53" s="18" t="str">
        <f>IF($E53="","",IF(ISNA(VLOOKUP($E53,DD!$A$2:$C$150,3,0)),"",VLOOKUP($E53,DD!$A$2:$C$150,3,0)))</f>
        <v/>
      </c>
      <c r="H53" s="21"/>
      <c r="I53" s="21"/>
      <c r="J53" s="21"/>
      <c r="K53" s="21"/>
      <c r="L53" s="21"/>
      <c r="M53" s="19"/>
      <c r="N53" s="80">
        <f t="shared" si="0"/>
        <v>0</v>
      </c>
      <c r="O53" s="80">
        <f>IF(N53="","",N53)</f>
        <v>0</v>
      </c>
      <c r="Q53" s="35"/>
      <c r="R53" s="35"/>
      <c r="S53" s="35"/>
    </row>
    <row r="54" spans="1:19" ht="15.75" thickBot="1" x14ac:dyDescent="0.3">
      <c r="A54" s="112"/>
      <c r="B54" s="113"/>
      <c r="C54" s="114"/>
      <c r="D54" s="18">
        <v>2</v>
      </c>
      <c r="E54" s="19"/>
      <c r="F54" s="20" t="str">
        <f>IF($E54="","",IF(ISNA(VLOOKUP($E54,DD!$A$2:$C$150,2,0)),"NO SUCH DIVE",VLOOKUP($E54,DD!$A$2:$C$150,2,0)))</f>
        <v/>
      </c>
      <c r="G54" s="18" t="str">
        <f>IF($E54="","",IF(ISNA(VLOOKUP($E54,DD!$A$2:$C$150,3,0)),"",VLOOKUP($E54,DD!$A$2:$C$150,3,0)))</f>
        <v/>
      </c>
      <c r="H54" s="21"/>
      <c r="I54" s="21"/>
      <c r="J54" s="21"/>
      <c r="K54" s="21"/>
      <c r="L54" s="21"/>
      <c r="M54" s="19"/>
      <c r="N54" s="80">
        <f t="shared" si="0"/>
        <v>0</v>
      </c>
      <c r="O54" s="80">
        <f>IF(N54="",O53,N54+O53)</f>
        <v>0</v>
      </c>
      <c r="Q54" s="35"/>
      <c r="R54" s="35"/>
      <c r="S54" s="35"/>
    </row>
    <row r="55" spans="1:19" ht="15.75" thickBot="1" x14ac:dyDescent="0.3">
      <c r="A55" s="112"/>
      <c r="B55" s="113"/>
      <c r="C55" s="114"/>
      <c r="D55" s="18">
        <v>3</v>
      </c>
      <c r="E55" s="19"/>
      <c r="F55" s="20" t="str">
        <f>IF($E55="","",IF(ISNA(VLOOKUP($E55,DD!$A$2:$C$150,2,0)),"NO SUCH DIVE",VLOOKUP($E55,DD!$A$2:$C$150,2,0)))</f>
        <v/>
      </c>
      <c r="G55" s="18" t="str">
        <f>IF($E55="","",IF(ISNA(VLOOKUP($E55,DD!$A$2:$C$150,3,0)),"",VLOOKUP($E55,DD!$A$2:$C$150,3,0)))</f>
        <v/>
      </c>
      <c r="H55" s="21"/>
      <c r="I55" s="21"/>
      <c r="J55" s="21"/>
      <c r="K55" s="21"/>
      <c r="L55" s="21"/>
      <c r="M55" s="19"/>
      <c r="N55" s="80">
        <f t="shared" si="0"/>
        <v>0</v>
      </c>
      <c r="O55" s="81">
        <f>IF(N55="",O54,N55+O54)</f>
        <v>0</v>
      </c>
      <c r="Q55" s="35">
        <f t="shared" ref="Q55" si="33">IF(O55&lt;&gt;"",O55+A53/10000,0)</f>
        <v>1.8E-3</v>
      </c>
      <c r="R55" s="35">
        <f t="shared" ref="R55:S55" si="34">B53</f>
        <v>0</v>
      </c>
      <c r="S55" s="35">
        <f t="shared" si="34"/>
        <v>0</v>
      </c>
    </row>
    <row r="56" spans="1:19" x14ac:dyDescent="0.25">
      <c r="A56" s="115">
        <v>19</v>
      </c>
      <c r="B56" s="116"/>
      <c r="C56" s="117"/>
      <c r="D56" s="10">
        <v>1</v>
      </c>
      <c r="E56" s="5"/>
      <c r="F56" t="str">
        <f>IF($E56="","",IF(ISNA(VLOOKUP($E56,DD!$A$2:$C$150,2,0)),"NO SUCH DIVE",VLOOKUP($E56,DD!$A$2:$C$150,2,0)))</f>
        <v/>
      </c>
      <c r="G56" s="10" t="str">
        <f>IF($E56="","",IF(ISNA(VLOOKUP($E56,DD!$A$2:$C$150,3,0)),"",VLOOKUP($E56,DD!$A$2:$C$150,3,0)))</f>
        <v/>
      </c>
      <c r="H56" s="8"/>
      <c r="I56" s="8"/>
      <c r="J56" s="8"/>
      <c r="K56" s="8"/>
      <c r="L56" s="8"/>
      <c r="M56" s="5"/>
      <c r="N56" s="78">
        <f t="shared" si="0"/>
        <v>0</v>
      </c>
      <c r="O56" s="78">
        <f>IF(N56="","",N56)</f>
        <v>0</v>
      </c>
      <c r="Q56" s="35"/>
      <c r="R56" s="35"/>
      <c r="S56" s="35"/>
    </row>
    <row r="57" spans="1:19" ht="15.75" thickBot="1" x14ac:dyDescent="0.3">
      <c r="A57" s="115"/>
      <c r="B57" s="116"/>
      <c r="C57" s="117"/>
      <c r="D57" s="10">
        <v>2</v>
      </c>
      <c r="E57" s="5"/>
      <c r="F57" t="str">
        <f>IF($E57="","",IF(ISNA(VLOOKUP($E57,DD!$A$2:$C$150,2,0)),"NO SUCH DIVE",VLOOKUP($E57,DD!$A$2:$C$150,2,0)))</f>
        <v/>
      </c>
      <c r="G57" s="10" t="str">
        <f>IF($E57="","",IF(ISNA(VLOOKUP($E57,DD!$A$2:$C$150,3,0)),"",VLOOKUP($E57,DD!$A$2:$C$150,3,0)))</f>
        <v/>
      </c>
      <c r="H57" s="8"/>
      <c r="I57" s="8"/>
      <c r="J57" s="8"/>
      <c r="K57" s="8"/>
      <c r="L57" s="8"/>
      <c r="M57" s="5"/>
      <c r="N57" s="78">
        <f t="shared" si="0"/>
        <v>0</v>
      </c>
      <c r="O57" s="78">
        <f>IF(N57="",O56,N57+O56)</f>
        <v>0</v>
      </c>
      <c r="Q57" s="35"/>
      <c r="R57" s="35"/>
      <c r="S57" s="35"/>
    </row>
    <row r="58" spans="1:19" ht="15.75" thickBot="1" x14ac:dyDescent="0.3">
      <c r="A58" s="115"/>
      <c r="B58" s="116"/>
      <c r="C58" s="117"/>
      <c r="D58" s="10">
        <v>3</v>
      </c>
      <c r="E58" s="5"/>
      <c r="F58" t="str">
        <f>IF($E58="","",IF(ISNA(VLOOKUP($E58,DD!$A$2:$C$150,2,0)),"NO SUCH DIVE",VLOOKUP($E58,DD!$A$2:$C$150,2,0)))</f>
        <v/>
      </c>
      <c r="G58" s="10" t="str">
        <f>IF($E58="","",IF(ISNA(VLOOKUP($E58,DD!$A$2:$C$150,3,0)),"",VLOOKUP($E58,DD!$A$2:$C$150,3,0)))</f>
        <v/>
      </c>
      <c r="H58" s="8"/>
      <c r="I58" s="8"/>
      <c r="J58" s="8"/>
      <c r="K58" s="8"/>
      <c r="L58" s="8"/>
      <c r="M58" s="5"/>
      <c r="N58" s="78">
        <f t="shared" si="0"/>
        <v>0</v>
      </c>
      <c r="O58" s="79">
        <f>IF(N58="",O57,N58+O57)</f>
        <v>0</v>
      </c>
      <c r="Q58" s="35">
        <f t="shared" ref="Q58" si="35">IF(O58&lt;&gt;"",O58+A56/10000,0)</f>
        <v>1.9E-3</v>
      </c>
      <c r="R58" s="35">
        <f t="shared" ref="R58:S58" si="36">B56</f>
        <v>0</v>
      </c>
      <c r="S58" s="35">
        <f t="shared" si="36"/>
        <v>0</v>
      </c>
    </row>
    <row r="59" spans="1:19" x14ac:dyDescent="0.25">
      <c r="A59" s="112">
        <v>20</v>
      </c>
      <c r="B59" s="113"/>
      <c r="C59" s="114"/>
      <c r="D59" s="18">
        <v>1</v>
      </c>
      <c r="E59" s="19"/>
      <c r="F59" s="20" t="str">
        <f>IF($E59="","",IF(ISNA(VLOOKUP($E59,DD!$A$2:$C$150,2,0)),"NO SUCH DIVE",VLOOKUP($E59,DD!$A$2:$C$150,2,0)))</f>
        <v/>
      </c>
      <c r="G59" s="18" t="str">
        <f>IF($E59="","",IF(ISNA(VLOOKUP($E59,DD!$A$2:$C$150,3,0)),"",VLOOKUP($E59,DD!$A$2:$C$150,3,0)))</f>
        <v/>
      </c>
      <c r="H59" s="21"/>
      <c r="I59" s="21"/>
      <c r="J59" s="21"/>
      <c r="K59" s="21"/>
      <c r="L59" s="21"/>
      <c r="M59" s="19"/>
      <c r="N59" s="80">
        <f t="shared" si="0"/>
        <v>0</v>
      </c>
      <c r="O59" s="80">
        <f>IF(N59="","",N59)</f>
        <v>0</v>
      </c>
      <c r="Q59" s="35"/>
      <c r="R59" s="35"/>
      <c r="S59" s="35"/>
    </row>
    <row r="60" spans="1:19" ht="15.75" thickBot="1" x14ac:dyDescent="0.3">
      <c r="A60" s="112"/>
      <c r="B60" s="113"/>
      <c r="C60" s="114"/>
      <c r="D60" s="18">
        <v>2</v>
      </c>
      <c r="E60" s="19"/>
      <c r="F60" s="20" t="str">
        <f>IF($E60="","",IF(ISNA(VLOOKUP($E60,DD!$A$2:$C$150,2,0)),"NO SUCH DIVE",VLOOKUP($E60,DD!$A$2:$C$150,2,0)))</f>
        <v/>
      </c>
      <c r="G60" s="18" t="str">
        <f>IF($E60="","",IF(ISNA(VLOOKUP($E60,DD!$A$2:$C$150,3,0)),"",VLOOKUP($E60,DD!$A$2:$C$150,3,0)))</f>
        <v/>
      </c>
      <c r="H60" s="21"/>
      <c r="I60" s="21"/>
      <c r="J60" s="21"/>
      <c r="K60" s="21"/>
      <c r="L60" s="21"/>
      <c r="M60" s="19"/>
      <c r="N60" s="80">
        <f t="shared" si="0"/>
        <v>0</v>
      </c>
      <c r="O60" s="80">
        <f>IF(N60="",O59,N60+O59)</f>
        <v>0</v>
      </c>
      <c r="Q60" s="35"/>
      <c r="R60" s="35"/>
      <c r="S60" s="35"/>
    </row>
    <row r="61" spans="1:19" ht="15.75" thickBot="1" x14ac:dyDescent="0.3">
      <c r="A61" s="112"/>
      <c r="B61" s="113"/>
      <c r="C61" s="114"/>
      <c r="D61" s="18">
        <v>3</v>
      </c>
      <c r="E61" s="19"/>
      <c r="F61" s="20" t="str">
        <f>IF($E61="","",IF(ISNA(VLOOKUP($E61,DD!$A$2:$C$150,2,0)),"NO SUCH DIVE",VLOOKUP($E61,DD!$A$2:$C$150,2,0)))</f>
        <v/>
      </c>
      <c r="G61" s="18" t="str">
        <f>IF($E61="","",IF(ISNA(VLOOKUP($E61,DD!$A$2:$C$150,3,0)),"",VLOOKUP($E61,DD!$A$2:$C$150,3,0)))</f>
        <v/>
      </c>
      <c r="H61" s="21"/>
      <c r="I61" s="21"/>
      <c r="J61" s="21"/>
      <c r="K61" s="21"/>
      <c r="L61" s="21"/>
      <c r="M61" s="19"/>
      <c r="N61" s="80">
        <f t="shared" si="0"/>
        <v>0</v>
      </c>
      <c r="O61" s="81">
        <f>IF(N61="",O60,N61+O60)</f>
        <v>0</v>
      </c>
      <c r="Q61" s="35">
        <f t="shared" ref="Q61" si="37">IF(O61&lt;&gt;"",O61+A59/10000,0)</f>
        <v>2E-3</v>
      </c>
      <c r="R61" s="35">
        <f t="shared" ref="R61:S61" si="38">B59</f>
        <v>0</v>
      </c>
      <c r="S61" s="35">
        <f t="shared" si="38"/>
        <v>0</v>
      </c>
    </row>
    <row r="62" spans="1:19" x14ac:dyDescent="0.25">
      <c r="A62" s="115">
        <v>21</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IF(N62="","",N62)</f>
        <v>0</v>
      </c>
      <c r="Q62" s="35"/>
      <c r="R62" s="35"/>
      <c r="S62" s="35"/>
    </row>
    <row r="63" spans="1:19" ht="15.75" thickBot="1" x14ac:dyDescent="0.3">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IF(N63="",O62,N63+O62)</f>
        <v>0</v>
      </c>
      <c r="Q63" s="35"/>
      <c r="R63" s="35"/>
      <c r="S63" s="35"/>
    </row>
    <row r="64" spans="1:19" ht="15.75" thickBot="1" x14ac:dyDescent="0.3">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9">
        <f>IF(N64="",O63,N64+O63)</f>
        <v>0</v>
      </c>
      <c r="Q64" s="35">
        <f t="shared" ref="Q64" si="39">IF(O64&lt;&gt;"",O64+A62/10000,0)</f>
        <v>2.0999999999999999E-3</v>
      </c>
      <c r="R64" s="35">
        <f t="shared" ref="R64:S64" si="40">B62</f>
        <v>0</v>
      </c>
      <c r="S64" s="35">
        <f t="shared" si="40"/>
        <v>0</v>
      </c>
    </row>
    <row r="65" spans="1:19" x14ac:dyDescent="0.25">
      <c r="A65" s="112">
        <v>22</v>
      </c>
      <c r="B65" s="113"/>
      <c r="C65" s="114"/>
      <c r="D65" s="18">
        <v>1</v>
      </c>
      <c r="E65" s="19"/>
      <c r="F65" s="20" t="str">
        <f>IF($E65="","",IF(ISNA(VLOOKUP($E65,DD!$A$2:$C$150,2,0)),"NO SUCH DIVE",VLOOKUP($E65,DD!$A$2:$C$150,2,0)))</f>
        <v/>
      </c>
      <c r="G65" s="18" t="str">
        <f>IF($E65="","",IF(ISNA(VLOOKUP($E65,DD!$A$2:$C$150,3,0)),"",VLOOKUP($E65,DD!$A$2:$C$150,3,0)))</f>
        <v/>
      </c>
      <c r="H65" s="21"/>
      <c r="I65" s="21"/>
      <c r="J65" s="21"/>
      <c r="K65" s="21"/>
      <c r="L65" s="21"/>
      <c r="M65" s="19"/>
      <c r="N65" s="80">
        <f t="shared" si="0"/>
        <v>0</v>
      </c>
      <c r="O65" s="80">
        <f>IF(N65="","",N65)</f>
        <v>0</v>
      </c>
      <c r="Q65" s="35"/>
      <c r="R65" s="35"/>
      <c r="S65" s="35"/>
    </row>
    <row r="66" spans="1:19" ht="15.75" thickBot="1" x14ac:dyDescent="0.3">
      <c r="A66" s="112"/>
      <c r="B66" s="113"/>
      <c r="C66" s="114"/>
      <c r="D66" s="18">
        <v>2</v>
      </c>
      <c r="E66" s="19"/>
      <c r="F66" s="20" t="str">
        <f>IF($E66="","",IF(ISNA(VLOOKUP($E66,DD!$A$2:$C$150,2,0)),"NO SUCH DIVE",VLOOKUP($E66,DD!$A$2:$C$150,2,0)))</f>
        <v/>
      </c>
      <c r="G66" s="18" t="str">
        <f>IF($E66="","",IF(ISNA(VLOOKUP($E66,DD!$A$2:$C$150,3,0)),"",VLOOKUP($E66,DD!$A$2:$C$150,3,0)))</f>
        <v/>
      </c>
      <c r="H66" s="21"/>
      <c r="I66" s="21"/>
      <c r="J66" s="21"/>
      <c r="K66" s="21"/>
      <c r="L66" s="21"/>
      <c r="M66" s="19"/>
      <c r="N66" s="80">
        <f t="shared" si="0"/>
        <v>0</v>
      </c>
      <c r="O66" s="80">
        <f>IF(N66="",O65,N66+O65)</f>
        <v>0</v>
      </c>
      <c r="Q66" s="35"/>
      <c r="R66" s="35"/>
      <c r="S66" s="35"/>
    </row>
    <row r="67" spans="1:19" ht="15.75" thickBot="1" x14ac:dyDescent="0.3">
      <c r="A67" s="112"/>
      <c r="B67" s="113"/>
      <c r="C67" s="114"/>
      <c r="D67" s="18">
        <v>3</v>
      </c>
      <c r="E67" s="19"/>
      <c r="F67" s="20" t="str">
        <f>IF($E67="","",IF(ISNA(VLOOKUP($E67,DD!$A$2:$C$150,2,0)),"NO SUCH DIVE",VLOOKUP($E67,DD!$A$2:$C$150,2,0)))</f>
        <v/>
      </c>
      <c r="G67" s="18" t="str">
        <f>IF($E67="","",IF(ISNA(VLOOKUP($E67,DD!$A$2:$C$150,3,0)),"",VLOOKUP($E67,DD!$A$2:$C$150,3,0)))</f>
        <v/>
      </c>
      <c r="H67" s="21"/>
      <c r="I67" s="21"/>
      <c r="J67" s="21"/>
      <c r="K67" s="21"/>
      <c r="L67" s="21"/>
      <c r="M67" s="19"/>
      <c r="N67" s="80">
        <f t="shared" ref="N67:N121" si="41">IF(G67="",0,IF(COUNT(H67:L67)=3,IF(M67&lt;&gt;"",(SUM(H67:J67)-6)*G67,SUM(H67:J67)*G67),IF(M67&lt;&gt;"",(SUM(H67:L67)-MAX(H67:L67)-MIN(H67:L67)-6)*G67,(SUM(H67:L67)-MAX(H67:L67)-MIN(H67:L67))*G67)))</f>
        <v>0</v>
      </c>
      <c r="O67" s="81">
        <f>IF(N67="",O66,N67+O66)</f>
        <v>0</v>
      </c>
      <c r="Q67" s="35">
        <f t="shared" ref="Q67" si="42">IF(O67&lt;&gt;"",O67+A65/10000,0)</f>
        <v>2.2000000000000001E-3</v>
      </c>
      <c r="R67" s="35">
        <f t="shared" ref="R67:S67" si="43">B65</f>
        <v>0</v>
      </c>
      <c r="S67" s="35">
        <f t="shared" si="43"/>
        <v>0</v>
      </c>
    </row>
    <row r="68" spans="1:19" x14ac:dyDescent="0.25">
      <c r="A68" s="115">
        <v>23</v>
      </c>
      <c r="B68" s="116"/>
      <c r="C68" s="117"/>
      <c r="D68" s="10">
        <v>1</v>
      </c>
      <c r="E68" s="5"/>
      <c r="F68" t="str">
        <f>IF($E68="","",IF(ISNA(VLOOKUP($E68,DD!$A$2:$C$150,2,0)),"NO SUCH DIVE",VLOOKUP($E68,DD!$A$2:$C$150,2,0)))</f>
        <v/>
      </c>
      <c r="G68" s="10" t="str">
        <f>IF($E68="","",IF(ISNA(VLOOKUP($E68,DD!$A$2:$C$150,3,0)),"",VLOOKUP($E68,DD!$A$2:$C$150,3,0)))</f>
        <v/>
      </c>
      <c r="H68" s="8"/>
      <c r="I68" s="8"/>
      <c r="J68" s="8"/>
      <c r="K68" s="8"/>
      <c r="L68" s="8"/>
      <c r="M68" s="5"/>
      <c r="N68" s="78">
        <f t="shared" si="41"/>
        <v>0</v>
      </c>
      <c r="O68" s="78">
        <f>IF(N68="","",N68)</f>
        <v>0</v>
      </c>
      <c r="Q68" s="35"/>
      <c r="R68" s="35"/>
      <c r="S68" s="35"/>
    </row>
    <row r="69" spans="1:19" ht="15.75" thickBot="1" x14ac:dyDescent="0.3">
      <c r="A69" s="115"/>
      <c r="B69" s="116"/>
      <c r="C69" s="117"/>
      <c r="D69" s="10">
        <v>2</v>
      </c>
      <c r="E69" s="5"/>
      <c r="F69" t="str">
        <f>IF($E69="","",IF(ISNA(VLOOKUP($E69,DD!$A$2:$C$150,2,0)),"NO SUCH DIVE",VLOOKUP($E69,DD!$A$2:$C$150,2,0)))</f>
        <v/>
      </c>
      <c r="G69" s="10" t="str">
        <f>IF($E69="","",IF(ISNA(VLOOKUP($E69,DD!$A$2:$C$150,3,0)),"",VLOOKUP($E69,DD!$A$2:$C$150,3,0)))</f>
        <v/>
      </c>
      <c r="H69" s="8"/>
      <c r="I69" s="8"/>
      <c r="J69" s="8"/>
      <c r="K69" s="8"/>
      <c r="L69" s="8"/>
      <c r="M69" s="5"/>
      <c r="N69" s="78">
        <f t="shared" si="41"/>
        <v>0</v>
      </c>
      <c r="O69" s="78">
        <f>IF(N69="",O68,N69+O68)</f>
        <v>0</v>
      </c>
      <c r="Q69" s="35"/>
      <c r="R69" s="35"/>
      <c r="S69" s="35"/>
    </row>
    <row r="70" spans="1:19" ht="15.75" thickBot="1" x14ac:dyDescent="0.3">
      <c r="A70" s="115"/>
      <c r="B70" s="116"/>
      <c r="C70" s="117"/>
      <c r="D70" s="10">
        <v>3</v>
      </c>
      <c r="E70" s="5"/>
      <c r="F70" t="str">
        <f>IF($E70="","",IF(ISNA(VLOOKUP($E70,DD!$A$2:$C$150,2,0)),"NO SUCH DIVE",VLOOKUP($E70,DD!$A$2:$C$150,2,0)))</f>
        <v/>
      </c>
      <c r="G70" s="10" t="str">
        <f>IF($E70="","",IF(ISNA(VLOOKUP($E70,DD!$A$2:$C$150,3,0)),"",VLOOKUP($E70,DD!$A$2:$C$150,3,0)))</f>
        <v/>
      </c>
      <c r="H70" s="8"/>
      <c r="I70" s="8"/>
      <c r="J70" s="8"/>
      <c r="K70" s="8"/>
      <c r="L70" s="8"/>
      <c r="M70" s="5"/>
      <c r="N70" s="78">
        <f t="shared" si="41"/>
        <v>0</v>
      </c>
      <c r="O70" s="79">
        <f>IF(N70="",O69,N70+O69)</f>
        <v>0</v>
      </c>
      <c r="Q70" s="35">
        <f t="shared" ref="Q70" si="44">IF(O70&lt;&gt;"",O70+A68/10000,0)</f>
        <v>2.3E-3</v>
      </c>
      <c r="R70" s="35">
        <f t="shared" ref="R70:S70" si="45">B68</f>
        <v>0</v>
      </c>
      <c r="S70" s="35">
        <f t="shared" si="45"/>
        <v>0</v>
      </c>
    </row>
    <row r="71" spans="1:19" x14ac:dyDescent="0.25">
      <c r="A71" s="112">
        <v>24</v>
      </c>
      <c r="B71" s="113"/>
      <c r="C71" s="114"/>
      <c r="D71" s="18">
        <v>1</v>
      </c>
      <c r="E71" s="19"/>
      <c r="F71" s="20" t="str">
        <f>IF($E71="","",IF(ISNA(VLOOKUP($E71,DD!$A$2:$C$150,2,0)),"NO SUCH DIVE",VLOOKUP($E71,DD!$A$2:$C$150,2,0)))</f>
        <v/>
      </c>
      <c r="G71" s="18" t="str">
        <f>IF($E71="","",IF(ISNA(VLOOKUP($E71,DD!$A$2:$C$150,3,0)),"",VLOOKUP($E71,DD!$A$2:$C$150,3,0)))</f>
        <v/>
      </c>
      <c r="H71" s="21"/>
      <c r="I71" s="21"/>
      <c r="J71" s="21"/>
      <c r="K71" s="21"/>
      <c r="L71" s="21"/>
      <c r="M71" s="19"/>
      <c r="N71" s="80">
        <f t="shared" si="41"/>
        <v>0</v>
      </c>
      <c r="O71" s="80">
        <f>IF(N71="","",N71)</f>
        <v>0</v>
      </c>
      <c r="Q71" s="35"/>
      <c r="R71" s="35"/>
      <c r="S71" s="35"/>
    </row>
    <row r="72" spans="1:19" ht="15.75" thickBot="1" x14ac:dyDescent="0.3">
      <c r="A72" s="112"/>
      <c r="B72" s="113"/>
      <c r="C72" s="114"/>
      <c r="D72" s="18">
        <v>2</v>
      </c>
      <c r="E72" s="19"/>
      <c r="F72" s="20" t="str">
        <f>IF($E72="","",IF(ISNA(VLOOKUP($E72,DD!$A$2:$C$150,2,0)),"NO SUCH DIVE",VLOOKUP($E72,DD!$A$2:$C$150,2,0)))</f>
        <v/>
      </c>
      <c r="G72" s="18" t="str">
        <f>IF($E72="","",IF(ISNA(VLOOKUP($E72,DD!$A$2:$C$150,3,0)),"",VLOOKUP($E72,DD!$A$2:$C$150,3,0)))</f>
        <v/>
      </c>
      <c r="H72" s="21"/>
      <c r="I72" s="21"/>
      <c r="J72" s="21"/>
      <c r="K72" s="21"/>
      <c r="L72" s="21"/>
      <c r="M72" s="19"/>
      <c r="N72" s="80">
        <f t="shared" si="41"/>
        <v>0</v>
      </c>
      <c r="O72" s="80">
        <f>IF(N72="",O71,N72+O71)</f>
        <v>0</v>
      </c>
      <c r="Q72" s="35"/>
      <c r="R72" s="35"/>
      <c r="S72" s="35"/>
    </row>
    <row r="73" spans="1:19" ht="15.75" thickBot="1" x14ac:dyDescent="0.3">
      <c r="A73" s="112"/>
      <c r="B73" s="113"/>
      <c r="C73" s="114"/>
      <c r="D73" s="18">
        <v>3</v>
      </c>
      <c r="E73" s="19"/>
      <c r="F73" s="20" t="str">
        <f>IF($E73="","",IF(ISNA(VLOOKUP($E73,DD!$A$2:$C$150,2,0)),"NO SUCH DIVE",VLOOKUP($E73,DD!$A$2:$C$150,2,0)))</f>
        <v/>
      </c>
      <c r="G73" s="18" t="str">
        <f>IF($E73="","",IF(ISNA(VLOOKUP($E73,DD!$A$2:$C$150,3,0)),"",VLOOKUP($E73,DD!$A$2:$C$150,3,0)))</f>
        <v/>
      </c>
      <c r="H73" s="21"/>
      <c r="I73" s="21"/>
      <c r="J73" s="21"/>
      <c r="K73" s="21"/>
      <c r="L73" s="21"/>
      <c r="M73" s="19"/>
      <c r="N73" s="80">
        <f t="shared" si="41"/>
        <v>0</v>
      </c>
      <c r="O73" s="81">
        <f>IF(N73="",O72,N73+O72)</f>
        <v>0</v>
      </c>
      <c r="Q73" s="35">
        <f t="shared" ref="Q73" si="46">IF(O73&lt;&gt;"",O73+A71/10000,0)</f>
        <v>2.3999999999999998E-3</v>
      </c>
      <c r="R73" s="35">
        <f t="shared" ref="R73:S73" si="47">B71</f>
        <v>0</v>
      </c>
      <c r="S73" s="35">
        <f t="shared" si="47"/>
        <v>0</v>
      </c>
    </row>
    <row r="74" spans="1:19" x14ac:dyDescent="0.25">
      <c r="A74" s="115">
        <v>25</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41"/>
        <v>0</v>
      </c>
      <c r="O74" s="78">
        <f>IF(N74="","",N74)</f>
        <v>0</v>
      </c>
      <c r="Q74" s="35"/>
      <c r="R74" s="35"/>
      <c r="S74" s="35"/>
    </row>
    <row r="75" spans="1:19" ht="15.75" thickBot="1" x14ac:dyDescent="0.3">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41"/>
        <v>0</v>
      </c>
      <c r="O75" s="78">
        <f>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41"/>
        <v>0</v>
      </c>
      <c r="O76" s="79">
        <f>IF(N76="",O75,N76+O75)</f>
        <v>0</v>
      </c>
      <c r="Q76" s="35">
        <f t="shared" ref="Q76" si="48">IF(O76&lt;&gt;"",O76+A74/10000,0)</f>
        <v>2.5000000000000001E-3</v>
      </c>
      <c r="R76" s="35">
        <f t="shared" ref="R76:S76" si="49">B74</f>
        <v>0</v>
      </c>
      <c r="S76" s="35">
        <f t="shared" si="49"/>
        <v>0</v>
      </c>
    </row>
    <row r="77" spans="1:19" x14ac:dyDescent="0.25">
      <c r="A77" s="112">
        <v>26</v>
      </c>
      <c r="B77" s="113"/>
      <c r="C77" s="114"/>
      <c r="D77" s="18">
        <v>1</v>
      </c>
      <c r="E77" s="19"/>
      <c r="F77" s="20" t="str">
        <f>IF($E77="","",IF(ISNA(VLOOKUP($E77,DD!$A$2:$C$150,2,0)),"NO SUCH DIVE",VLOOKUP($E77,DD!$A$2:$C$150,2,0)))</f>
        <v/>
      </c>
      <c r="G77" s="18" t="str">
        <f>IF($E77="","",IF(ISNA(VLOOKUP($E77,DD!$A$2:$C$150,3,0)),"",VLOOKUP($E77,DD!$A$2:$C$150,3,0)))</f>
        <v/>
      </c>
      <c r="H77" s="21"/>
      <c r="I77" s="21"/>
      <c r="J77" s="21"/>
      <c r="K77" s="21"/>
      <c r="L77" s="21"/>
      <c r="M77" s="19"/>
      <c r="N77" s="80">
        <f t="shared" si="41"/>
        <v>0</v>
      </c>
      <c r="O77" s="80">
        <f>IF(N77="","",N77)</f>
        <v>0</v>
      </c>
      <c r="Q77" s="35"/>
      <c r="R77" s="35"/>
      <c r="S77" s="35"/>
    </row>
    <row r="78" spans="1:19" ht="15.75" thickBot="1" x14ac:dyDescent="0.3">
      <c r="A78" s="112"/>
      <c r="B78" s="113"/>
      <c r="C78" s="114"/>
      <c r="D78" s="18">
        <v>2</v>
      </c>
      <c r="E78" s="19"/>
      <c r="F78" s="20" t="str">
        <f>IF($E78="","",IF(ISNA(VLOOKUP($E78,DD!$A$2:$C$150,2,0)),"NO SUCH DIVE",VLOOKUP($E78,DD!$A$2:$C$150,2,0)))</f>
        <v/>
      </c>
      <c r="G78" s="18" t="str">
        <f>IF($E78="","",IF(ISNA(VLOOKUP($E78,DD!$A$2:$C$150,3,0)),"",VLOOKUP($E78,DD!$A$2:$C$150,3,0)))</f>
        <v/>
      </c>
      <c r="H78" s="21"/>
      <c r="I78" s="21"/>
      <c r="J78" s="21"/>
      <c r="K78" s="21"/>
      <c r="L78" s="21"/>
      <c r="M78" s="19"/>
      <c r="N78" s="80">
        <f t="shared" si="41"/>
        <v>0</v>
      </c>
      <c r="O78" s="80">
        <f>IF(N78="",O77,N78+O77)</f>
        <v>0</v>
      </c>
      <c r="Q78" s="35"/>
      <c r="R78" s="35"/>
      <c r="S78" s="35"/>
    </row>
    <row r="79" spans="1:19" ht="15.75" thickBot="1" x14ac:dyDescent="0.3">
      <c r="A79" s="112"/>
      <c r="B79" s="113"/>
      <c r="C79" s="114"/>
      <c r="D79" s="18">
        <v>3</v>
      </c>
      <c r="E79" s="19"/>
      <c r="F79" s="20" t="str">
        <f>IF($E79="","",IF(ISNA(VLOOKUP($E79,DD!$A$2:$C$150,2,0)),"NO SUCH DIVE",VLOOKUP($E79,DD!$A$2:$C$150,2,0)))</f>
        <v/>
      </c>
      <c r="G79" s="18" t="str">
        <f>IF($E79="","",IF(ISNA(VLOOKUP($E79,DD!$A$2:$C$150,3,0)),"",VLOOKUP($E79,DD!$A$2:$C$150,3,0)))</f>
        <v/>
      </c>
      <c r="H79" s="21"/>
      <c r="I79" s="21"/>
      <c r="J79" s="21"/>
      <c r="K79" s="21"/>
      <c r="L79" s="21"/>
      <c r="M79" s="19"/>
      <c r="N79" s="80">
        <f t="shared" si="41"/>
        <v>0</v>
      </c>
      <c r="O79" s="81">
        <f>IF(N79="",O78,N79+O78)</f>
        <v>0</v>
      </c>
      <c r="Q79" s="35">
        <f t="shared" ref="Q79" si="50">IF(O79&lt;&gt;"",O79+A77/10000,0)</f>
        <v>2.5999999999999999E-3</v>
      </c>
      <c r="R79" s="35">
        <f t="shared" ref="R79:S79" si="51">B77</f>
        <v>0</v>
      </c>
      <c r="S79" s="35">
        <f t="shared" si="51"/>
        <v>0</v>
      </c>
    </row>
    <row r="80" spans="1:19" x14ac:dyDescent="0.25">
      <c r="A80" s="115">
        <v>27</v>
      </c>
      <c r="B80" s="116"/>
      <c r="C80" s="117"/>
      <c r="D80" s="10">
        <v>1</v>
      </c>
      <c r="E80" s="5"/>
      <c r="F80" t="str">
        <f>IF($E80="","",IF(ISNA(VLOOKUP($E80,DD!$A$2:$C$150,2,0)),"NO SUCH DIVE",VLOOKUP($E80,DD!$A$2:$C$150,2,0)))</f>
        <v/>
      </c>
      <c r="G80" s="10" t="str">
        <f>IF($E80="","",IF(ISNA(VLOOKUP($E80,DD!$A$2:$C$150,3,0)),"",VLOOKUP($E80,DD!$A$2:$C$150,3,0)))</f>
        <v/>
      </c>
      <c r="H80" s="8"/>
      <c r="I80" s="8"/>
      <c r="J80" s="8"/>
      <c r="K80" s="8"/>
      <c r="L80" s="8"/>
      <c r="M80" s="5"/>
      <c r="N80" s="78">
        <f t="shared" si="41"/>
        <v>0</v>
      </c>
      <c r="O80" s="78">
        <f>IF(N80="","",N80)</f>
        <v>0</v>
      </c>
      <c r="Q80" s="35"/>
      <c r="R80" s="35"/>
      <c r="S80" s="35"/>
    </row>
    <row r="81" spans="1:19" ht="15.75" thickBot="1" x14ac:dyDescent="0.3">
      <c r="A81" s="115"/>
      <c r="B81" s="116"/>
      <c r="C81" s="117"/>
      <c r="D81" s="10">
        <v>2</v>
      </c>
      <c r="E81" s="5"/>
      <c r="F81" t="str">
        <f>IF($E81="","",IF(ISNA(VLOOKUP($E81,DD!$A$2:$C$150,2,0)),"NO SUCH DIVE",VLOOKUP($E81,DD!$A$2:$C$150,2,0)))</f>
        <v/>
      </c>
      <c r="G81" s="10" t="str">
        <f>IF($E81="","",IF(ISNA(VLOOKUP($E81,DD!$A$2:$C$150,3,0)),"",VLOOKUP($E81,DD!$A$2:$C$150,3,0)))</f>
        <v/>
      </c>
      <c r="H81" s="8"/>
      <c r="I81" s="8"/>
      <c r="J81" s="8"/>
      <c r="K81" s="8"/>
      <c r="L81" s="8"/>
      <c r="M81" s="5"/>
      <c r="N81" s="78">
        <f t="shared" si="41"/>
        <v>0</v>
      </c>
      <c r="O81" s="78">
        <f>IF(N81="",O80,N81+O80)</f>
        <v>0</v>
      </c>
      <c r="Q81" s="35"/>
      <c r="R81" s="35"/>
      <c r="S81" s="35"/>
    </row>
    <row r="82" spans="1:19" ht="15.75" thickBot="1" x14ac:dyDescent="0.3">
      <c r="A82" s="115"/>
      <c r="B82" s="116"/>
      <c r="C82" s="117"/>
      <c r="D82" s="10">
        <v>3</v>
      </c>
      <c r="E82" s="5"/>
      <c r="F82" t="str">
        <f>IF($E82="","",IF(ISNA(VLOOKUP($E82,DD!$A$2:$C$150,2,0)),"NO SUCH DIVE",VLOOKUP($E82,DD!$A$2:$C$150,2,0)))</f>
        <v/>
      </c>
      <c r="G82" s="10" t="str">
        <f>IF($E82="","",IF(ISNA(VLOOKUP($E82,DD!$A$2:$C$150,3,0)),"",VLOOKUP($E82,DD!$A$2:$C$150,3,0)))</f>
        <v/>
      </c>
      <c r="H82" s="8"/>
      <c r="I82" s="8"/>
      <c r="J82" s="8"/>
      <c r="K82" s="8"/>
      <c r="L82" s="8"/>
      <c r="M82" s="5"/>
      <c r="N82" s="78">
        <f t="shared" si="41"/>
        <v>0</v>
      </c>
      <c r="O82" s="79">
        <f>IF(N82="",O81,N82+O81)</f>
        <v>0</v>
      </c>
      <c r="Q82" s="35">
        <f t="shared" ref="Q82" si="52">IF(O82&lt;&gt;"",O82+A80/10000,0)</f>
        <v>2.7000000000000001E-3</v>
      </c>
      <c r="R82" s="35">
        <f t="shared" ref="R82:S82" si="53">B80</f>
        <v>0</v>
      </c>
      <c r="S82" s="35">
        <f t="shared" si="53"/>
        <v>0</v>
      </c>
    </row>
    <row r="83" spans="1:19" x14ac:dyDescent="0.25">
      <c r="A83" s="112">
        <v>28</v>
      </c>
      <c r="B83" s="113"/>
      <c r="C83" s="114"/>
      <c r="D83" s="18">
        <v>1</v>
      </c>
      <c r="E83" s="19"/>
      <c r="F83" s="20" t="str">
        <f>IF($E83="","",IF(ISNA(VLOOKUP($E83,DD!$A$2:$C$150,2,0)),"NO SUCH DIVE",VLOOKUP($E83,DD!$A$2:$C$150,2,0)))</f>
        <v/>
      </c>
      <c r="G83" s="18" t="str">
        <f>IF($E83="","",IF(ISNA(VLOOKUP($E83,DD!$A$2:$C$150,3,0)),"",VLOOKUP($E83,DD!$A$2:$C$150,3,0)))</f>
        <v/>
      </c>
      <c r="H83" s="21"/>
      <c r="I83" s="21"/>
      <c r="J83" s="21"/>
      <c r="K83" s="21"/>
      <c r="L83" s="21"/>
      <c r="M83" s="19"/>
      <c r="N83" s="80">
        <f t="shared" si="41"/>
        <v>0</v>
      </c>
      <c r="O83" s="80">
        <f>IF(N83="","",N83)</f>
        <v>0</v>
      </c>
      <c r="Q83" s="35"/>
      <c r="R83" s="35"/>
      <c r="S83" s="35"/>
    </row>
    <row r="84" spans="1:19" ht="15.75" thickBot="1" x14ac:dyDescent="0.3">
      <c r="A84" s="112"/>
      <c r="B84" s="113"/>
      <c r="C84" s="114"/>
      <c r="D84" s="18">
        <v>2</v>
      </c>
      <c r="E84" s="19"/>
      <c r="F84" s="20" t="str">
        <f>IF($E84="","",IF(ISNA(VLOOKUP($E84,DD!$A$2:$C$150,2,0)),"NO SUCH DIVE",VLOOKUP($E84,DD!$A$2:$C$150,2,0)))</f>
        <v/>
      </c>
      <c r="G84" s="18" t="str">
        <f>IF($E84="","",IF(ISNA(VLOOKUP($E84,DD!$A$2:$C$150,3,0)),"",VLOOKUP($E84,DD!$A$2:$C$150,3,0)))</f>
        <v/>
      </c>
      <c r="H84" s="21"/>
      <c r="I84" s="21"/>
      <c r="J84" s="21"/>
      <c r="K84" s="21"/>
      <c r="L84" s="21"/>
      <c r="M84" s="19"/>
      <c r="N84" s="80">
        <f t="shared" si="41"/>
        <v>0</v>
      </c>
      <c r="O84" s="80">
        <f>IF(N84="",O83,N84+O83)</f>
        <v>0</v>
      </c>
      <c r="Q84" s="35"/>
      <c r="R84" s="35"/>
      <c r="S84" s="35"/>
    </row>
    <row r="85" spans="1:19" ht="15.75" thickBot="1" x14ac:dyDescent="0.3">
      <c r="A85" s="112"/>
      <c r="B85" s="113"/>
      <c r="C85" s="114"/>
      <c r="D85" s="18">
        <v>3</v>
      </c>
      <c r="E85" s="19"/>
      <c r="F85" s="20" t="str">
        <f>IF($E85="","",IF(ISNA(VLOOKUP($E85,DD!$A$2:$C$150,2,0)),"NO SUCH DIVE",VLOOKUP($E85,DD!$A$2:$C$150,2,0)))</f>
        <v/>
      </c>
      <c r="G85" s="18" t="str">
        <f>IF($E85="","",IF(ISNA(VLOOKUP($E85,DD!$A$2:$C$150,3,0)),"",VLOOKUP($E85,DD!$A$2:$C$150,3,0)))</f>
        <v/>
      </c>
      <c r="H85" s="21"/>
      <c r="I85" s="21"/>
      <c r="J85" s="21"/>
      <c r="K85" s="21"/>
      <c r="L85" s="21"/>
      <c r="M85" s="19"/>
      <c r="N85" s="80">
        <f t="shared" si="41"/>
        <v>0</v>
      </c>
      <c r="O85" s="81">
        <f>IF(N85="",O84,N85+O84)</f>
        <v>0</v>
      </c>
      <c r="Q85" s="35">
        <f t="shared" ref="Q85" si="54">IF(O85&lt;&gt;"",O85+A83/10000,0)</f>
        <v>2.8E-3</v>
      </c>
      <c r="R85" s="35">
        <f t="shared" ref="R85:S85" si="55">B83</f>
        <v>0</v>
      </c>
      <c r="S85" s="35">
        <f t="shared" si="55"/>
        <v>0</v>
      </c>
    </row>
    <row r="86" spans="1:19" x14ac:dyDescent="0.25">
      <c r="A86" s="115">
        <v>29</v>
      </c>
      <c r="B86" s="116"/>
      <c r="C86" s="117"/>
      <c r="D86" s="10">
        <v>1</v>
      </c>
      <c r="E86" s="5"/>
      <c r="F86" t="str">
        <f>IF($E86="","",IF(ISNA(VLOOKUP($E86,DD!$A$2:$C$150,2,0)),"NO SUCH DIVE",VLOOKUP($E86,DD!$A$2:$C$150,2,0)))</f>
        <v/>
      </c>
      <c r="G86" s="10" t="str">
        <f>IF($E86="","",IF(ISNA(VLOOKUP($E86,DD!$A$2:$C$150,3,0)),"",VLOOKUP($E86,DD!$A$2:$C$150,3,0)))</f>
        <v/>
      </c>
      <c r="H86" s="8"/>
      <c r="I86" s="8"/>
      <c r="J86" s="8"/>
      <c r="K86" s="8"/>
      <c r="L86" s="8"/>
      <c r="M86" s="5"/>
      <c r="N86" s="78">
        <f t="shared" si="41"/>
        <v>0</v>
      </c>
      <c r="O86" s="78">
        <f>IF(N86="","",N86)</f>
        <v>0</v>
      </c>
      <c r="Q86" s="35"/>
      <c r="R86" s="35"/>
      <c r="S86" s="35"/>
    </row>
    <row r="87" spans="1:19" ht="15.75" thickBot="1" x14ac:dyDescent="0.3">
      <c r="A87" s="115"/>
      <c r="B87" s="116"/>
      <c r="C87" s="117"/>
      <c r="D87" s="10">
        <v>2</v>
      </c>
      <c r="E87" s="5"/>
      <c r="F87" t="str">
        <f>IF($E87="","",IF(ISNA(VLOOKUP($E87,DD!$A$2:$C$150,2,0)),"NO SUCH DIVE",VLOOKUP($E87,DD!$A$2:$C$150,2,0)))</f>
        <v/>
      </c>
      <c r="G87" s="10" t="str">
        <f>IF($E87="","",IF(ISNA(VLOOKUP($E87,DD!$A$2:$C$150,3,0)),"",VLOOKUP($E87,DD!$A$2:$C$150,3,0)))</f>
        <v/>
      </c>
      <c r="H87" s="8"/>
      <c r="I87" s="8"/>
      <c r="J87" s="8"/>
      <c r="K87" s="8"/>
      <c r="L87" s="8"/>
      <c r="M87" s="5"/>
      <c r="N87" s="78">
        <f t="shared" si="41"/>
        <v>0</v>
      </c>
      <c r="O87" s="78">
        <f>IF(N87="",O86,N87+O86)</f>
        <v>0</v>
      </c>
      <c r="Q87" s="35"/>
      <c r="R87" s="35"/>
      <c r="S87" s="35"/>
    </row>
    <row r="88" spans="1:19" ht="15.75" thickBot="1" x14ac:dyDescent="0.3">
      <c r="A88" s="115"/>
      <c r="B88" s="116"/>
      <c r="C88" s="117"/>
      <c r="D88" s="10">
        <v>3</v>
      </c>
      <c r="E88" s="5"/>
      <c r="F88" t="str">
        <f>IF($E88="","",IF(ISNA(VLOOKUP($E88,DD!$A$2:$C$150,2,0)),"NO SUCH DIVE",VLOOKUP($E88,DD!$A$2:$C$150,2,0)))</f>
        <v/>
      </c>
      <c r="G88" s="10" t="str">
        <f>IF($E88="","",IF(ISNA(VLOOKUP($E88,DD!$A$2:$C$150,3,0)),"",VLOOKUP($E88,DD!$A$2:$C$150,3,0)))</f>
        <v/>
      </c>
      <c r="H88" s="8"/>
      <c r="I88" s="8"/>
      <c r="J88" s="8"/>
      <c r="K88" s="8"/>
      <c r="L88" s="8"/>
      <c r="M88" s="5"/>
      <c r="N88" s="78">
        <f t="shared" si="41"/>
        <v>0</v>
      </c>
      <c r="O88" s="79">
        <f>IF(N88="",O87,N88+O87)</f>
        <v>0</v>
      </c>
      <c r="Q88" s="35">
        <f t="shared" ref="Q88" si="56">IF(O88&lt;&gt;"",O88+A86/10000,0)</f>
        <v>2.8999999999999998E-3</v>
      </c>
      <c r="R88" s="35">
        <f t="shared" ref="R88:S88" si="57">B86</f>
        <v>0</v>
      </c>
      <c r="S88" s="35">
        <f t="shared" si="57"/>
        <v>0</v>
      </c>
    </row>
    <row r="89" spans="1:19" x14ac:dyDescent="0.25">
      <c r="A89" s="112">
        <v>30</v>
      </c>
      <c r="B89" s="113"/>
      <c r="C89" s="114"/>
      <c r="D89" s="18">
        <v>1</v>
      </c>
      <c r="E89" s="19"/>
      <c r="F89" s="20" t="str">
        <f>IF($E89="","",IF(ISNA(VLOOKUP($E89,DD!$A$2:$C$150,2,0)),"NO SUCH DIVE",VLOOKUP($E89,DD!$A$2:$C$150,2,0)))</f>
        <v/>
      </c>
      <c r="G89" s="18" t="str">
        <f>IF($E89="","",IF(ISNA(VLOOKUP($E89,DD!$A$2:$C$150,3,0)),"",VLOOKUP($E89,DD!$A$2:$C$150,3,0)))</f>
        <v/>
      </c>
      <c r="H89" s="21"/>
      <c r="I89" s="21"/>
      <c r="J89" s="21"/>
      <c r="K89" s="21"/>
      <c r="L89" s="21"/>
      <c r="M89" s="19"/>
      <c r="N89" s="80">
        <f t="shared" si="41"/>
        <v>0</v>
      </c>
      <c r="O89" s="80">
        <f>IF(N89="","",N89)</f>
        <v>0</v>
      </c>
      <c r="Q89" s="35"/>
      <c r="R89" s="35"/>
      <c r="S89" s="35"/>
    </row>
    <row r="90" spans="1:19" ht="15.75" thickBot="1" x14ac:dyDescent="0.3">
      <c r="A90" s="112"/>
      <c r="B90" s="113"/>
      <c r="C90" s="114"/>
      <c r="D90" s="18">
        <v>2</v>
      </c>
      <c r="E90" s="19"/>
      <c r="F90" s="20" t="str">
        <f>IF($E90="","",IF(ISNA(VLOOKUP($E90,DD!$A$2:$C$150,2,0)),"NO SUCH DIVE",VLOOKUP($E90,DD!$A$2:$C$150,2,0)))</f>
        <v/>
      </c>
      <c r="G90" s="18" t="str">
        <f>IF($E90="","",IF(ISNA(VLOOKUP($E90,DD!$A$2:$C$150,3,0)),"",VLOOKUP($E90,DD!$A$2:$C$150,3,0)))</f>
        <v/>
      </c>
      <c r="H90" s="21"/>
      <c r="I90" s="21"/>
      <c r="J90" s="21"/>
      <c r="K90" s="21"/>
      <c r="L90" s="21"/>
      <c r="M90" s="19"/>
      <c r="N90" s="80">
        <f t="shared" si="41"/>
        <v>0</v>
      </c>
      <c r="O90" s="80">
        <f>IF(N90="",O89,N90+O89)</f>
        <v>0</v>
      </c>
      <c r="Q90" s="35"/>
      <c r="R90" s="35"/>
      <c r="S90" s="35"/>
    </row>
    <row r="91" spans="1:19" ht="15.75" thickBot="1" x14ac:dyDescent="0.3">
      <c r="A91" s="112"/>
      <c r="B91" s="113"/>
      <c r="C91" s="114"/>
      <c r="D91" s="18">
        <v>3</v>
      </c>
      <c r="E91" s="19"/>
      <c r="F91" s="20" t="str">
        <f>IF($E91="","",IF(ISNA(VLOOKUP($E91,DD!$A$2:$C$150,2,0)),"NO SUCH DIVE",VLOOKUP($E91,DD!$A$2:$C$150,2,0)))</f>
        <v/>
      </c>
      <c r="G91" s="18" t="str">
        <f>IF($E91="","",IF(ISNA(VLOOKUP($E91,DD!$A$2:$C$150,3,0)),"",VLOOKUP($E91,DD!$A$2:$C$150,3,0)))</f>
        <v/>
      </c>
      <c r="H91" s="21"/>
      <c r="I91" s="21"/>
      <c r="J91" s="21"/>
      <c r="K91" s="21"/>
      <c r="L91" s="21"/>
      <c r="M91" s="19"/>
      <c r="N91" s="80">
        <f t="shared" si="41"/>
        <v>0</v>
      </c>
      <c r="O91" s="81">
        <f>IF(N91="",O90,N91+O90)</f>
        <v>0</v>
      </c>
      <c r="Q91" s="35">
        <f t="shared" ref="Q91" si="58">IF(O91&lt;&gt;"",O91+A89/10000,0)</f>
        <v>3.0000000000000001E-3</v>
      </c>
      <c r="R91" s="35">
        <f t="shared" ref="R91:S91" si="59">B89</f>
        <v>0</v>
      </c>
      <c r="S91" s="35">
        <f t="shared" si="59"/>
        <v>0</v>
      </c>
    </row>
    <row r="92" spans="1:19" x14ac:dyDescent="0.25">
      <c r="A92" s="115">
        <v>31</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41"/>
        <v>0</v>
      </c>
      <c r="O92" s="78">
        <f>IF(N92="","",N92)</f>
        <v>0</v>
      </c>
      <c r="Q92" s="35"/>
      <c r="R92" s="35"/>
      <c r="S92" s="35"/>
    </row>
    <row r="93" spans="1:19" ht="15.75" thickBot="1" x14ac:dyDescent="0.3">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41"/>
        <v>0</v>
      </c>
      <c r="O93" s="78">
        <f>IF(N93="",O92,N93+O92)</f>
        <v>0</v>
      </c>
      <c r="Q93" s="35"/>
      <c r="R93" s="35"/>
      <c r="S93" s="35"/>
    </row>
    <row r="94" spans="1:19" ht="15.75" thickBot="1" x14ac:dyDescent="0.3">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41"/>
        <v>0</v>
      </c>
      <c r="O94" s="79">
        <f>IF(N94="",O93,N94+O93)</f>
        <v>0</v>
      </c>
      <c r="Q94" s="35">
        <f t="shared" ref="Q94" si="60">IF(O94&lt;&gt;"",O94+A92/10000,0)</f>
        <v>3.0999999999999999E-3</v>
      </c>
      <c r="R94" s="35">
        <f t="shared" ref="R94:S94" si="61">B92</f>
        <v>0</v>
      </c>
      <c r="S94" s="35">
        <f t="shared" si="61"/>
        <v>0</v>
      </c>
    </row>
    <row r="95" spans="1:19" x14ac:dyDescent="0.25">
      <c r="A95" s="112">
        <v>32</v>
      </c>
      <c r="B95" s="113"/>
      <c r="C95" s="114"/>
      <c r="D95" s="18">
        <v>1</v>
      </c>
      <c r="E95" s="19"/>
      <c r="F95" s="20" t="str">
        <f>IF($E95="","",IF(ISNA(VLOOKUP($E95,DD!$A$2:$C$150,2,0)),"NO SUCH DIVE",VLOOKUP($E95,DD!$A$2:$C$150,2,0)))</f>
        <v/>
      </c>
      <c r="G95" s="18" t="str">
        <f>IF($E95="","",IF(ISNA(VLOOKUP($E95,DD!$A$2:$C$150,3,0)),"",VLOOKUP($E95,DD!$A$2:$C$150,3,0)))</f>
        <v/>
      </c>
      <c r="H95" s="21"/>
      <c r="I95" s="21"/>
      <c r="J95" s="21"/>
      <c r="K95" s="21"/>
      <c r="L95" s="21"/>
      <c r="M95" s="19"/>
      <c r="N95" s="80">
        <f t="shared" si="41"/>
        <v>0</v>
      </c>
      <c r="O95" s="80">
        <f>IF(N95="","",N95)</f>
        <v>0</v>
      </c>
      <c r="Q95" s="35"/>
      <c r="R95" s="35"/>
      <c r="S95" s="35"/>
    </row>
    <row r="96" spans="1:19" ht="15.75" thickBot="1" x14ac:dyDescent="0.3">
      <c r="A96" s="112"/>
      <c r="B96" s="113"/>
      <c r="C96" s="114"/>
      <c r="D96" s="18">
        <v>2</v>
      </c>
      <c r="E96" s="19"/>
      <c r="F96" s="20" t="str">
        <f>IF($E96="","",IF(ISNA(VLOOKUP($E96,DD!$A$2:$C$150,2,0)),"NO SUCH DIVE",VLOOKUP($E96,DD!$A$2:$C$150,2,0)))</f>
        <v/>
      </c>
      <c r="G96" s="18" t="str">
        <f>IF($E96="","",IF(ISNA(VLOOKUP($E96,DD!$A$2:$C$150,3,0)),"",VLOOKUP($E96,DD!$A$2:$C$150,3,0)))</f>
        <v/>
      </c>
      <c r="H96" s="21"/>
      <c r="I96" s="21"/>
      <c r="J96" s="21"/>
      <c r="K96" s="21"/>
      <c r="L96" s="21"/>
      <c r="M96" s="19"/>
      <c r="N96" s="80">
        <f t="shared" si="41"/>
        <v>0</v>
      </c>
      <c r="O96" s="80">
        <f>IF(N96="",O95,N96+O95)</f>
        <v>0</v>
      </c>
      <c r="Q96" s="35"/>
      <c r="R96" s="35"/>
      <c r="S96" s="35"/>
    </row>
    <row r="97" spans="1:19" ht="15.75" thickBot="1" x14ac:dyDescent="0.3">
      <c r="A97" s="112"/>
      <c r="B97" s="113"/>
      <c r="C97" s="114"/>
      <c r="D97" s="18">
        <v>3</v>
      </c>
      <c r="E97" s="19"/>
      <c r="F97" s="20" t="str">
        <f>IF($E97="","",IF(ISNA(VLOOKUP($E97,DD!$A$2:$C$150,2,0)),"NO SUCH DIVE",VLOOKUP($E97,DD!$A$2:$C$150,2,0)))</f>
        <v/>
      </c>
      <c r="G97" s="18" t="str">
        <f>IF($E97="","",IF(ISNA(VLOOKUP($E97,DD!$A$2:$C$150,3,0)),"",VLOOKUP($E97,DD!$A$2:$C$150,3,0)))</f>
        <v/>
      </c>
      <c r="H97" s="21"/>
      <c r="I97" s="21"/>
      <c r="J97" s="21"/>
      <c r="K97" s="21"/>
      <c r="L97" s="21"/>
      <c r="M97" s="19"/>
      <c r="N97" s="80">
        <f t="shared" si="41"/>
        <v>0</v>
      </c>
      <c r="O97" s="81">
        <f>IF(N97="",O96,N97+O96)</f>
        <v>0</v>
      </c>
      <c r="Q97" s="35">
        <f t="shared" ref="Q97" si="62">IF(O97&lt;&gt;"",O97+A95/10000,0)</f>
        <v>3.2000000000000002E-3</v>
      </c>
      <c r="R97" s="35">
        <f t="shared" ref="R97:S97" si="63">B95</f>
        <v>0</v>
      </c>
      <c r="S97" s="35">
        <f t="shared" si="63"/>
        <v>0</v>
      </c>
    </row>
    <row r="98" spans="1:19" x14ac:dyDescent="0.25">
      <c r="A98" s="115">
        <v>33</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si="41"/>
        <v>0</v>
      </c>
      <c r="O98" s="78">
        <f>IF(N98="","",N98)</f>
        <v>0</v>
      </c>
      <c r="Q98" s="35"/>
      <c r="R98" s="35"/>
      <c r="S98" s="35"/>
    </row>
    <row r="99" spans="1:19" ht="15.75" thickBot="1" x14ac:dyDescent="0.3">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41"/>
        <v>0</v>
      </c>
      <c r="O99" s="78">
        <f>IF(N99="",O98,N99+O98)</f>
        <v>0</v>
      </c>
      <c r="Q99" s="35"/>
      <c r="R99" s="35"/>
      <c r="S99" s="35"/>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41"/>
        <v>0</v>
      </c>
      <c r="O100" s="79">
        <f>IF(N100="",O99,N100+O99)</f>
        <v>0</v>
      </c>
      <c r="Q100" s="35">
        <f t="shared" ref="Q100" si="64">IF(O100&lt;&gt;"",O100+A98/10000,0)</f>
        <v>3.3E-3</v>
      </c>
      <c r="R100" s="35">
        <f t="shared" ref="R100:S100" si="65">B98</f>
        <v>0</v>
      </c>
      <c r="S100" s="35">
        <f t="shared" si="65"/>
        <v>0</v>
      </c>
    </row>
    <row r="101" spans="1:19" x14ac:dyDescent="0.25">
      <c r="A101" s="112">
        <v>34</v>
      </c>
      <c r="B101" s="113"/>
      <c r="C101" s="114"/>
      <c r="D101" s="18">
        <v>1</v>
      </c>
      <c r="E101" s="19"/>
      <c r="F101" s="20" t="str">
        <f>IF($E101="","",IF(ISNA(VLOOKUP($E101,DD!$A$2:$C$150,2,0)),"NO SUCH DIVE",VLOOKUP($E101,DD!$A$2:$C$150,2,0)))</f>
        <v/>
      </c>
      <c r="G101" s="18" t="str">
        <f>IF($E101="","",IF(ISNA(VLOOKUP($E101,DD!$A$2:$C$150,3,0)),"",VLOOKUP($E101,DD!$A$2:$C$150,3,0)))</f>
        <v/>
      </c>
      <c r="H101" s="21"/>
      <c r="I101" s="21"/>
      <c r="J101" s="21"/>
      <c r="K101" s="21"/>
      <c r="L101" s="21"/>
      <c r="M101" s="19"/>
      <c r="N101" s="80">
        <f t="shared" si="41"/>
        <v>0</v>
      </c>
      <c r="O101" s="80">
        <f>IF(N101="","",N101)</f>
        <v>0</v>
      </c>
      <c r="Q101" s="35"/>
      <c r="R101" s="35"/>
      <c r="S101" s="35"/>
    </row>
    <row r="102" spans="1:19" ht="15.75" thickBot="1" x14ac:dyDescent="0.3">
      <c r="A102" s="112"/>
      <c r="B102" s="113"/>
      <c r="C102" s="114"/>
      <c r="D102" s="18">
        <v>2</v>
      </c>
      <c r="E102" s="19"/>
      <c r="F102" s="20" t="str">
        <f>IF($E102="","",IF(ISNA(VLOOKUP($E102,DD!$A$2:$C$150,2,0)),"NO SUCH DIVE",VLOOKUP($E102,DD!$A$2:$C$150,2,0)))</f>
        <v/>
      </c>
      <c r="G102" s="18" t="str">
        <f>IF($E102="","",IF(ISNA(VLOOKUP($E102,DD!$A$2:$C$150,3,0)),"",VLOOKUP($E102,DD!$A$2:$C$150,3,0)))</f>
        <v/>
      </c>
      <c r="H102" s="21"/>
      <c r="I102" s="21"/>
      <c r="J102" s="21"/>
      <c r="K102" s="21"/>
      <c r="L102" s="21"/>
      <c r="M102" s="19"/>
      <c r="N102" s="80">
        <f t="shared" si="41"/>
        <v>0</v>
      </c>
      <c r="O102" s="80">
        <f>IF(N102="",O101,N102+O101)</f>
        <v>0</v>
      </c>
      <c r="Q102" s="35"/>
      <c r="R102" s="35"/>
      <c r="S102" s="35"/>
    </row>
    <row r="103" spans="1:19" ht="15.75" thickBot="1" x14ac:dyDescent="0.3">
      <c r="A103" s="112"/>
      <c r="B103" s="113"/>
      <c r="C103" s="114"/>
      <c r="D103" s="18">
        <v>3</v>
      </c>
      <c r="E103" s="19"/>
      <c r="F103" s="20" t="str">
        <f>IF($E103="","",IF(ISNA(VLOOKUP($E103,DD!$A$2:$C$150,2,0)),"NO SUCH DIVE",VLOOKUP($E103,DD!$A$2:$C$150,2,0)))</f>
        <v/>
      </c>
      <c r="G103" s="18" t="str">
        <f>IF($E103="","",IF(ISNA(VLOOKUP($E103,DD!$A$2:$C$150,3,0)),"",VLOOKUP($E103,DD!$A$2:$C$150,3,0)))</f>
        <v/>
      </c>
      <c r="H103" s="21"/>
      <c r="I103" s="21"/>
      <c r="J103" s="21"/>
      <c r="K103" s="21"/>
      <c r="L103" s="21"/>
      <c r="M103" s="19"/>
      <c r="N103" s="80">
        <f t="shared" si="41"/>
        <v>0</v>
      </c>
      <c r="O103" s="81">
        <f>IF(N103="",O102,N103+O102)</f>
        <v>0</v>
      </c>
      <c r="Q103" s="35">
        <f t="shared" ref="Q103" si="66">IF(O103&lt;&gt;"",O103+A101/10000,0)</f>
        <v>3.3999999999999998E-3</v>
      </c>
      <c r="R103" s="35">
        <f t="shared" ref="R103:S103" si="67">B101</f>
        <v>0</v>
      </c>
      <c r="S103" s="35">
        <f t="shared" si="67"/>
        <v>0</v>
      </c>
    </row>
    <row r="104" spans="1:19" x14ac:dyDescent="0.25">
      <c r="A104" s="115">
        <v>35</v>
      </c>
      <c r="B104" s="116"/>
      <c r="C104" s="117"/>
      <c r="D104" s="10">
        <v>1</v>
      </c>
      <c r="E104" s="5"/>
      <c r="F104" t="str">
        <f>IF($E104="","",IF(ISNA(VLOOKUP($E104,DD!$A$2:$C$150,2,0)),"NO SUCH DIVE",VLOOKUP($E104,DD!$A$2:$C$150,2,0)))</f>
        <v/>
      </c>
      <c r="G104" s="10" t="str">
        <f>IF($E104="","",IF(ISNA(VLOOKUP($E104,DD!$A$2:$C$150,3,0)),"",VLOOKUP($E104,DD!$A$2:$C$150,3,0)))</f>
        <v/>
      </c>
      <c r="H104" s="8"/>
      <c r="I104" s="8"/>
      <c r="J104" s="8"/>
      <c r="K104" s="8"/>
      <c r="L104" s="8"/>
      <c r="M104" s="5"/>
      <c r="N104" s="78">
        <f t="shared" si="41"/>
        <v>0</v>
      </c>
      <c r="O104" s="78">
        <f>IF(N104="","",N104)</f>
        <v>0</v>
      </c>
      <c r="Q104" s="35"/>
      <c r="R104" s="35"/>
      <c r="S104" s="35"/>
    </row>
    <row r="105" spans="1:19" ht="15.75" thickBot="1" x14ac:dyDescent="0.3">
      <c r="A105" s="115"/>
      <c r="B105" s="116"/>
      <c r="C105" s="117"/>
      <c r="D105" s="10">
        <v>2</v>
      </c>
      <c r="E105" s="5"/>
      <c r="F105" t="str">
        <f>IF($E105="","",IF(ISNA(VLOOKUP($E105,DD!$A$2:$C$150,2,0)),"NO SUCH DIVE",VLOOKUP($E105,DD!$A$2:$C$150,2,0)))</f>
        <v/>
      </c>
      <c r="G105" s="10" t="str">
        <f>IF($E105="","",IF(ISNA(VLOOKUP($E105,DD!$A$2:$C$150,3,0)),"",VLOOKUP($E105,DD!$A$2:$C$150,3,0)))</f>
        <v/>
      </c>
      <c r="H105" s="8"/>
      <c r="I105" s="8"/>
      <c r="J105" s="8"/>
      <c r="K105" s="8"/>
      <c r="L105" s="8"/>
      <c r="M105" s="5"/>
      <c r="N105" s="78">
        <f t="shared" si="41"/>
        <v>0</v>
      </c>
      <c r="O105" s="78">
        <f>IF(N105="",O104,N105+O104)</f>
        <v>0</v>
      </c>
      <c r="Q105" s="35"/>
      <c r="R105" s="35"/>
      <c r="S105" s="35"/>
    </row>
    <row r="106" spans="1:19" ht="15.75" thickBot="1" x14ac:dyDescent="0.3">
      <c r="A106" s="115"/>
      <c r="B106" s="116"/>
      <c r="C106" s="117"/>
      <c r="D106" s="10">
        <v>3</v>
      </c>
      <c r="E106" s="5"/>
      <c r="F106" t="str">
        <f>IF($E106="","",IF(ISNA(VLOOKUP($E106,DD!$A$2:$C$150,2,0)),"NO SUCH DIVE",VLOOKUP($E106,DD!$A$2:$C$150,2,0)))</f>
        <v/>
      </c>
      <c r="G106" s="10" t="str">
        <f>IF($E106="","",IF(ISNA(VLOOKUP($E106,DD!$A$2:$C$150,3,0)),"",VLOOKUP($E106,DD!$A$2:$C$150,3,0)))</f>
        <v/>
      </c>
      <c r="H106" s="8"/>
      <c r="I106" s="8"/>
      <c r="J106" s="8"/>
      <c r="K106" s="8"/>
      <c r="L106" s="8"/>
      <c r="M106" s="5"/>
      <c r="N106" s="78">
        <f t="shared" si="41"/>
        <v>0</v>
      </c>
      <c r="O106" s="79">
        <f>IF(N106="",O105,N106+O105)</f>
        <v>0</v>
      </c>
      <c r="Q106" s="35">
        <f t="shared" ref="Q106" si="68">IF(O106&lt;&gt;"",O106+A104/10000,0)</f>
        <v>3.5000000000000001E-3</v>
      </c>
      <c r="R106" s="35">
        <f t="shared" ref="R106:S106" si="69">B104</f>
        <v>0</v>
      </c>
      <c r="S106" s="35">
        <f t="shared" si="69"/>
        <v>0</v>
      </c>
    </row>
    <row r="107" spans="1:19" x14ac:dyDescent="0.25">
      <c r="A107" s="112">
        <v>36</v>
      </c>
      <c r="B107" s="113"/>
      <c r="C107" s="114"/>
      <c r="D107" s="18">
        <v>1</v>
      </c>
      <c r="E107" s="19"/>
      <c r="F107" s="20" t="str">
        <f>IF($E107="","",IF(ISNA(VLOOKUP($E107,DD!$A$2:$C$150,2,0)),"NO SUCH DIVE",VLOOKUP($E107,DD!$A$2:$C$150,2,0)))</f>
        <v/>
      </c>
      <c r="G107" s="18" t="str">
        <f>IF($E107="","",IF(ISNA(VLOOKUP($E107,DD!$A$2:$C$150,3,0)),"",VLOOKUP($E107,DD!$A$2:$C$150,3,0)))</f>
        <v/>
      </c>
      <c r="H107" s="21"/>
      <c r="I107" s="21"/>
      <c r="J107" s="21"/>
      <c r="K107" s="21"/>
      <c r="L107" s="21"/>
      <c r="M107" s="19"/>
      <c r="N107" s="80">
        <f t="shared" si="41"/>
        <v>0</v>
      </c>
      <c r="O107" s="80">
        <f>IF(N107="","",N107)</f>
        <v>0</v>
      </c>
      <c r="Q107" s="35"/>
      <c r="R107" s="35"/>
      <c r="S107" s="35"/>
    </row>
    <row r="108" spans="1:19" ht="15.75" thickBot="1" x14ac:dyDescent="0.3">
      <c r="A108" s="112"/>
      <c r="B108" s="113"/>
      <c r="C108" s="114"/>
      <c r="D108" s="18">
        <v>2</v>
      </c>
      <c r="E108" s="19"/>
      <c r="F108" s="20" t="str">
        <f>IF($E108="","",IF(ISNA(VLOOKUP($E108,DD!$A$2:$C$150,2,0)),"NO SUCH DIVE",VLOOKUP($E108,DD!$A$2:$C$150,2,0)))</f>
        <v/>
      </c>
      <c r="G108" s="18" t="str">
        <f>IF($E108="","",IF(ISNA(VLOOKUP($E108,DD!$A$2:$C$150,3,0)),"",VLOOKUP($E108,DD!$A$2:$C$150,3,0)))</f>
        <v/>
      </c>
      <c r="H108" s="21"/>
      <c r="I108" s="21"/>
      <c r="J108" s="21"/>
      <c r="K108" s="21"/>
      <c r="L108" s="21"/>
      <c r="M108" s="19"/>
      <c r="N108" s="80">
        <f t="shared" si="41"/>
        <v>0</v>
      </c>
      <c r="O108" s="80">
        <f>IF(N108="",O107,N108+O107)</f>
        <v>0</v>
      </c>
      <c r="Q108" s="35"/>
      <c r="R108" s="35"/>
      <c r="S108" s="35"/>
    </row>
    <row r="109" spans="1:19" ht="15.75" thickBot="1" x14ac:dyDescent="0.3">
      <c r="A109" s="112"/>
      <c r="B109" s="113"/>
      <c r="C109" s="114"/>
      <c r="D109" s="18">
        <v>3</v>
      </c>
      <c r="E109" s="19"/>
      <c r="F109" s="20" t="str">
        <f>IF($E109="","",IF(ISNA(VLOOKUP($E109,DD!$A$2:$C$150,2,0)),"NO SUCH DIVE",VLOOKUP($E109,DD!$A$2:$C$150,2,0)))</f>
        <v/>
      </c>
      <c r="G109" s="18" t="str">
        <f>IF($E109="","",IF(ISNA(VLOOKUP($E109,DD!$A$2:$C$150,3,0)),"",VLOOKUP($E109,DD!$A$2:$C$150,3,0)))</f>
        <v/>
      </c>
      <c r="H109" s="21"/>
      <c r="I109" s="21"/>
      <c r="J109" s="21"/>
      <c r="K109" s="21"/>
      <c r="L109" s="21"/>
      <c r="M109" s="19"/>
      <c r="N109" s="80">
        <f t="shared" si="41"/>
        <v>0</v>
      </c>
      <c r="O109" s="81">
        <f>IF(N109="",O108,N109+O108)</f>
        <v>0</v>
      </c>
      <c r="Q109" s="35">
        <f t="shared" ref="Q109" si="70">IF(O109&lt;&gt;"",O109+A107/10000,0)</f>
        <v>3.5999999999999999E-3</v>
      </c>
      <c r="R109" s="35">
        <f t="shared" ref="R109:S109" si="71">B107</f>
        <v>0</v>
      </c>
      <c r="S109" s="35">
        <f t="shared" si="71"/>
        <v>0</v>
      </c>
    </row>
    <row r="110" spans="1:19" x14ac:dyDescent="0.25">
      <c r="A110" s="115">
        <v>37</v>
      </c>
      <c r="B110" s="116"/>
      <c r="C110" s="117"/>
      <c r="D110" s="10">
        <v>1</v>
      </c>
      <c r="E110" s="5"/>
      <c r="F110" t="str">
        <f>IF($E110="","",IF(ISNA(VLOOKUP($E110,DD!$A$2:$C$150,2,0)),"NO SUCH DIVE",VLOOKUP($E110,DD!$A$2:$C$150,2,0)))</f>
        <v/>
      </c>
      <c r="G110" s="10" t="str">
        <f>IF($E110="","",IF(ISNA(VLOOKUP($E110,DD!$A$2:$C$150,3,0)),"",VLOOKUP($E110,DD!$A$2:$C$150,3,0)))</f>
        <v/>
      </c>
      <c r="H110" s="8"/>
      <c r="I110" s="8"/>
      <c r="J110" s="8"/>
      <c r="K110" s="8"/>
      <c r="L110" s="8"/>
      <c r="M110" s="5"/>
      <c r="N110" s="78">
        <f t="shared" si="41"/>
        <v>0</v>
      </c>
      <c r="O110" s="78">
        <f>IF(N110="","",N110)</f>
        <v>0</v>
      </c>
      <c r="Q110" s="35"/>
      <c r="R110" s="35"/>
      <c r="S110" s="35"/>
    </row>
    <row r="111" spans="1:19" ht="15.75" thickBot="1" x14ac:dyDescent="0.3">
      <c r="A111" s="115"/>
      <c r="B111" s="116"/>
      <c r="C111" s="117"/>
      <c r="D111" s="10">
        <v>2</v>
      </c>
      <c r="E111" s="5"/>
      <c r="F111" t="str">
        <f>IF($E111="","",IF(ISNA(VLOOKUP($E111,DD!$A$2:$C$150,2,0)),"NO SUCH DIVE",VLOOKUP($E111,DD!$A$2:$C$150,2,0)))</f>
        <v/>
      </c>
      <c r="G111" s="10" t="str">
        <f>IF($E111="","",IF(ISNA(VLOOKUP($E111,DD!$A$2:$C$150,3,0)),"",VLOOKUP($E111,DD!$A$2:$C$150,3,0)))</f>
        <v/>
      </c>
      <c r="H111" s="8"/>
      <c r="I111" s="8"/>
      <c r="J111" s="8"/>
      <c r="K111" s="8"/>
      <c r="L111" s="8"/>
      <c r="M111" s="5"/>
      <c r="N111" s="78">
        <f t="shared" si="41"/>
        <v>0</v>
      </c>
      <c r="O111" s="78">
        <f>IF(N111="",O110,N111+O110)</f>
        <v>0</v>
      </c>
      <c r="Q111" s="35"/>
      <c r="R111" s="35"/>
      <c r="S111" s="35"/>
    </row>
    <row r="112" spans="1:19" ht="15.75" thickBot="1" x14ac:dyDescent="0.3">
      <c r="A112" s="115"/>
      <c r="B112" s="116"/>
      <c r="C112" s="117"/>
      <c r="D112" s="10">
        <v>3</v>
      </c>
      <c r="E112" s="5"/>
      <c r="F112" t="str">
        <f>IF($E112="","",IF(ISNA(VLOOKUP($E112,DD!$A$2:$C$150,2,0)),"NO SUCH DIVE",VLOOKUP($E112,DD!$A$2:$C$150,2,0)))</f>
        <v/>
      </c>
      <c r="G112" s="10" t="str">
        <f>IF($E112="","",IF(ISNA(VLOOKUP($E112,DD!$A$2:$C$150,3,0)),"",VLOOKUP($E112,DD!$A$2:$C$150,3,0)))</f>
        <v/>
      </c>
      <c r="H112" s="8"/>
      <c r="I112" s="8"/>
      <c r="J112" s="8"/>
      <c r="K112" s="8"/>
      <c r="L112" s="8"/>
      <c r="M112" s="5"/>
      <c r="N112" s="78">
        <f t="shared" si="41"/>
        <v>0</v>
      </c>
      <c r="O112" s="79">
        <f>IF(N112="",O111,N112+O111)</f>
        <v>0</v>
      </c>
      <c r="Q112" s="35">
        <f t="shared" ref="Q112" si="72">IF(O112&lt;&gt;"",O112+A110/10000,0)</f>
        <v>3.7000000000000002E-3</v>
      </c>
      <c r="R112" s="35">
        <f t="shared" ref="R112:S112" si="73">B110</f>
        <v>0</v>
      </c>
      <c r="S112" s="35">
        <f t="shared" si="73"/>
        <v>0</v>
      </c>
    </row>
    <row r="113" spans="1:37" x14ac:dyDescent="0.25">
      <c r="A113" s="112">
        <v>38</v>
      </c>
      <c r="B113" s="113"/>
      <c r="C113" s="114"/>
      <c r="D113" s="18">
        <v>1</v>
      </c>
      <c r="E113" s="19"/>
      <c r="F113" s="20" t="str">
        <f>IF($E113="","",IF(ISNA(VLOOKUP($E113,DD!$A$2:$C$150,2,0)),"NO SUCH DIVE",VLOOKUP($E113,DD!$A$2:$C$150,2,0)))</f>
        <v/>
      </c>
      <c r="G113" s="18" t="str">
        <f>IF($E113="","",IF(ISNA(VLOOKUP($E113,DD!$A$2:$C$150,3,0)),"",VLOOKUP($E113,DD!$A$2:$C$150,3,0)))</f>
        <v/>
      </c>
      <c r="H113" s="21"/>
      <c r="I113" s="21"/>
      <c r="J113" s="21"/>
      <c r="K113" s="21"/>
      <c r="L113" s="21"/>
      <c r="M113" s="19"/>
      <c r="N113" s="80">
        <f t="shared" si="41"/>
        <v>0</v>
      </c>
      <c r="O113" s="80">
        <f>IF(N113="","",N113)</f>
        <v>0</v>
      </c>
      <c r="Q113" s="35"/>
      <c r="R113" s="35"/>
      <c r="S113" s="35"/>
    </row>
    <row r="114" spans="1:37" ht="15.75" thickBot="1" x14ac:dyDescent="0.3">
      <c r="A114" s="112"/>
      <c r="B114" s="113"/>
      <c r="C114" s="114"/>
      <c r="D114" s="18">
        <v>2</v>
      </c>
      <c r="E114" s="19"/>
      <c r="F114" s="20" t="str">
        <f>IF($E114="","",IF(ISNA(VLOOKUP($E114,DD!$A$2:$C$150,2,0)),"NO SUCH DIVE",VLOOKUP($E114,DD!$A$2:$C$150,2,0)))</f>
        <v/>
      </c>
      <c r="G114" s="18" t="str">
        <f>IF($E114="","",IF(ISNA(VLOOKUP($E114,DD!$A$2:$C$150,3,0)),"",VLOOKUP($E114,DD!$A$2:$C$150,3,0)))</f>
        <v/>
      </c>
      <c r="H114" s="21"/>
      <c r="I114" s="21"/>
      <c r="J114" s="21"/>
      <c r="K114" s="21"/>
      <c r="L114" s="21"/>
      <c r="M114" s="19"/>
      <c r="N114" s="80">
        <f t="shared" si="41"/>
        <v>0</v>
      </c>
      <c r="O114" s="80">
        <f>IF(N114="",O113,N114+O113)</f>
        <v>0</v>
      </c>
      <c r="Q114" s="35"/>
      <c r="R114" s="35"/>
      <c r="S114" s="35"/>
    </row>
    <row r="115" spans="1:37" ht="15.75" thickBot="1" x14ac:dyDescent="0.3">
      <c r="A115" s="112"/>
      <c r="B115" s="113"/>
      <c r="C115" s="114"/>
      <c r="D115" s="18">
        <v>3</v>
      </c>
      <c r="E115" s="19"/>
      <c r="F115" s="20" t="str">
        <f>IF($E115="","",IF(ISNA(VLOOKUP($E115,DD!$A$2:$C$150,2,0)),"NO SUCH DIVE",VLOOKUP($E115,DD!$A$2:$C$150,2,0)))</f>
        <v/>
      </c>
      <c r="G115" s="18" t="str">
        <f>IF($E115="","",IF(ISNA(VLOOKUP($E115,DD!$A$2:$C$150,3,0)),"",VLOOKUP($E115,DD!$A$2:$C$150,3,0)))</f>
        <v/>
      </c>
      <c r="H115" s="21"/>
      <c r="I115" s="21"/>
      <c r="J115" s="21"/>
      <c r="K115" s="21"/>
      <c r="L115" s="21"/>
      <c r="M115" s="19"/>
      <c r="N115" s="80">
        <f t="shared" si="41"/>
        <v>0</v>
      </c>
      <c r="O115" s="81">
        <f>IF(N115="",O114,N115+O114)</f>
        <v>0</v>
      </c>
      <c r="Q115" s="35">
        <f t="shared" ref="Q115" si="74">IF(O115&lt;&gt;"",O115+A113/10000,0)</f>
        <v>3.8E-3</v>
      </c>
      <c r="R115" s="35">
        <f t="shared" ref="R115:S115" si="75">B113</f>
        <v>0</v>
      </c>
      <c r="S115" s="35">
        <f t="shared" si="75"/>
        <v>0</v>
      </c>
    </row>
    <row r="116" spans="1:37" x14ac:dyDescent="0.25">
      <c r="A116" s="115">
        <v>39</v>
      </c>
      <c r="B116" s="116"/>
      <c r="C116" s="117"/>
      <c r="D116" s="10">
        <v>1</v>
      </c>
      <c r="E116" s="5"/>
      <c r="F116" t="str">
        <f>IF($E116="","",IF(ISNA(VLOOKUP($E116,DD!$A$2:$C$150,2,0)),"NO SUCH DIVE",VLOOKUP($E116,DD!$A$2:$C$150,2,0)))</f>
        <v/>
      </c>
      <c r="G116" s="10" t="str">
        <f>IF($E116="","",IF(ISNA(VLOOKUP($E116,DD!$A$2:$C$150,3,0)),"",VLOOKUP($E116,DD!$A$2:$C$150,3,0)))</f>
        <v/>
      </c>
      <c r="H116" s="8"/>
      <c r="I116" s="8"/>
      <c r="J116" s="8"/>
      <c r="K116" s="8"/>
      <c r="L116" s="8"/>
      <c r="M116" s="5"/>
      <c r="N116" s="78">
        <f t="shared" si="41"/>
        <v>0</v>
      </c>
      <c r="O116" s="78">
        <f>IF(N116="","",N116)</f>
        <v>0</v>
      </c>
      <c r="Q116" s="35"/>
      <c r="R116" s="35"/>
      <c r="S116" s="35"/>
    </row>
    <row r="117" spans="1:37" ht="15.75" thickBot="1" x14ac:dyDescent="0.3">
      <c r="A117" s="115"/>
      <c r="B117" s="116"/>
      <c r="C117" s="117"/>
      <c r="D117" s="10">
        <v>2</v>
      </c>
      <c r="E117" s="5"/>
      <c r="F117" t="str">
        <f>IF($E117="","",IF(ISNA(VLOOKUP($E117,DD!$A$2:$C$150,2,0)),"NO SUCH DIVE",VLOOKUP($E117,DD!$A$2:$C$150,2,0)))</f>
        <v/>
      </c>
      <c r="G117" s="10" t="str">
        <f>IF($E117="","",IF(ISNA(VLOOKUP($E117,DD!$A$2:$C$150,3,0)),"",VLOOKUP($E117,DD!$A$2:$C$150,3,0)))</f>
        <v/>
      </c>
      <c r="H117" s="8"/>
      <c r="I117" s="8"/>
      <c r="J117" s="8"/>
      <c r="K117" s="8"/>
      <c r="L117" s="8"/>
      <c r="M117" s="5"/>
      <c r="N117" s="78">
        <f t="shared" si="41"/>
        <v>0</v>
      </c>
      <c r="O117" s="78">
        <f>IF(N117="",O116,N117+O116)</f>
        <v>0</v>
      </c>
      <c r="Q117" s="35"/>
      <c r="R117" s="35"/>
      <c r="S117" s="35"/>
    </row>
    <row r="118" spans="1:37" ht="15.75" thickBot="1" x14ac:dyDescent="0.3">
      <c r="A118" s="115"/>
      <c r="B118" s="116"/>
      <c r="C118" s="117"/>
      <c r="D118" s="10">
        <v>3</v>
      </c>
      <c r="E118" s="5"/>
      <c r="F118" t="str">
        <f>IF($E118="","",IF(ISNA(VLOOKUP($E118,DD!$A$2:$C$150,2,0)),"NO SUCH DIVE",VLOOKUP($E118,DD!$A$2:$C$150,2,0)))</f>
        <v/>
      </c>
      <c r="G118" s="10" t="str">
        <f>IF($E118="","",IF(ISNA(VLOOKUP($E118,DD!$A$2:$C$150,3,0)),"",VLOOKUP($E118,DD!$A$2:$C$150,3,0)))</f>
        <v/>
      </c>
      <c r="H118" s="8"/>
      <c r="I118" s="8"/>
      <c r="J118" s="8"/>
      <c r="K118" s="8"/>
      <c r="L118" s="8"/>
      <c r="M118" s="5"/>
      <c r="N118" s="78">
        <f t="shared" si="41"/>
        <v>0</v>
      </c>
      <c r="O118" s="79">
        <f>IF(N118="",O117,N118+O117)</f>
        <v>0</v>
      </c>
      <c r="Q118" s="35">
        <f t="shared" ref="Q118" si="76">IF(O118&lt;&gt;"",O118+A116/10000,0)</f>
        <v>3.8999999999999998E-3</v>
      </c>
      <c r="R118" s="35">
        <f t="shared" ref="R118:S118" si="77">B116</f>
        <v>0</v>
      </c>
      <c r="S118" s="35">
        <f t="shared" si="77"/>
        <v>0</v>
      </c>
    </row>
    <row r="119" spans="1:37" x14ac:dyDescent="0.25">
      <c r="A119" s="112">
        <v>40</v>
      </c>
      <c r="B119" s="113"/>
      <c r="C119" s="114"/>
      <c r="D119" s="18">
        <v>1</v>
      </c>
      <c r="E119" s="19"/>
      <c r="F119" s="20" t="str">
        <f>IF($E119="","",IF(ISNA(VLOOKUP($E119,DD!$A$2:$C$150,2,0)),"NO SUCH DIVE",VLOOKUP($E119,DD!$A$2:$C$150,2,0)))</f>
        <v/>
      </c>
      <c r="G119" s="18" t="str">
        <f>IF($E119="","",IF(ISNA(VLOOKUP($E119,DD!$A$2:$C$150,3,0)),"",VLOOKUP($E119,DD!$A$2:$C$150,3,0)))</f>
        <v/>
      </c>
      <c r="H119" s="21"/>
      <c r="I119" s="21"/>
      <c r="J119" s="21"/>
      <c r="K119" s="21"/>
      <c r="L119" s="21"/>
      <c r="M119" s="19"/>
      <c r="N119" s="80">
        <f t="shared" si="41"/>
        <v>0</v>
      </c>
      <c r="O119" s="80">
        <f>IF(N119="","",N119)</f>
        <v>0</v>
      </c>
      <c r="Q119" s="35"/>
      <c r="R119" s="35"/>
      <c r="S119" s="35"/>
    </row>
    <row r="120" spans="1:37" ht="15.75" thickBot="1" x14ac:dyDescent="0.3">
      <c r="A120" s="112"/>
      <c r="B120" s="113"/>
      <c r="C120" s="114"/>
      <c r="D120" s="18">
        <v>2</v>
      </c>
      <c r="E120" s="19"/>
      <c r="F120" s="20" t="str">
        <f>IF($E120="","",IF(ISNA(VLOOKUP($E120,DD!$A$2:$C$150,2,0)),"NO SUCH DIVE",VLOOKUP($E120,DD!$A$2:$C$150,2,0)))</f>
        <v/>
      </c>
      <c r="G120" s="18" t="str">
        <f>IF($E120="","",IF(ISNA(VLOOKUP($E120,DD!$A$2:$C$150,3,0)),"",VLOOKUP($E120,DD!$A$2:$C$150,3,0)))</f>
        <v/>
      </c>
      <c r="H120" s="21"/>
      <c r="I120" s="21"/>
      <c r="J120" s="21"/>
      <c r="K120" s="21"/>
      <c r="L120" s="21"/>
      <c r="M120" s="19"/>
      <c r="N120" s="80">
        <f t="shared" si="41"/>
        <v>0</v>
      </c>
      <c r="O120" s="80">
        <f>IF(N120="",O119,N120+O119)</f>
        <v>0</v>
      </c>
      <c r="Q120" s="35"/>
      <c r="R120" s="35"/>
      <c r="S120" s="35"/>
    </row>
    <row r="121" spans="1:37" ht="15.75" thickBot="1" x14ac:dyDescent="0.3">
      <c r="A121" s="112"/>
      <c r="B121" s="113"/>
      <c r="C121" s="114"/>
      <c r="D121" s="18">
        <v>3</v>
      </c>
      <c r="E121" s="19"/>
      <c r="F121" s="20" t="str">
        <f>IF($E121="","",IF(ISNA(VLOOKUP($E121,DD!$A$2:$C$150,2,0)),"NO SUCH DIVE",VLOOKUP($E121,DD!$A$2:$C$150,2,0)))</f>
        <v/>
      </c>
      <c r="G121" s="18" t="str">
        <f>IF($E121="","",IF(ISNA(VLOOKUP($E121,DD!$A$2:$C$150,3,0)),"",VLOOKUP($E121,DD!$A$2:$C$150,3,0)))</f>
        <v/>
      </c>
      <c r="H121" s="21"/>
      <c r="I121" s="21"/>
      <c r="J121" s="21"/>
      <c r="K121" s="21"/>
      <c r="L121" s="21"/>
      <c r="M121" s="19"/>
      <c r="N121" s="80">
        <f t="shared" si="41"/>
        <v>0</v>
      </c>
      <c r="O121" s="81">
        <f>IF(N121="",O120,N121+O120)</f>
        <v>0</v>
      </c>
      <c r="Q121" s="35">
        <f t="shared" ref="Q121" si="78">IF(O121&lt;&gt;"",O121+A119/10000,0)</f>
        <v>4.0000000000000001E-3</v>
      </c>
      <c r="R121" s="35">
        <f t="shared" ref="R121:S121" si="79">B119</f>
        <v>0</v>
      </c>
      <c r="S121" s="35">
        <f t="shared" si="79"/>
        <v>0</v>
      </c>
    </row>
    <row r="122" spans="1:37" ht="15.75" thickBot="1" x14ac:dyDescent="0.3">
      <c r="B122" s="22"/>
      <c r="C122" s="22"/>
      <c r="Q122" s="36">
        <v>0</v>
      </c>
      <c r="R122" s="36"/>
      <c r="S122" s="36"/>
    </row>
    <row r="123" spans="1:37" ht="36" customHeight="1"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62">
        <f>IF(LARGE($Q$2:$Q$122,ROW()-123)&lt;1,0,LARGE($Q$2:$Q$122,ROW()-123))</f>
        <v>0</v>
      </c>
      <c r="F124" s="16">
        <f>VLOOKUP(E124,$Q$2:$S$122,2,FALSE)</f>
        <v>0</v>
      </c>
      <c r="G124" s="15">
        <f>VLOOKUP(E124,$Q$2:$S$122,3,FALSE)</f>
        <v>0</v>
      </c>
      <c r="H124" s="29"/>
      <c r="I124" s="17" t="str">
        <f t="shared" ref="I124:I163" si="80">IF(AND(OR(C124=C123,C124=C125),C124&lt;&gt;0),"TIE","")</f>
        <v/>
      </c>
      <c r="P124" s="16" t="str">
        <f>G124&amp;H124</f>
        <v>0</v>
      </c>
      <c r="Q124" s="61" t="str">
        <f>IF($G124=Q$123,$D124,"")</f>
        <v/>
      </c>
      <c r="R124" s="61" t="str">
        <f t="shared" ref="R124:AG139" si="81">IF($G124=R$123,$D124,"")</f>
        <v/>
      </c>
      <c r="S124" s="61" t="str">
        <f t="shared" si="81"/>
        <v/>
      </c>
      <c r="T124" s="61" t="str">
        <f t="shared" si="81"/>
        <v/>
      </c>
      <c r="U124" s="61" t="str">
        <f t="shared" si="81"/>
        <v/>
      </c>
      <c r="V124" s="61" t="str">
        <f t="shared" si="81"/>
        <v/>
      </c>
      <c r="W124" s="61" t="str">
        <f t="shared" si="81"/>
        <v/>
      </c>
      <c r="X124" s="61" t="str">
        <f t="shared" si="81"/>
        <v/>
      </c>
      <c r="Y124" s="61" t="str">
        <f t="shared" si="81"/>
        <v/>
      </c>
      <c r="Z124" s="61" t="str">
        <f t="shared" si="81"/>
        <v/>
      </c>
      <c r="AA124" s="61" t="str">
        <f t="shared" si="81"/>
        <v/>
      </c>
      <c r="AB124" s="61" t="str">
        <f t="shared" si="81"/>
        <v/>
      </c>
      <c r="AC124" s="61" t="str">
        <f t="shared" si="81"/>
        <v/>
      </c>
      <c r="AD124" s="61" t="str">
        <f t="shared" si="81"/>
        <v/>
      </c>
      <c r="AE124" s="61" t="str">
        <f t="shared" si="81"/>
        <v/>
      </c>
      <c r="AF124" s="61" t="str">
        <f t="shared" si="81"/>
        <v/>
      </c>
      <c r="AG124" s="61" t="str">
        <f t="shared" si="81"/>
        <v/>
      </c>
      <c r="AH124" s="61" t="str">
        <f t="shared" ref="AE124:AK139" si="82">IF($G124=AH$123,$D124,"")</f>
        <v/>
      </c>
      <c r="AI124" s="61" t="str">
        <f t="shared" si="82"/>
        <v/>
      </c>
      <c r="AJ124" s="61" t="str">
        <f t="shared" si="82"/>
        <v/>
      </c>
      <c r="AK124" s="61" t="str">
        <f t="shared" si="82"/>
        <v/>
      </c>
    </row>
    <row r="125" spans="1:37" x14ac:dyDescent="0.25">
      <c r="C125" s="14">
        <f>IF(E125&lt;1,0,IF(INT(E125*100)=INT(E124*100),C124,ROW()-123))</f>
        <v>0</v>
      </c>
      <c r="D125" s="15" t="str">
        <f>IF(OR(C125&lt;1,H125&lt;&gt;"",COUNTIF(P$124:P125,P125)&gt;3),"",VLOOKUP(C125-COUNTA(H$124:H125),DD!$F$1:$G$14,2))</f>
        <v/>
      </c>
      <c r="E125" s="62">
        <f t="shared" ref="E125:E163" si="83">IF(LARGE($Q$2:$Q$122,ROW()-123)&lt;1,0,LARGE($Q$2:$Q$122,ROW()-123))</f>
        <v>0</v>
      </c>
      <c r="F125" s="16">
        <f t="shared" ref="F125:F163" si="84">VLOOKUP(E125,$Q$2:$S$122,2,FALSE)</f>
        <v>0</v>
      </c>
      <c r="G125" s="15">
        <f t="shared" ref="G125:G163" si="85">VLOOKUP(E125,$Q$2:$S$122,3,FALSE)</f>
        <v>0</v>
      </c>
      <c r="H125" s="29"/>
      <c r="I125" s="17" t="str">
        <f t="shared" si="80"/>
        <v/>
      </c>
      <c r="P125" s="16" t="str">
        <f t="shared" ref="P125:P163" si="86">G125&amp;H125</f>
        <v>0</v>
      </c>
      <c r="Q125" s="61" t="str">
        <f t="shared" ref="Q125:Q163" si="87">IF($G125=Q$123,$D125,"")</f>
        <v/>
      </c>
      <c r="R125" s="61" t="str">
        <f t="shared" si="81"/>
        <v/>
      </c>
      <c r="S125" s="61" t="str">
        <f t="shared" si="81"/>
        <v/>
      </c>
      <c r="T125" s="61" t="str">
        <f t="shared" si="81"/>
        <v/>
      </c>
      <c r="U125" s="61" t="str">
        <f t="shared" si="81"/>
        <v/>
      </c>
      <c r="V125" s="61" t="str">
        <f t="shared" si="81"/>
        <v/>
      </c>
      <c r="W125" s="61" t="str">
        <f t="shared" si="81"/>
        <v/>
      </c>
      <c r="X125" s="61" t="str">
        <f t="shared" si="81"/>
        <v/>
      </c>
      <c r="Y125" s="61" t="str">
        <f t="shared" si="81"/>
        <v/>
      </c>
      <c r="Z125" s="61" t="str">
        <f t="shared" si="81"/>
        <v/>
      </c>
      <c r="AA125" s="61" t="str">
        <f t="shared" si="81"/>
        <v/>
      </c>
      <c r="AB125" s="61" t="str">
        <f t="shared" si="81"/>
        <v/>
      </c>
      <c r="AC125" s="61" t="str">
        <f t="shared" si="81"/>
        <v/>
      </c>
      <c r="AD125" s="61" t="str">
        <f t="shared" si="81"/>
        <v/>
      </c>
      <c r="AE125" s="61" t="str">
        <f t="shared" si="82"/>
        <v/>
      </c>
      <c r="AF125" s="61" t="str">
        <f t="shared" si="82"/>
        <v/>
      </c>
      <c r="AG125" s="61" t="str">
        <f t="shared" si="82"/>
        <v/>
      </c>
      <c r="AH125" s="61" t="str">
        <f t="shared" si="82"/>
        <v/>
      </c>
      <c r="AI125" s="61" t="str">
        <f t="shared" si="82"/>
        <v/>
      </c>
      <c r="AJ125" s="61" t="str">
        <f t="shared" si="82"/>
        <v/>
      </c>
      <c r="AK125" s="61" t="str">
        <f t="shared" si="82"/>
        <v/>
      </c>
    </row>
    <row r="126" spans="1:37" x14ac:dyDescent="0.25">
      <c r="C126" s="14">
        <f t="shared" ref="C126:C163" si="88">IF(E126&lt;1,0,IF(INT(E126*100)=INT(E125*100),C125,ROW()-123))</f>
        <v>0</v>
      </c>
      <c r="D126" s="15" t="str">
        <f>IF(OR(C126&lt;1,H126&lt;&gt;"",COUNTIF(P$124:P126,P126)&gt;3),"",VLOOKUP(C126-COUNTA(H$124:H126),DD!$F$1:$G$14,2))</f>
        <v/>
      </c>
      <c r="E126" s="62">
        <f t="shared" si="83"/>
        <v>0</v>
      </c>
      <c r="F126" s="16">
        <f t="shared" si="84"/>
        <v>0</v>
      </c>
      <c r="G126" s="15">
        <f t="shared" si="85"/>
        <v>0</v>
      </c>
      <c r="H126" s="29"/>
      <c r="I126" s="17" t="str">
        <f t="shared" si="80"/>
        <v/>
      </c>
      <c r="P126" s="16" t="str">
        <f t="shared" si="86"/>
        <v>0</v>
      </c>
      <c r="Q126" s="61" t="str">
        <f t="shared" si="87"/>
        <v/>
      </c>
      <c r="R126" s="61" t="str">
        <f t="shared" si="81"/>
        <v/>
      </c>
      <c r="S126" s="61" t="str">
        <f t="shared" si="81"/>
        <v/>
      </c>
      <c r="T126" s="61" t="str">
        <f t="shared" si="81"/>
        <v/>
      </c>
      <c r="U126" s="61" t="str">
        <f t="shared" si="81"/>
        <v/>
      </c>
      <c r="V126" s="61" t="str">
        <f t="shared" si="81"/>
        <v/>
      </c>
      <c r="W126" s="61" t="str">
        <f t="shared" si="81"/>
        <v/>
      </c>
      <c r="X126" s="61" t="str">
        <f t="shared" si="81"/>
        <v/>
      </c>
      <c r="Y126" s="61" t="str">
        <f t="shared" si="81"/>
        <v/>
      </c>
      <c r="Z126" s="61" t="str">
        <f t="shared" si="81"/>
        <v/>
      </c>
      <c r="AA126" s="61" t="str">
        <f t="shared" si="81"/>
        <v/>
      </c>
      <c r="AB126" s="61" t="str">
        <f t="shared" si="81"/>
        <v/>
      </c>
      <c r="AC126" s="61" t="str">
        <f t="shared" si="81"/>
        <v/>
      </c>
      <c r="AD126" s="61" t="str">
        <f t="shared" si="81"/>
        <v/>
      </c>
      <c r="AE126" s="61" t="str">
        <f t="shared" si="82"/>
        <v/>
      </c>
      <c r="AF126" s="61" t="str">
        <f t="shared" si="82"/>
        <v/>
      </c>
      <c r="AG126" s="61" t="str">
        <f t="shared" si="82"/>
        <v/>
      </c>
      <c r="AH126" s="61" t="str">
        <f t="shared" si="82"/>
        <v/>
      </c>
      <c r="AI126" s="61" t="str">
        <f t="shared" si="82"/>
        <v/>
      </c>
      <c r="AJ126" s="61" t="str">
        <f t="shared" si="82"/>
        <v/>
      </c>
      <c r="AK126" s="61" t="str">
        <f t="shared" si="82"/>
        <v/>
      </c>
    </row>
    <row r="127" spans="1:37" x14ac:dyDescent="0.25">
      <c r="C127" s="14">
        <f t="shared" si="88"/>
        <v>0</v>
      </c>
      <c r="D127" s="15" t="str">
        <f>IF(OR(C127&lt;1,H127&lt;&gt;"",COUNTIF(P$124:P127,P127)&gt;3),"",VLOOKUP(C127-COUNTA(H$124:H127),DD!$F$1:$G$14,2))</f>
        <v/>
      </c>
      <c r="E127" s="62">
        <f t="shared" si="83"/>
        <v>0</v>
      </c>
      <c r="F127" s="16">
        <f t="shared" si="84"/>
        <v>0</v>
      </c>
      <c r="G127" s="15">
        <f t="shared" si="85"/>
        <v>0</v>
      </c>
      <c r="H127" s="29"/>
      <c r="I127" s="17" t="str">
        <f t="shared" si="80"/>
        <v/>
      </c>
      <c r="P127" s="16" t="str">
        <f t="shared" si="86"/>
        <v>0</v>
      </c>
      <c r="Q127" s="61" t="str">
        <f t="shared" si="87"/>
        <v/>
      </c>
      <c r="R127" s="61" t="str">
        <f t="shared" si="81"/>
        <v/>
      </c>
      <c r="S127" s="61" t="str">
        <f t="shared" si="81"/>
        <v/>
      </c>
      <c r="T127" s="61" t="str">
        <f t="shared" si="81"/>
        <v/>
      </c>
      <c r="U127" s="61" t="str">
        <f t="shared" si="81"/>
        <v/>
      </c>
      <c r="V127" s="61" t="str">
        <f t="shared" si="81"/>
        <v/>
      </c>
      <c r="W127" s="61" t="str">
        <f t="shared" si="81"/>
        <v/>
      </c>
      <c r="X127" s="61" t="str">
        <f t="shared" si="81"/>
        <v/>
      </c>
      <c r="Y127" s="61" t="str">
        <f t="shared" si="81"/>
        <v/>
      </c>
      <c r="Z127" s="61" t="str">
        <f t="shared" si="81"/>
        <v/>
      </c>
      <c r="AA127" s="61" t="str">
        <f t="shared" si="81"/>
        <v/>
      </c>
      <c r="AB127" s="61" t="str">
        <f t="shared" si="81"/>
        <v/>
      </c>
      <c r="AC127" s="61" t="str">
        <f t="shared" si="81"/>
        <v/>
      </c>
      <c r="AD127" s="61" t="str">
        <f t="shared" si="81"/>
        <v/>
      </c>
      <c r="AE127" s="61" t="str">
        <f t="shared" si="82"/>
        <v/>
      </c>
      <c r="AF127" s="61" t="str">
        <f t="shared" si="82"/>
        <v/>
      </c>
      <c r="AG127" s="61" t="str">
        <f t="shared" si="82"/>
        <v/>
      </c>
      <c r="AH127" s="61" t="str">
        <f t="shared" si="82"/>
        <v/>
      </c>
      <c r="AI127" s="61" t="str">
        <f t="shared" si="82"/>
        <v/>
      </c>
      <c r="AJ127" s="61" t="str">
        <f t="shared" si="82"/>
        <v/>
      </c>
      <c r="AK127" s="61" t="str">
        <f t="shared" si="82"/>
        <v/>
      </c>
    </row>
    <row r="128" spans="1:37" x14ac:dyDescent="0.25">
      <c r="C128" s="14">
        <f t="shared" si="88"/>
        <v>0</v>
      </c>
      <c r="D128" s="15" t="str">
        <f>IF(OR(C128&lt;1,H128&lt;&gt;"",COUNTIF(P$124:P128,P128)&gt;3),"",VLOOKUP(C128-COUNTA(H$124:H128),DD!$F$1:$G$14,2))</f>
        <v/>
      </c>
      <c r="E128" s="62">
        <f t="shared" si="83"/>
        <v>0</v>
      </c>
      <c r="F128" s="16">
        <f t="shared" si="84"/>
        <v>0</v>
      </c>
      <c r="G128" s="15">
        <f t="shared" si="85"/>
        <v>0</v>
      </c>
      <c r="H128" s="29"/>
      <c r="I128" s="17" t="str">
        <f t="shared" si="80"/>
        <v/>
      </c>
      <c r="P128" s="16" t="str">
        <f t="shared" si="86"/>
        <v>0</v>
      </c>
      <c r="Q128" s="61" t="str">
        <f t="shared" si="87"/>
        <v/>
      </c>
      <c r="R128" s="61" t="str">
        <f t="shared" si="81"/>
        <v/>
      </c>
      <c r="S128" s="61" t="str">
        <f t="shared" si="81"/>
        <v/>
      </c>
      <c r="T128" s="61" t="str">
        <f t="shared" si="81"/>
        <v/>
      </c>
      <c r="U128" s="61" t="str">
        <f t="shared" si="81"/>
        <v/>
      </c>
      <c r="V128" s="61" t="str">
        <f t="shared" si="81"/>
        <v/>
      </c>
      <c r="W128" s="61" t="str">
        <f t="shared" si="81"/>
        <v/>
      </c>
      <c r="X128" s="61" t="str">
        <f t="shared" si="81"/>
        <v/>
      </c>
      <c r="Y128" s="61" t="str">
        <f t="shared" si="81"/>
        <v/>
      </c>
      <c r="Z128" s="61" t="str">
        <f t="shared" si="81"/>
        <v/>
      </c>
      <c r="AA128" s="61" t="str">
        <f t="shared" si="81"/>
        <v/>
      </c>
      <c r="AB128" s="61" t="str">
        <f t="shared" si="81"/>
        <v/>
      </c>
      <c r="AC128" s="61" t="str">
        <f t="shared" si="81"/>
        <v/>
      </c>
      <c r="AD128" s="61" t="str">
        <f t="shared" si="81"/>
        <v/>
      </c>
      <c r="AE128" s="61" t="str">
        <f t="shared" si="82"/>
        <v/>
      </c>
      <c r="AF128" s="61" t="str">
        <f t="shared" si="82"/>
        <v/>
      </c>
      <c r="AG128" s="61" t="str">
        <f t="shared" si="82"/>
        <v/>
      </c>
      <c r="AH128" s="61" t="str">
        <f t="shared" si="82"/>
        <v/>
      </c>
      <c r="AI128" s="61" t="str">
        <f t="shared" si="82"/>
        <v/>
      </c>
      <c r="AJ128" s="61" t="str">
        <f t="shared" si="82"/>
        <v/>
      </c>
      <c r="AK128" s="61" t="str">
        <f t="shared" si="82"/>
        <v/>
      </c>
    </row>
    <row r="129" spans="3:37" x14ac:dyDescent="0.25">
      <c r="C129" s="14">
        <f t="shared" si="88"/>
        <v>0</v>
      </c>
      <c r="D129" s="15" t="str">
        <f>IF(OR(C129&lt;1,H129&lt;&gt;"",COUNTIF(P$124:P129,P129)&gt;3),"",VLOOKUP(C129-COUNTA(H$124:H129),DD!$F$1:$G$14,2))</f>
        <v/>
      </c>
      <c r="E129" s="62">
        <f t="shared" si="83"/>
        <v>0</v>
      </c>
      <c r="F129" s="16">
        <f t="shared" si="84"/>
        <v>0</v>
      </c>
      <c r="G129" s="15">
        <f t="shared" si="85"/>
        <v>0</v>
      </c>
      <c r="H129" s="29"/>
      <c r="I129" s="17" t="str">
        <f t="shared" si="80"/>
        <v/>
      </c>
      <c r="P129" s="16" t="str">
        <f t="shared" si="86"/>
        <v>0</v>
      </c>
      <c r="Q129" s="61" t="str">
        <f t="shared" si="87"/>
        <v/>
      </c>
      <c r="R129" s="61" t="str">
        <f t="shared" si="81"/>
        <v/>
      </c>
      <c r="S129" s="61" t="str">
        <f t="shared" si="81"/>
        <v/>
      </c>
      <c r="T129" s="61" t="str">
        <f t="shared" si="81"/>
        <v/>
      </c>
      <c r="U129" s="61" t="str">
        <f t="shared" si="81"/>
        <v/>
      </c>
      <c r="V129" s="61" t="str">
        <f t="shared" si="81"/>
        <v/>
      </c>
      <c r="W129" s="61" t="str">
        <f t="shared" si="81"/>
        <v/>
      </c>
      <c r="X129" s="61" t="str">
        <f t="shared" si="81"/>
        <v/>
      </c>
      <c r="Y129" s="61" t="str">
        <f t="shared" si="81"/>
        <v/>
      </c>
      <c r="Z129" s="61" t="str">
        <f t="shared" si="81"/>
        <v/>
      </c>
      <c r="AA129" s="61" t="str">
        <f t="shared" si="81"/>
        <v/>
      </c>
      <c r="AB129" s="61" t="str">
        <f t="shared" si="81"/>
        <v/>
      </c>
      <c r="AC129" s="61" t="str">
        <f t="shared" si="81"/>
        <v/>
      </c>
      <c r="AD129" s="61" t="str">
        <f t="shared" si="81"/>
        <v/>
      </c>
      <c r="AE129" s="61" t="str">
        <f t="shared" si="82"/>
        <v/>
      </c>
      <c r="AF129" s="61" t="str">
        <f t="shared" si="82"/>
        <v/>
      </c>
      <c r="AG129" s="61" t="str">
        <f t="shared" si="82"/>
        <v/>
      </c>
      <c r="AH129" s="61" t="str">
        <f t="shared" si="82"/>
        <v/>
      </c>
      <c r="AI129" s="61" t="str">
        <f t="shared" si="82"/>
        <v/>
      </c>
      <c r="AJ129" s="61" t="str">
        <f t="shared" si="82"/>
        <v/>
      </c>
      <c r="AK129" s="61" t="str">
        <f t="shared" si="82"/>
        <v/>
      </c>
    </row>
    <row r="130" spans="3:37" x14ac:dyDescent="0.25">
      <c r="C130" s="14">
        <f t="shared" si="88"/>
        <v>0</v>
      </c>
      <c r="D130" s="15" t="str">
        <f>IF(OR(C130&lt;1,H130&lt;&gt;"",COUNTIF(P$124:P130,P130)&gt;3),"",VLOOKUP(C130-COUNTA(H$124:H130),DD!$F$1:$G$14,2))</f>
        <v/>
      </c>
      <c r="E130" s="62">
        <f t="shared" si="83"/>
        <v>0</v>
      </c>
      <c r="F130" s="16">
        <f t="shared" si="84"/>
        <v>0</v>
      </c>
      <c r="G130" s="15">
        <f t="shared" si="85"/>
        <v>0</v>
      </c>
      <c r="H130" s="29"/>
      <c r="I130" s="17" t="str">
        <f t="shared" si="80"/>
        <v/>
      </c>
      <c r="P130" s="16" t="str">
        <f t="shared" si="86"/>
        <v>0</v>
      </c>
      <c r="Q130" s="61" t="str">
        <f t="shared" si="87"/>
        <v/>
      </c>
      <c r="R130" s="61" t="str">
        <f t="shared" si="81"/>
        <v/>
      </c>
      <c r="S130" s="61" t="str">
        <f t="shared" si="81"/>
        <v/>
      </c>
      <c r="T130" s="61" t="str">
        <f t="shared" si="81"/>
        <v/>
      </c>
      <c r="U130" s="61" t="str">
        <f t="shared" ref="R130:AC151" si="89">IF($G130=U$123,$D130,"")</f>
        <v/>
      </c>
      <c r="V130" s="61" t="str">
        <f t="shared" si="89"/>
        <v/>
      </c>
      <c r="W130" s="61" t="str">
        <f t="shared" si="89"/>
        <v/>
      </c>
      <c r="X130" s="61" t="str">
        <f t="shared" si="89"/>
        <v/>
      </c>
      <c r="Y130" s="61" t="str">
        <f t="shared" si="89"/>
        <v/>
      </c>
      <c r="Z130" s="61" t="str">
        <f t="shared" si="89"/>
        <v/>
      </c>
      <c r="AA130" s="61" t="str">
        <f t="shared" si="89"/>
        <v/>
      </c>
      <c r="AB130" s="61" t="str">
        <f t="shared" si="89"/>
        <v/>
      </c>
      <c r="AC130" s="61" t="str">
        <f t="shared" si="89"/>
        <v/>
      </c>
      <c r="AD130" s="61" t="str">
        <f t="shared" si="81"/>
        <v/>
      </c>
      <c r="AE130" s="61" t="str">
        <f t="shared" si="82"/>
        <v/>
      </c>
      <c r="AF130" s="61" t="str">
        <f t="shared" si="82"/>
        <v/>
      </c>
      <c r="AG130" s="61" t="str">
        <f t="shared" si="82"/>
        <v/>
      </c>
      <c r="AH130" s="61" t="str">
        <f t="shared" si="82"/>
        <v/>
      </c>
      <c r="AI130" s="61" t="str">
        <f t="shared" si="82"/>
        <v/>
      </c>
      <c r="AJ130" s="61" t="str">
        <f t="shared" si="82"/>
        <v/>
      </c>
      <c r="AK130" s="61" t="str">
        <f t="shared" si="82"/>
        <v/>
      </c>
    </row>
    <row r="131" spans="3:37" x14ac:dyDescent="0.25">
      <c r="C131" s="14">
        <f t="shared" si="88"/>
        <v>0</v>
      </c>
      <c r="D131" s="15" t="str">
        <f>IF(OR(C131&lt;1,H131&lt;&gt;"",COUNTIF(P$124:P131,P131)&gt;3),"",VLOOKUP(C131-COUNTA(H$124:H131),DD!$F$1:$G$14,2))</f>
        <v/>
      </c>
      <c r="E131" s="62">
        <f t="shared" si="83"/>
        <v>0</v>
      </c>
      <c r="F131" s="16">
        <f t="shared" si="84"/>
        <v>0</v>
      </c>
      <c r="G131" s="15">
        <f t="shared" si="85"/>
        <v>0</v>
      </c>
      <c r="H131" s="29"/>
      <c r="I131" s="17" t="str">
        <f t="shared" si="80"/>
        <v/>
      </c>
      <c r="P131" s="16" t="str">
        <f t="shared" si="86"/>
        <v>0</v>
      </c>
      <c r="Q131" s="61" t="str">
        <f t="shared" si="87"/>
        <v/>
      </c>
      <c r="R131" s="61" t="str">
        <f t="shared" si="89"/>
        <v/>
      </c>
      <c r="S131" s="61" t="str">
        <f t="shared" si="89"/>
        <v/>
      </c>
      <c r="T131" s="61" t="str">
        <f t="shared" si="89"/>
        <v/>
      </c>
      <c r="U131" s="61" t="str">
        <f t="shared" si="89"/>
        <v/>
      </c>
      <c r="V131" s="61" t="str">
        <f t="shared" si="89"/>
        <v/>
      </c>
      <c r="W131" s="61" t="str">
        <f t="shared" si="89"/>
        <v/>
      </c>
      <c r="X131" s="61" t="str">
        <f t="shared" si="89"/>
        <v/>
      </c>
      <c r="Y131" s="61" t="str">
        <f t="shared" si="89"/>
        <v/>
      </c>
      <c r="Z131" s="61" t="str">
        <f t="shared" si="89"/>
        <v/>
      </c>
      <c r="AA131" s="61" t="str">
        <f t="shared" si="89"/>
        <v/>
      </c>
      <c r="AB131" s="61" t="str">
        <f t="shared" si="89"/>
        <v/>
      </c>
      <c r="AC131" s="61" t="str">
        <f t="shared" si="89"/>
        <v/>
      </c>
      <c r="AD131" s="61" t="str">
        <f t="shared" si="81"/>
        <v/>
      </c>
      <c r="AE131" s="61" t="str">
        <f t="shared" si="82"/>
        <v/>
      </c>
      <c r="AF131" s="61" t="str">
        <f t="shared" si="82"/>
        <v/>
      </c>
      <c r="AG131" s="61" t="str">
        <f t="shared" si="82"/>
        <v/>
      </c>
      <c r="AH131" s="61" t="str">
        <f t="shared" si="82"/>
        <v/>
      </c>
      <c r="AI131" s="61" t="str">
        <f t="shared" si="82"/>
        <v/>
      </c>
      <c r="AJ131" s="61" t="str">
        <f t="shared" si="82"/>
        <v/>
      </c>
      <c r="AK131" s="61" t="str">
        <f t="shared" si="82"/>
        <v/>
      </c>
    </row>
    <row r="132" spans="3:37" x14ac:dyDescent="0.25">
      <c r="C132" s="14">
        <f t="shared" si="88"/>
        <v>0</v>
      </c>
      <c r="D132" s="15" t="str">
        <f>IF(OR(C132&lt;1,H132&lt;&gt;"",COUNTIF(P$124:P132,P132)&gt;3),"",VLOOKUP(C132-COUNTA(H$124:H132),DD!$F$1:$G$14,2))</f>
        <v/>
      </c>
      <c r="E132" s="62">
        <f t="shared" si="83"/>
        <v>0</v>
      </c>
      <c r="F132" s="16">
        <f t="shared" si="84"/>
        <v>0</v>
      </c>
      <c r="G132" s="15">
        <f t="shared" si="85"/>
        <v>0</v>
      </c>
      <c r="H132" s="29"/>
      <c r="I132" s="17" t="str">
        <f t="shared" si="80"/>
        <v/>
      </c>
      <c r="P132" s="16" t="str">
        <f t="shared" si="86"/>
        <v>0</v>
      </c>
      <c r="Q132" s="61" t="str">
        <f t="shared" si="87"/>
        <v/>
      </c>
      <c r="R132" s="61" t="str">
        <f t="shared" si="89"/>
        <v/>
      </c>
      <c r="S132" s="61" t="str">
        <f t="shared" si="89"/>
        <v/>
      </c>
      <c r="T132" s="61" t="str">
        <f t="shared" si="89"/>
        <v/>
      </c>
      <c r="U132" s="61" t="str">
        <f t="shared" si="89"/>
        <v/>
      </c>
      <c r="V132" s="61" t="str">
        <f t="shared" si="89"/>
        <v/>
      </c>
      <c r="W132" s="61" t="str">
        <f t="shared" si="89"/>
        <v/>
      </c>
      <c r="X132" s="61" t="str">
        <f t="shared" si="89"/>
        <v/>
      </c>
      <c r="Y132" s="61" t="str">
        <f t="shared" si="89"/>
        <v/>
      </c>
      <c r="Z132" s="61" t="str">
        <f t="shared" si="89"/>
        <v/>
      </c>
      <c r="AA132" s="61" t="str">
        <f t="shared" si="89"/>
        <v/>
      </c>
      <c r="AB132" s="61" t="str">
        <f t="shared" si="89"/>
        <v/>
      </c>
      <c r="AC132" s="61" t="str">
        <f t="shared" si="89"/>
        <v/>
      </c>
      <c r="AD132" s="61" t="str">
        <f t="shared" si="81"/>
        <v/>
      </c>
      <c r="AE132" s="61" t="str">
        <f t="shared" si="82"/>
        <v/>
      </c>
      <c r="AF132" s="61" t="str">
        <f t="shared" si="82"/>
        <v/>
      </c>
      <c r="AG132" s="61" t="str">
        <f t="shared" si="82"/>
        <v/>
      </c>
      <c r="AH132" s="61" t="str">
        <f t="shared" si="82"/>
        <v/>
      </c>
      <c r="AI132" s="61" t="str">
        <f t="shared" si="82"/>
        <v/>
      </c>
      <c r="AJ132" s="61" t="str">
        <f t="shared" si="82"/>
        <v/>
      </c>
      <c r="AK132" s="61" t="str">
        <f t="shared" si="82"/>
        <v/>
      </c>
    </row>
    <row r="133" spans="3:37" x14ac:dyDescent="0.25">
      <c r="C133" s="14">
        <f t="shared" si="88"/>
        <v>0</v>
      </c>
      <c r="D133" s="15" t="str">
        <f>IF(OR(C133&lt;1,H133&lt;&gt;"",COUNTIF(P$124:P133,P133)&gt;3),"",VLOOKUP(C133-COUNTA(H$124:H133),DD!$F$1:$G$14,2))</f>
        <v/>
      </c>
      <c r="E133" s="62">
        <f t="shared" si="83"/>
        <v>0</v>
      </c>
      <c r="F133" s="16">
        <f t="shared" si="84"/>
        <v>0</v>
      </c>
      <c r="G133" s="15">
        <f t="shared" si="85"/>
        <v>0</v>
      </c>
      <c r="H133" s="29"/>
      <c r="I133" s="17" t="str">
        <f t="shared" si="80"/>
        <v/>
      </c>
      <c r="P133" s="16" t="str">
        <f t="shared" si="86"/>
        <v>0</v>
      </c>
      <c r="Q133" s="61" t="str">
        <f t="shared" si="87"/>
        <v/>
      </c>
      <c r="R133" s="61" t="str">
        <f t="shared" si="89"/>
        <v/>
      </c>
      <c r="S133" s="61" t="str">
        <f t="shared" si="89"/>
        <v/>
      </c>
      <c r="T133" s="61" t="str">
        <f t="shared" si="89"/>
        <v/>
      </c>
      <c r="U133" s="61" t="str">
        <f t="shared" si="89"/>
        <v/>
      </c>
      <c r="V133" s="61" t="str">
        <f t="shared" si="89"/>
        <v/>
      </c>
      <c r="W133" s="61" t="str">
        <f t="shared" si="89"/>
        <v/>
      </c>
      <c r="X133" s="61" t="str">
        <f t="shared" si="89"/>
        <v/>
      </c>
      <c r="Y133" s="61" t="str">
        <f t="shared" si="89"/>
        <v/>
      </c>
      <c r="Z133" s="61" t="str">
        <f t="shared" si="89"/>
        <v/>
      </c>
      <c r="AA133" s="61" t="str">
        <f t="shared" si="89"/>
        <v/>
      </c>
      <c r="AB133" s="61" t="str">
        <f t="shared" si="89"/>
        <v/>
      </c>
      <c r="AC133" s="61" t="str">
        <f t="shared" si="89"/>
        <v/>
      </c>
      <c r="AD133" s="61" t="str">
        <f t="shared" si="81"/>
        <v/>
      </c>
      <c r="AE133" s="61" t="str">
        <f t="shared" si="82"/>
        <v/>
      </c>
      <c r="AF133" s="61" t="str">
        <f t="shared" si="82"/>
        <v/>
      </c>
      <c r="AG133" s="61" t="str">
        <f t="shared" si="82"/>
        <v/>
      </c>
      <c r="AH133" s="61" t="str">
        <f t="shared" si="82"/>
        <v/>
      </c>
      <c r="AI133" s="61" t="str">
        <f t="shared" si="82"/>
        <v/>
      </c>
      <c r="AJ133" s="61" t="str">
        <f t="shared" si="82"/>
        <v/>
      </c>
      <c r="AK133" s="61" t="str">
        <f t="shared" si="82"/>
        <v/>
      </c>
    </row>
    <row r="134" spans="3:37" x14ac:dyDescent="0.25">
      <c r="C134" s="14">
        <f t="shared" si="88"/>
        <v>0</v>
      </c>
      <c r="D134" s="15" t="str">
        <f>IF(OR(C134&lt;1,H134&lt;&gt;"",COUNTIF(P$124:P134,P134)&gt;3),"",VLOOKUP(C134-COUNTA(H$124:H134),DD!$F$1:$G$14,2))</f>
        <v/>
      </c>
      <c r="E134" s="62">
        <f t="shared" si="83"/>
        <v>0</v>
      </c>
      <c r="F134" s="16">
        <f t="shared" si="84"/>
        <v>0</v>
      </c>
      <c r="G134" s="15">
        <f t="shared" si="85"/>
        <v>0</v>
      </c>
      <c r="H134" s="29"/>
      <c r="I134" s="17" t="str">
        <f t="shared" si="80"/>
        <v/>
      </c>
      <c r="P134" s="16" t="str">
        <f t="shared" si="86"/>
        <v>0</v>
      </c>
      <c r="Q134" s="61" t="str">
        <f t="shared" si="87"/>
        <v/>
      </c>
      <c r="R134" s="61" t="str">
        <f t="shared" si="89"/>
        <v/>
      </c>
      <c r="S134" s="61" t="str">
        <f t="shared" si="89"/>
        <v/>
      </c>
      <c r="T134" s="61" t="str">
        <f t="shared" si="89"/>
        <v/>
      </c>
      <c r="U134" s="61" t="str">
        <f t="shared" si="89"/>
        <v/>
      </c>
      <c r="V134" s="61" t="str">
        <f t="shared" si="89"/>
        <v/>
      </c>
      <c r="W134" s="61" t="str">
        <f t="shared" si="89"/>
        <v/>
      </c>
      <c r="X134" s="61" t="str">
        <f t="shared" si="89"/>
        <v/>
      </c>
      <c r="Y134" s="61" t="str">
        <f t="shared" si="89"/>
        <v/>
      </c>
      <c r="Z134" s="61" t="str">
        <f t="shared" si="89"/>
        <v/>
      </c>
      <c r="AA134" s="61" t="str">
        <f t="shared" si="89"/>
        <v/>
      </c>
      <c r="AB134" s="61" t="str">
        <f t="shared" si="89"/>
        <v/>
      </c>
      <c r="AC134" s="61" t="str">
        <f t="shared" si="89"/>
        <v/>
      </c>
      <c r="AD134" s="61" t="str">
        <f t="shared" si="81"/>
        <v/>
      </c>
      <c r="AE134" s="61" t="str">
        <f t="shared" si="82"/>
        <v/>
      </c>
      <c r="AF134" s="61" t="str">
        <f t="shared" si="82"/>
        <v/>
      </c>
      <c r="AG134" s="61" t="str">
        <f t="shared" si="82"/>
        <v/>
      </c>
      <c r="AH134" s="61" t="str">
        <f t="shared" si="82"/>
        <v/>
      </c>
      <c r="AI134" s="61" t="str">
        <f t="shared" si="82"/>
        <v/>
      </c>
      <c r="AJ134" s="61" t="str">
        <f t="shared" si="82"/>
        <v/>
      </c>
      <c r="AK134" s="61" t="str">
        <f t="shared" si="82"/>
        <v/>
      </c>
    </row>
    <row r="135" spans="3:37" x14ac:dyDescent="0.25">
      <c r="C135" s="14">
        <f t="shared" si="88"/>
        <v>0</v>
      </c>
      <c r="D135" s="15" t="str">
        <f>IF(OR(C135&lt;1,H135&lt;&gt;"",COUNTIF(P$124:P135,P135)&gt;3),"",VLOOKUP(C135-COUNTA(H$124:H135),DD!$F$1:$G$14,2))</f>
        <v/>
      </c>
      <c r="E135" s="62">
        <f t="shared" si="83"/>
        <v>0</v>
      </c>
      <c r="F135" s="16">
        <f t="shared" si="84"/>
        <v>0</v>
      </c>
      <c r="G135" s="15">
        <f t="shared" si="85"/>
        <v>0</v>
      </c>
      <c r="H135" s="29"/>
      <c r="I135" s="17" t="str">
        <f t="shared" si="80"/>
        <v/>
      </c>
      <c r="P135" s="16" t="str">
        <f t="shared" si="86"/>
        <v>0</v>
      </c>
      <c r="Q135" s="61" t="str">
        <f t="shared" si="87"/>
        <v/>
      </c>
      <c r="R135" s="61" t="str">
        <f t="shared" si="89"/>
        <v/>
      </c>
      <c r="S135" s="61" t="str">
        <f t="shared" si="89"/>
        <v/>
      </c>
      <c r="T135" s="61" t="str">
        <f t="shared" si="89"/>
        <v/>
      </c>
      <c r="U135" s="61" t="str">
        <f t="shared" si="89"/>
        <v/>
      </c>
      <c r="V135" s="61" t="str">
        <f t="shared" si="89"/>
        <v/>
      </c>
      <c r="W135" s="61" t="str">
        <f t="shared" si="89"/>
        <v/>
      </c>
      <c r="X135" s="61" t="str">
        <f t="shared" si="89"/>
        <v/>
      </c>
      <c r="Y135" s="61" t="str">
        <f t="shared" si="89"/>
        <v/>
      </c>
      <c r="Z135" s="61" t="str">
        <f t="shared" si="89"/>
        <v/>
      </c>
      <c r="AA135" s="61" t="str">
        <f t="shared" si="89"/>
        <v/>
      </c>
      <c r="AB135" s="61" t="str">
        <f t="shared" si="89"/>
        <v/>
      </c>
      <c r="AC135" s="61" t="str">
        <f t="shared" si="89"/>
        <v/>
      </c>
      <c r="AD135" s="61" t="str">
        <f t="shared" si="81"/>
        <v/>
      </c>
      <c r="AE135" s="61" t="str">
        <f t="shared" si="82"/>
        <v/>
      </c>
      <c r="AF135" s="61" t="str">
        <f t="shared" si="82"/>
        <v/>
      </c>
      <c r="AG135" s="61" t="str">
        <f t="shared" si="82"/>
        <v/>
      </c>
      <c r="AH135" s="61" t="str">
        <f t="shared" si="82"/>
        <v/>
      </c>
      <c r="AI135" s="61" t="str">
        <f t="shared" si="82"/>
        <v/>
      </c>
      <c r="AJ135" s="61" t="str">
        <f t="shared" si="82"/>
        <v/>
      </c>
      <c r="AK135" s="61" t="str">
        <f t="shared" si="82"/>
        <v/>
      </c>
    </row>
    <row r="136" spans="3:37" x14ac:dyDescent="0.25">
      <c r="C136" s="14">
        <f t="shared" si="88"/>
        <v>0</v>
      </c>
      <c r="D136" s="15" t="str">
        <f>IF(OR(C136&lt;1,H136&lt;&gt;"",COUNTIF(P$124:P136,P136)&gt;3),"",VLOOKUP(C136-COUNTA(H$124:H136),DD!$F$1:$G$14,2))</f>
        <v/>
      </c>
      <c r="E136" s="62">
        <f t="shared" si="83"/>
        <v>0</v>
      </c>
      <c r="F136" s="16">
        <f t="shared" si="84"/>
        <v>0</v>
      </c>
      <c r="G136" s="15">
        <f t="shared" si="85"/>
        <v>0</v>
      </c>
      <c r="H136" s="29"/>
      <c r="I136" s="17" t="str">
        <f t="shared" si="80"/>
        <v/>
      </c>
      <c r="P136" s="16" t="str">
        <f t="shared" si="86"/>
        <v>0</v>
      </c>
      <c r="Q136" s="61" t="str">
        <f t="shared" si="87"/>
        <v/>
      </c>
      <c r="R136" s="61" t="str">
        <f t="shared" si="89"/>
        <v/>
      </c>
      <c r="S136" s="61" t="str">
        <f t="shared" si="89"/>
        <v/>
      </c>
      <c r="T136" s="61" t="str">
        <f t="shared" si="89"/>
        <v/>
      </c>
      <c r="U136" s="61" t="str">
        <f t="shared" si="89"/>
        <v/>
      </c>
      <c r="V136" s="61" t="str">
        <f t="shared" si="89"/>
        <v/>
      </c>
      <c r="W136" s="61" t="str">
        <f t="shared" si="89"/>
        <v/>
      </c>
      <c r="X136" s="61" t="str">
        <f t="shared" si="89"/>
        <v/>
      </c>
      <c r="Y136" s="61" t="str">
        <f t="shared" si="89"/>
        <v/>
      </c>
      <c r="Z136" s="61" t="str">
        <f t="shared" si="89"/>
        <v/>
      </c>
      <c r="AA136" s="61" t="str">
        <f t="shared" si="89"/>
        <v/>
      </c>
      <c r="AB136" s="61" t="str">
        <f t="shared" si="89"/>
        <v/>
      </c>
      <c r="AC136" s="61" t="str">
        <f t="shared" si="89"/>
        <v/>
      </c>
      <c r="AD136" s="61" t="str">
        <f t="shared" si="81"/>
        <v/>
      </c>
      <c r="AE136" s="61" t="str">
        <f t="shared" si="82"/>
        <v/>
      </c>
      <c r="AF136" s="61" t="str">
        <f t="shared" si="82"/>
        <v/>
      </c>
      <c r="AG136" s="61" t="str">
        <f t="shared" si="82"/>
        <v/>
      </c>
      <c r="AH136" s="61" t="str">
        <f t="shared" si="82"/>
        <v/>
      </c>
      <c r="AI136" s="61" t="str">
        <f t="shared" si="82"/>
        <v/>
      </c>
      <c r="AJ136" s="61" t="str">
        <f t="shared" si="82"/>
        <v/>
      </c>
      <c r="AK136" s="61" t="str">
        <f t="shared" si="82"/>
        <v/>
      </c>
    </row>
    <row r="137" spans="3:37" x14ac:dyDescent="0.25">
      <c r="C137" s="14">
        <f t="shared" si="88"/>
        <v>0</v>
      </c>
      <c r="D137" s="15" t="str">
        <f>IF(OR(C137&lt;1,H137&lt;&gt;"",COUNTIF(P$124:P137,P137)&gt;3),"",VLOOKUP(C137-COUNTA(H$124:H137),DD!$F$1:$G$14,2))</f>
        <v/>
      </c>
      <c r="E137" s="62">
        <f t="shared" si="83"/>
        <v>0</v>
      </c>
      <c r="F137" s="16">
        <f t="shared" si="84"/>
        <v>0</v>
      </c>
      <c r="G137" s="15">
        <f t="shared" si="85"/>
        <v>0</v>
      </c>
      <c r="H137" s="29"/>
      <c r="I137" s="17" t="str">
        <f t="shared" si="80"/>
        <v/>
      </c>
      <c r="P137" s="16" t="str">
        <f t="shared" si="86"/>
        <v>0</v>
      </c>
      <c r="Q137" s="61" t="str">
        <f t="shared" si="87"/>
        <v/>
      </c>
      <c r="R137" s="61" t="str">
        <f t="shared" si="89"/>
        <v/>
      </c>
      <c r="S137" s="61" t="str">
        <f t="shared" si="89"/>
        <v/>
      </c>
      <c r="T137" s="61" t="str">
        <f t="shared" si="89"/>
        <v/>
      </c>
      <c r="U137" s="61" t="str">
        <f t="shared" si="89"/>
        <v/>
      </c>
      <c r="V137" s="61" t="str">
        <f t="shared" si="89"/>
        <v/>
      </c>
      <c r="W137" s="61" t="str">
        <f t="shared" si="89"/>
        <v/>
      </c>
      <c r="X137" s="61" t="str">
        <f t="shared" si="89"/>
        <v/>
      </c>
      <c r="Y137" s="61" t="str">
        <f t="shared" si="89"/>
        <v/>
      </c>
      <c r="Z137" s="61" t="str">
        <f t="shared" si="89"/>
        <v/>
      </c>
      <c r="AA137" s="61" t="str">
        <f t="shared" si="89"/>
        <v/>
      </c>
      <c r="AB137" s="61" t="str">
        <f t="shared" si="89"/>
        <v/>
      </c>
      <c r="AC137" s="61" t="str">
        <f t="shared" si="89"/>
        <v/>
      </c>
      <c r="AD137" s="61" t="str">
        <f t="shared" si="81"/>
        <v/>
      </c>
      <c r="AE137" s="61" t="str">
        <f t="shared" si="82"/>
        <v/>
      </c>
      <c r="AF137" s="61" t="str">
        <f t="shared" si="82"/>
        <v/>
      </c>
      <c r="AG137" s="61" t="str">
        <f t="shared" si="82"/>
        <v/>
      </c>
      <c r="AH137" s="61" t="str">
        <f t="shared" si="82"/>
        <v/>
      </c>
      <c r="AI137" s="61" t="str">
        <f t="shared" si="82"/>
        <v/>
      </c>
      <c r="AJ137" s="61" t="str">
        <f t="shared" si="82"/>
        <v/>
      </c>
      <c r="AK137" s="61" t="str">
        <f t="shared" si="82"/>
        <v/>
      </c>
    </row>
    <row r="138" spans="3:37" x14ac:dyDescent="0.25">
      <c r="C138" s="14">
        <f t="shared" si="88"/>
        <v>0</v>
      </c>
      <c r="D138" s="15" t="str">
        <f>IF(OR(C138&lt;1,H138&lt;&gt;"",COUNTIF(P$124:P138,P138)&gt;3),"",VLOOKUP(C138-COUNTA(H$124:H138),DD!$F$1:$G$14,2))</f>
        <v/>
      </c>
      <c r="E138" s="62">
        <f t="shared" si="83"/>
        <v>0</v>
      </c>
      <c r="F138" s="16">
        <f t="shared" si="84"/>
        <v>0</v>
      </c>
      <c r="G138" s="15">
        <f t="shared" si="85"/>
        <v>0</v>
      </c>
      <c r="H138" s="29"/>
      <c r="I138" s="17" t="str">
        <f t="shared" si="80"/>
        <v/>
      </c>
      <c r="P138" s="16" t="str">
        <f t="shared" si="86"/>
        <v>0</v>
      </c>
      <c r="Q138" s="61" t="str">
        <f t="shared" si="87"/>
        <v/>
      </c>
      <c r="R138" s="61" t="str">
        <f t="shared" si="89"/>
        <v/>
      </c>
      <c r="S138" s="61" t="str">
        <f t="shared" si="89"/>
        <v/>
      </c>
      <c r="T138" s="61" t="str">
        <f t="shared" si="89"/>
        <v/>
      </c>
      <c r="U138" s="61" t="str">
        <f t="shared" si="89"/>
        <v/>
      </c>
      <c r="V138" s="61" t="str">
        <f t="shared" si="89"/>
        <v/>
      </c>
      <c r="W138" s="61" t="str">
        <f t="shared" si="89"/>
        <v/>
      </c>
      <c r="X138" s="61" t="str">
        <f t="shared" si="89"/>
        <v/>
      </c>
      <c r="Y138" s="61" t="str">
        <f t="shared" si="89"/>
        <v/>
      </c>
      <c r="Z138" s="61" t="str">
        <f t="shared" si="89"/>
        <v/>
      </c>
      <c r="AA138" s="61" t="str">
        <f t="shared" si="89"/>
        <v/>
      </c>
      <c r="AB138" s="61" t="str">
        <f t="shared" si="89"/>
        <v/>
      </c>
      <c r="AC138" s="61" t="str">
        <f t="shared" si="89"/>
        <v/>
      </c>
      <c r="AD138" s="61" t="str">
        <f t="shared" si="81"/>
        <v/>
      </c>
      <c r="AE138" s="61" t="str">
        <f t="shared" si="82"/>
        <v/>
      </c>
      <c r="AF138" s="61" t="str">
        <f t="shared" si="82"/>
        <v/>
      </c>
      <c r="AG138" s="61" t="str">
        <f t="shared" si="82"/>
        <v/>
      </c>
      <c r="AH138" s="61" t="str">
        <f t="shared" si="82"/>
        <v/>
      </c>
      <c r="AI138" s="61" t="str">
        <f t="shared" si="82"/>
        <v/>
      </c>
      <c r="AJ138" s="61" t="str">
        <f t="shared" si="82"/>
        <v/>
      </c>
      <c r="AK138" s="61" t="str">
        <f t="shared" si="82"/>
        <v/>
      </c>
    </row>
    <row r="139" spans="3:37" x14ac:dyDescent="0.25">
      <c r="C139" s="14">
        <f t="shared" si="88"/>
        <v>0</v>
      </c>
      <c r="D139" s="15" t="str">
        <f>IF(OR(C139&lt;1,H139&lt;&gt;"",COUNTIF(P$124:P139,P139)&gt;3),"",VLOOKUP(C139-COUNTA(H$124:H139),DD!$F$1:$G$14,2))</f>
        <v/>
      </c>
      <c r="E139" s="62">
        <f t="shared" si="83"/>
        <v>0</v>
      </c>
      <c r="F139" s="16">
        <f t="shared" si="84"/>
        <v>0</v>
      </c>
      <c r="G139" s="15">
        <f t="shared" si="85"/>
        <v>0</v>
      </c>
      <c r="H139" s="29"/>
      <c r="I139" s="17" t="str">
        <f t="shared" si="80"/>
        <v/>
      </c>
      <c r="P139" s="16" t="str">
        <f t="shared" si="86"/>
        <v>0</v>
      </c>
      <c r="Q139" s="61" t="str">
        <f t="shared" si="87"/>
        <v/>
      </c>
      <c r="R139" s="61" t="str">
        <f t="shared" si="89"/>
        <v/>
      </c>
      <c r="S139" s="61" t="str">
        <f t="shared" si="89"/>
        <v/>
      </c>
      <c r="T139" s="61" t="str">
        <f t="shared" si="89"/>
        <v/>
      </c>
      <c r="U139" s="61" t="str">
        <f t="shared" si="89"/>
        <v/>
      </c>
      <c r="V139" s="61" t="str">
        <f t="shared" si="89"/>
        <v/>
      </c>
      <c r="W139" s="61" t="str">
        <f t="shared" si="89"/>
        <v/>
      </c>
      <c r="X139" s="61" t="str">
        <f t="shared" si="89"/>
        <v/>
      </c>
      <c r="Y139" s="61" t="str">
        <f t="shared" si="89"/>
        <v/>
      </c>
      <c r="Z139" s="61" t="str">
        <f t="shared" si="89"/>
        <v/>
      </c>
      <c r="AA139" s="61" t="str">
        <f t="shared" si="89"/>
        <v/>
      </c>
      <c r="AB139" s="61" t="str">
        <f t="shared" si="89"/>
        <v/>
      </c>
      <c r="AC139" s="61" t="str">
        <f t="shared" si="89"/>
        <v/>
      </c>
      <c r="AD139" s="61" t="str">
        <f t="shared" si="81"/>
        <v/>
      </c>
      <c r="AE139" s="61" t="str">
        <f t="shared" si="82"/>
        <v/>
      </c>
      <c r="AF139" s="61" t="str">
        <f t="shared" si="82"/>
        <v/>
      </c>
      <c r="AG139" s="61" t="str">
        <f t="shared" si="82"/>
        <v/>
      </c>
      <c r="AH139" s="61" t="str">
        <f t="shared" si="82"/>
        <v/>
      </c>
      <c r="AI139" s="61" t="str">
        <f t="shared" si="82"/>
        <v/>
      </c>
      <c r="AJ139" s="61" t="str">
        <f t="shared" si="82"/>
        <v/>
      </c>
      <c r="AK139" s="61" t="str">
        <f t="shared" si="82"/>
        <v/>
      </c>
    </row>
    <row r="140" spans="3:37" x14ac:dyDescent="0.25">
      <c r="C140" s="14">
        <f t="shared" si="88"/>
        <v>0</v>
      </c>
      <c r="D140" s="15" t="str">
        <f>IF(OR(C140&lt;1,H140&lt;&gt;"",COUNTIF(P$124:P140,P140)&gt;3),"",VLOOKUP(C140-COUNTA(H$124:H140),DD!$F$1:$G$14,2))</f>
        <v/>
      </c>
      <c r="E140" s="62">
        <f t="shared" si="83"/>
        <v>0</v>
      </c>
      <c r="F140" s="16">
        <f t="shared" si="84"/>
        <v>0</v>
      </c>
      <c r="G140" s="15">
        <f t="shared" si="85"/>
        <v>0</v>
      </c>
      <c r="H140" s="29"/>
      <c r="I140" s="17" t="str">
        <f t="shared" si="80"/>
        <v/>
      </c>
      <c r="P140" s="16" t="str">
        <f t="shared" si="86"/>
        <v>0</v>
      </c>
      <c r="Q140" s="61" t="str">
        <f t="shared" si="87"/>
        <v/>
      </c>
      <c r="R140" s="61" t="str">
        <f t="shared" si="89"/>
        <v/>
      </c>
      <c r="S140" s="61" t="str">
        <f t="shared" si="89"/>
        <v/>
      </c>
      <c r="T140" s="61" t="str">
        <f t="shared" si="89"/>
        <v/>
      </c>
      <c r="U140" s="61" t="str">
        <f t="shared" si="89"/>
        <v/>
      </c>
      <c r="V140" s="61" t="str">
        <f t="shared" si="89"/>
        <v/>
      </c>
      <c r="W140" s="61" t="str">
        <f t="shared" si="89"/>
        <v/>
      </c>
      <c r="X140" s="61" t="str">
        <f t="shared" si="89"/>
        <v/>
      </c>
      <c r="Y140" s="61" t="str">
        <f t="shared" si="89"/>
        <v/>
      </c>
      <c r="Z140" s="61" t="str">
        <f t="shared" si="89"/>
        <v/>
      </c>
      <c r="AA140" s="61" t="str">
        <f t="shared" si="89"/>
        <v/>
      </c>
      <c r="AB140" s="61" t="str">
        <f t="shared" si="89"/>
        <v/>
      </c>
      <c r="AC140" s="61" t="str">
        <f t="shared" si="89"/>
        <v/>
      </c>
      <c r="AD140" s="61" t="str">
        <f t="shared" ref="AD140:AK155" si="90">IF($G140=AD$123,$D140,"")</f>
        <v/>
      </c>
      <c r="AE140" s="61" t="str">
        <f t="shared" si="90"/>
        <v/>
      </c>
      <c r="AF140" s="61" t="str">
        <f t="shared" si="90"/>
        <v/>
      </c>
      <c r="AG140" s="61" t="str">
        <f t="shared" si="90"/>
        <v/>
      </c>
      <c r="AH140" s="61" t="str">
        <f t="shared" si="90"/>
        <v/>
      </c>
      <c r="AI140" s="61" t="str">
        <f t="shared" si="90"/>
        <v/>
      </c>
      <c r="AJ140" s="61" t="str">
        <f t="shared" si="90"/>
        <v/>
      </c>
      <c r="AK140" s="61" t="str">
        <f t="shared" si="90"/>
        <v/>
      </c>
    </row>
    <row r="141" spans="3:37" x14ac:dyDescent="0.25">
      <c r="C141" s="14">
        <f t="shared" si="88"/>
        <v>0</v>
      </c>
      <c r="D141" s="15" t="str">
        <f>IF(OR(C141&lt;1,H141&lt;&gt;"",COUNTIF(P$124:P141,P141)&gt;3),"",VLOOKUP(C141-COUNTA(H$124:H141),DD!$F$1:$G$14,2))</f>
        <v/>
      </c>
      <c r="E141" s="62">
        <f t="shared" si="83"/>
        <v>0</v>
      </c>
      <c r="F141" s="16">
        <f t="shared" si="84"/>
        <v>0</v>
      </c>
      <c r="G141" s="15">
        <f t="shared" si="85"/>
        <v>0</v>
      </c>
      <c r="H141" s="29"/>
      <c r="I141" s="17" t="str">
        <f t="shared" si="80"/>
        <v/>
      </c>
      <c r="P141" s="16" t="str">
        <f t="shared" si="86"/>
        <v>0</v>
      </c>
      <c r="Q141" s="61" t="str">
        <f t="shared" si="87"/>
        <v/>
      </c>
      <c r="R141" s="61" t="str">
        <f t="shared" si="89"/>
        <v/>
      </c>
      <c r="S141" s="61" t="str">
        <f t="shared" si="89"/>
        <v/>
      </c>
      <c r="T141" s="61" t="str">
        <f t="shared" si="89"/>
        <v/>
      </c>
      <c r="U141" s="61" t="str">
        <f t="shared" si="89"/>
        <v/>
      </c>
      <c r="V141" s="61" t="str">
        <f t="shared" si="89"/>
        <v/>
      </c>
      <c r="W141" s="61" t="str">
        <f t="shared" si="89"/>
        <v/>
      </c>
      <c r="X141" s="61" t="str">
        <f t="shared" si="89"/>
        <v/>
      </c>
      <c r="Y141" s="61" t="str">
        <f t="shared" si="89"/>
        <v/>
      </c>
      <c r="Z141" s="61" t="str">
        <f t="shared" si="89"/>
        <v/>
      </c>
      <c r="AA141" s="61" t="str">
        <f t="shared" si="89"/>
        <v/>
      </c>
      <c r="AB141" s="61" t="str">
        <f t="shared" si="89"/>
        <v/>
      </c>
      <c r="AC141" s="61" t="str">
        <f t="shared" si="89"/>
        <v/>
      </c>
      <c r="AD141" s="61" t="str">
        <f t="shared" si="90"/>
        <v/>
      </c>
      <c r="AE141" s="61" t="str">
        <f t="shared" si="90"/>
        <v/>
      </c>
      <c r="AF141" s="61" t="str">
        <f t="shared" si="90"/>
        <v/>
      </c>
      <c r="AG141" s="61" t="str">
        <f t="shared" si="90"/>
        <v/>
      </c>
      <c r="AH141" s="61" t="str">
        <f t="shared" si="90"/>
        <v/>
      </c>
      <c r="AI141" s="61" t="str">
        <f t="shared" si="90"/>
        <v/>
      </c>
      <c r="AJ141" s="61" t="str">
        <f t="shared" si="90"/>
        <v/>
      </c>
      <c r="AK141" s="61" t="str">
        <f t="shared" si="90"/>
        <v/>
      </c>
    </row>
    <row r="142" spans="3:37" x14ac:dyDescent="0.25">
      <c r="C142" s="14">
        <f t="shared" si="88"/>
        <v>0</v>
      </c>
      <c r="D142" s="15" t="str">
        <f>IF(OR(C142&lt;1,H142&lt;&gt;"",COUNTIF(P$124:P142,P142)&gt;3),"",VLOOKUP(C142-COUNTA(H$124:H142),DD!$F$1:$G$14,2))</f>
        <v/>
      </c>
      <c r="E142" s="62">
        <f t="shared" si="83"/>
        <v>0</v>
      </c>
      <c r="F142" s="16">
        <f t="shared" si="84"/>
        <v>0</v>
      </c>
      <c r="G142" s="15">
        <f t="shared" si="85"/>
        <v>0</v>
      </c>
      <c r="H142" s="29"/>
      <c r="I142" s="17" t="str">
        <f t="shared" si="80"/>
        <v/>
      </c>
      <c r="P142" s="16" t="str">
        <f t="shared" si="86"/>
        <v>0</v>
      </c>
      <c r="Q142" s="61" t="str">
        <f t="shared" si="87"/>
        <v/>
      </c>
      <c r="R142" s="61" t="str">
        <f t="shared" si="89"/>
        <v/>
      </c>
      <c r="S142" s="61" t="str">
        <f t="shared" si="89"/>
        <v/>
      </c>
      <c r="T142" s="61" t="str">
        <f t="shared" si="89"/>
        <v/>
      </c>
      <c r="U142" s="61" t="str">
        <f t="shared" si="89"/>
        <v/>
      </c>
      <c r="V142" s="61" t="str">
        <f t="shared" si="89"/>
        <v/>
      </c>
      <c r="W142" s="61" t="str">
        <f t="shared" si="89"/>
        <v/>
      </c>
      <c r="X142" s="61" t="str">
        <f t="shared" si="89"/>
        <v/>
      </c>
      <c r="Y142" s="61" t="str">
        <f t="shared" si="89"/>
        <v/>
      </c>
      <c r="Z142" s="61" t="str">
        <f t="shared" si="89"/>
        <v/>
      </c>
      <c r="AA142" s="61" t="str">
        <f t="shared" si="89"/>
        <v/>
      </c>
      <c r="AB142" s="61" t="str">
        <f t="shared" si="89"/>
        <v/>
      </c>
      <c r="AC142" s="61" t="str">
        <f t="shared" si="89"/>
        <v/>
      </c>
      <c r="AD142" s="61" t="str">
        <f t="shared" si="90"/>
        <v/>
      </c>
      <c r="AE142" s="61" t="str">
        <f t="shared" si="90"/>
        <v/>
      </c>
      <c r="AF142" s="61" t="str">
        <f t="shared" si="90"/>
        <v/>
      </c>
      <c r="AG142" s="61" t="str">
        <f t="shared" si="90"/>
        <v/>
      </c>
      <c r="AH142" s="61" t="str">
        <f t="shared" si="90"/>
        <v/>
      </c>
      <c r="AI142" s="61" t="str">
        <f t="shared" si="90"/>
        <v/>
      </c>
      <c r="AJ142" s="61" t="str">
        <f t="shared" si="90"/>
        <v/>
      </c>
      <c r="AK142" s="61" t="str">
        <f t="shared" si="90"/>
        <v/>
      </c>
    </row>
    <row r="143" spans="3:37" x14ac:dyDescent="0.25">
      <c r="C143" s="14">
        <f t="shared" si="88"/>
        <v>0</v>
      </c>
      <c r="D143" s="15" t="str">
        <f>IF(OR(C143&lt;1,H143&lt;&gt;"",COUNTIF(P$124:P143,P143)&gt;3),"",VLOOKUP(C143-COUNTA(H$124:H143),DD!$F$1:$G$14,2))</f>
        <v/>
      </c>
      <c r="E143" s="62">
        <f t="shared" si="83"/>
        <v>0</v>
      </c>
      <c r="F143" s="16">
        <f t="shared" si="84"/>
        <v>0</v>
      </c>
      <c r="G143" s="15">
        <f t="shared" si="85"/>
        <v>0</v>
      </c>
      <c r="H143" s="29"/>
      <c r="I143" s="17" t="str">
        <f t="shared" si="80"/>
        <v/>
      </c>
      <c r="P143" s="16" t="str">
        <f t="shared" si="86"/>
        <v>0</v>
      </c>
      <c r="Q143" s="61" t="str">
        <f t="shared" si="87"/>
        <v/>
      </c>
      <c r="R143" s="61" t="str">
        <f t="shared" si="89"/>
        <v/>
      </c>
      <c r="S143" s="61" t="str">
        <f t="shared" si="89"/>
        <v/>
      </c>
      <c r="T143" s="61" t="str">
        <f t="shared" si="89"/>
        <v/>
      </c>
      <c r="U143" s="61" t="str">
        <f t="shared" si="89"/>
        <v/>
      </c>
      <c r="V143" s="61" t="str">
        <f t="shared" si="89"/>
        <v/>
      </c>
      <c r="W143" s="61" t="str">
        <f t="shared" si="89"/>
        <v/>
      </c>
      <c r="X143" s="61" t="str">
        <f t="shared" si="89"/>
        <v/>
      </c>
      <c r="Y143" s="61" t="str">
        <f t="shared" si="89"/>
        <v/>
      </c>
      <c r="Z143" s="61" t="str">
        <f t="shared" si="89"/>
        <v/>
      </c>
      <c r="AA143" s="61" t="str">
        <f t="shared" si="89"/>
        <v/>
      </c>
      <c r="AB143" s="61" t="str">
        <f t="shared" si="89"/>
        <v/>
      </c>
      <c r="AC143" s="61" t="str">
        <f t="shared" si="89"/>
        <v/>
      </c>
      <c r="AD143" s="61" t="str">
        <f t="shared" si="90"/>
        <v/>
      </c>
      <c r="AE143" s="61" t="str">
        <f t="shared" si="90"/>
        <v/>
      </c>
      <c r="AF143" s="61" t="str">
        <f t="shared" si="90"/>
        <v/>
      </c>
      <c r="AG143" s="61" t="str">
        <f t="shared" si="90"/>
        <v/>
      </c>
      <c r="AH143" s="61" t="str">
        <f t="shared" si="90"/>
        <v/>
      </c>
      <c r="AI143" s="61" t="str">
        <f t="shared" si="90"/>
        <v/>
      </c>
      <c r="AJ143" s="61" t="str">
        <f t="shared" si="90"/>
        <v/>
      </c>
      <c r="AK143" s="61" t="str">
        <f t="shared" si="90"/>
        <v/>
      </c>
    </row>
    <row r="144" spans="3:37" x14ac:dyDescent="0.25">
      <c r="C144" s="14">
        <f t="shared" si="88"/>
        <v>0</v>
      </c>
      <c r="D144" s="15" t="str">
        <f>IF(OR(C144&lt;1,H144&lt;&gt;"",COUNTIF(P$124:P144,P144)&gt;3),"",VLOOKUP(C144-COUNTA(H$124:H144),DD!$F$1:$G$14,2))</f>
        <v/>
      </c>
      <c r="E144" s="62">
        <f t="shared" si="83"/>
        <v>0</v>
      </c>
      <c r="F144" s="16">
        <f t="shared" si="84"/>
        <v>0</v>
      </c>
      <c r="G144" s="15">
        <f t="shared" si="85"/>
        <v>0</v>
      </c>
      <c r="H144" s="29"/>
      <c r="I144" s="17" t="str">
        <f t="shared" si="80"/>
        <v/>
      </c>
      <c r="P144" s="16" t="str">
        <f t="shared" si="86"/>
        <v>0</v>
      </c>
      <c r="Q144" s="61" t="str">
        <f t="shared" si="87"/>
        <v/>
      </c>
      <c r="R144" s="61" t="str">
        <f t="shared" si="89"/>
        <v/>
      </c>
      <c r="S144" s="61" t="str">
        <f t="shared" si="89"/>
        <v/>
      </c>
      <c r="T144" s="61" t="str">
        <f t="shared" si="89"/>
        <v/>
      </c>
      <c r="U144" s="61" t="str">
        <f t="shared" si="89"/>
        <v/>
      </c>
      <c r="V144" s="61" t="str">
        <f t="shared" si="89"/>
        <v/>
      </c>
      <c r="W144" s="61" t="str">
        <f t="shared" si="89"/>
        <v/>
      </c>
      <c r="X144" s="61" t="str">
        <f t="shared" si="89"/>
        <v/>
      </c>
      <c r="Y144" s="61" t="str">
        <f t="shared" si="89"/>
        <v/>
      </c>
      <c r="Z144" s="61" t="str">
        <f t="shared" si="89"/>
        <v/>
      </c>
      <c r="AA144" s="61" t="str">
        <f t="shared" si="89"/>
        <v/>
      </c>
      <c r="AB144" s="61" t="str">
        <f t="shared" si="89"/>
        <v/>
      </c>
      <c r="AC144" s="61" t="str">
        <f t="shared" si="89"/>
        <v/>
      </c>
      <c r="AD144" s="61" t="str">
        <f t="shared" si="90"/>
        <v/>
      </c>
      <c r="AE144" s="61" t="str">
        <f t="shared" si="90"/>
        <v/>
      </c>
      <c r="AF144" s="61" t="str">
        <f t="shared" si="90"/>
        <v/>
      </c>
      <c r="AG144" s="61" t="str">
        <f t="shared" si="90"/>
        <v/>
      </c>
      <c r="AH144" s="61" t="str">
        <f t="shared" si="90"/>
        <v/>
      </c>
      <c r="AI144" s="61" t="str">
        <f t="shared" si="90"/>
        <v/>
      </c>
      <c r="AJ144" s="61" t="str">
        <f t="shared" si="90"/>
        <v/>
      </c>
      <c r="AK144" s="61" t="str">
        <f t="shared" si="90"/>
        <v/>
      </c>
    </row>
    <row r="145" spans="3:37" x14ac:dyDescent="0.25">
      <c r="C145" s="14">
        <f t="shared" si="88"/>
        <v>0</v>
      </c>
      <c r="D145" s="15" t="str">
        <f>IF(OR(C145&lt;1,H145&lt;&gt;"",COUNTIF(P$124:P145,P145)&gt;3),"",VLOOKUP(C145-COUNTA(H$124:H145),DD!$F$1:$G$14,2))</f>
        <v/>
      </c>
      <c r="E145" s="62">
        <f t="shared" si="83"/>
        <v>0</v>
      </c>
      <c r="F145" s="16">
        <f t="shared" si="84"/>
        <v>0</v>
      </c>
      <c r="G145" s="15">
        <f t="shared" si="85"/>
        <v>0</v>
      </c>
      <c r="H145" s="29"/>
      <c r="I145" s="17" t="str">
        <f t="shared" si="80"/>
        <v/>
      </c>
      <c r="P145" s="16" t="str">
        <f t="shared" si="86"/>
        <v>0</v>
      </c>
      <c r="Q145" s="61" t="str">
        <f t="shared" si="87"/>
        <v/>
      </c>
      <c r="R145" s="61" t="str">
        <f t="shared" si="89"/>
        <v/>
      </c>
      <c r="S145" s="61" t="str">
        <f t="shared" si="89"/>
        <v/>
      </c>
      <c r="T145" s="61" t="str">
        <f t="shared" si="89"/>
        <v/>
      </c>
      <c r="U145" s="61" t="str">
        <f t="shared" si="89"/>
        <v/>
      </c>
      <c r="V145" s="61" t="str">
        <f t="shared" si="89"/>
        <v/>
      </c>
      <c r="W145" s="61" t="str">
        <f t="shared" si="89"/>
        <v/>
      </c>
      <c r="X145" s="61" t="str">
        <f t="shared" si="89"/>
        <v/>
      </c>
      <c r="Y145" s="61" t="str">
        <f t="shared" si="89"/>
        <v/>
      </c>
      <c r="Z145" s="61" t="str">
        <f t="shared" si="89"/>
        <v/>
      </c>
      <c r="AA145" s="61" t="str">
        <f t="shared" si="89"/>
        <v/>
      </c>
      <c r="AB145" s="61" t="str">
        <f t="shared" si="89"/>
        <v/>
      </c>
      <c r="AC145" s="61" t="str">
        <f t="shared" si="89"/>
        <v/>
      </c>
      <c r="AD145" s="61" t="str">
        <f t="shared" si="90"/>
        <v/>
      </c>
      <c r="AE145" s="61" t="str">
        <f t="shared" si="90"/>
        <v/>
      </c>
      <c r="AF145" s="61" t="str">
        <f t="shared" si="90"/>
        <v/>
      </c>
      <c r="AG145" s="61" t="str">
        <f t="shared" si="90"/>
        <v/>
      </c>
      <c r="AH145" s="61" t="str">
        <f t="shared" si="90"/>
        <v/>
      </c>
      <c r="AI145" s="61" t="str">
        <f t="shared" si="90"/>
        <v/>
      </c>
      <c r="AJ145" s="61" t="str">
        <f t="shared" si="90"/>
        <v/>
      </c>
      <c r="AK145" s="61" t="str">
        <f t="shared" si="90"/>
        <v/>
      </c>
    </row>
    <row r="146" spans="3:37" x14ac:dyDescent="0.25">
      <c r="C146" s="14">
        <f t="shared" si="88"/>
        <v>0</v>
      </c>
      <c r="D146" s="15" t="str">
        <f>IF(OR(C146&lt;1,H146&lt;&gt;"",COUNTIF(P$124:P146,P146)&gt;3),"",VLOOKUP(C146-COUNTA(H$124:H146),DD!$F$1:$G$14,2))</f>
        <v/>
      </c>
      <c r="E146" s="62">
        <f t="shared" si="83"/>
        <v>0</v>
      </c>
      <c r="F146" s="16">
        <f t="shared" si="84"/>
        <v>0</v>
      </c>
      <c r="G146" s="15">
        <f t="shared" si="85"/>
        <v>0</v>
      </c>
      <c r="H146" s="29"/>
      <c r="I146" s="17" t="str">
        <f t="shared" si="80"/>
        <v/>
      </c>
      <c r="P146" s="16" t="str">
        <f t="shared" si="86"/>
        <v>0</v>
      </c>
      <c r="Q146" s="61" t="str">
        <f t="shared" si="87"/>
        <v/>
      </c>
      <c r="R146" s="61" t="str">
        <f t="shared" si="89"/>
        <v/>
      </c>
      <c r="S146" s="61" t="str">
        <f t="shared" si="89"/>
        <v/>
      </c>
      <c r="T146" s="61" t="str">
        <f t="shared" si="89"/>
        <v/>
      </c>
      <c r="U146" s="61" t="str">
        <f t="shared" si="89"/>
        <v/>
      </c>
      <c r="V146" s="61" t="str">
        <f t="shared" si="89"/>
        <v/>
      </c>
      <c r="W146" s="61" t="str">
        <f t="shared" si="89"/>
        <v/>
      </c>
      <c r="X146" s="61" t="str">
        <f t="shared" si="89"/>
        <v/>
      </c>
      <c r="Y146" s="61" t="str">
        <f t="shared" si="89"/>
        <v/>
      </c>
      <c r="Z146" s="61" t="str">
        <f t="shared" si="89"/>
        <v/>
      </c>
      <c r="AA146" s="61" t="str">
        <f t="shared" si="89"/>
        <v/>
      </c>
      <c r="AB146" s="61" t="str">
        <f t="shared" si="89"/>
        <v/>
      </c>
      <c r="AC146" s="61" t="str">
        <f t="shared" si="89"/>
        <v/>
      </c>
      <c r="AD146" s="61" t="str">
        <f t="shared" si="90"/>
        <v/>
      </c>
      <c r="AE146" s="61" t="str">
        <f t="shared" si="90"/>
        <v/>
      </c>
      <c r="AF146" s="61" t="str">
        <f t="shared" si="90"/>
        <v/>
      </c>
      <c r="AG146" s="61" t="str">
        <f t="shared" si="90"/>
        <v/>
      </c>
      <c r="AH146" s="61" t="str">
        <f t="shared" si="90"/>
        <v/>
      </c>
      <c r="AI146" s="61" t="str">
        <f t="shared" si="90"/>
        <v/>
      </c>
      <c r="AJ146" s="61" t="str">
        <f t="shared" si="90"/>
        <v/>
      </c>
      <c r="AK146" s="61" t="str">
        <f t="shared" si="90"/>
        <v/>
      </c>
    </row>
    <row r="147" spans="3:37" x14ac:dyDescent="0.25">
      <c r="C147" s="14">
        <f t="shared" si="88"/>
        <v>0</v>
      </c>
      <c r="D147" s="15" t="str">
        <f>IF(OR(C147&lt;1,H147&lt;&gt;"",COUNTIF(P$124:P147,P147)&gt;3),"",VLOOKUP(C147-COUNTA(H$124:H147),DD!$F$1:$G$14,2))</f>
        <v/>
      </c>
      <c r="E147" s="62">
        <f t="shared" si="83"/>
        <v>0</v>
      </c>
      <c r="F147" s="16">
        <f t="shared" si="84"/>
        <v>0</v>
      </c>
      <c r="G147" s="15">
        <f t="shared" si="85"/>
        <v>0</v>
      </c>
      <c r="H147" s="29"/>
      <c r="I147" s="17" t="str">
        <f t="shared" si="80"/>
        <v/>
      </c>
      <c r="P147" s="16" t="str">
        <f t="shared" si="86"/>
        <v>0</v>
      </c>
      <c r="Q147" s="61" t="str">
        <f t="shared" si="87"/>
        <v/>
      </c>
      <c r="R147" s="61" t="str">
        <f t="shared" si="89"/>
        <v/>
      </c>
      <c r="S147" s="61" t="str">
        <f t="shared" si="89"/>
        <v/>
      </c>
      <c r="T147" s="61" t="str">
        <f t="shared" si="89"/>
        <v/>
      </c>
      <c r="U147" s="61" t="str">
        <f t="shared" si="89"/>
        <v/>
      </c>
      <c r="V147" s="61" t="str">
        <f t="shared" si="89"/>
        <v/>
      </c>
      <c r="W147" s="61" t="str">
        <f t="shared" si="89"/>
        <v/>
      </c>
      <c r="X147" s="61" t="str">
        <f t="shared" si="89"/>
        <v/>
      </c>
      <c r="Y147" s="61" t="str">
        <f t="shared" si="89"/>
        <v/>
      </c>
      <c r="Z147" s="61" t="str">
        <f t="shared" si="89"/>
        <v/>
      </c>
      <c r="AA147" s="61" t="str">
        <f t="shared" si="89"/>
        <v/>
      </c>
      <c r="AB147" s="61" t="str">
        <f t="shared" si="89"/>
        <v/>
      </c>
      <c r="AC147" s="61" t="str">
        <f t="shared" si="89"/>
        <v/>
      </c>
      <c r="AD147" s="61" t="str">
        <f t="shared" si="90"/>
        <v/>
      </c>
      <c r="AE147" s="61" t="str">
        <f t="shared" si="90"/>
        <v/>
      </c>
      <c r="AF147" s="61" t="str">
        <f t="shared" si="90"/>
        <v/>
      </c>
      <c r="AG147" s="61" t="str">
        <f t="shared" si="90"/>
        <v/>
      </c>
      <c r="AH147" s="61" t="str">
        <f t="shared" si="90"/>
        <v/>
      </c>
      <c r="AI147" s="61" t="str">
        <f t="shared" si="90"/>
        <v/>
      </c>
      <c r="AJ147" s="61" t="str">
        <f t="shared" si="90"/>
        <v/>
      </c>
      <c r="AK147" s="61" t="str">
        <f t="shared" si="90"/>
        <v/>
      </c>
    </row>
    <row r="148" spans="3:37" x14ac:dyDescent="0.25">
      <c r="C148" s="14">
        <f t="shared" si="88"/>
        <v>0</v>
      </c>
      <c r="D148" s="15" t="str">
        <f>IF(OR(C148&lt;1,H148&lt;&gt;"",COUNTIF(P$124:P148,P148)&gt;3),"",VLOOKUP(C148-COUNTA(H$124:H148),DD!$F$1:$G$14,2))</f>
        <v/>
      </c>
      <c r="E148" s="62">
        <f t="shared" si="83"/>
        <v>0</v>
      </c>
      <c r="F148" s="16">
        <f t="shared" si="84"/>
        <v>0</v>
      </c>
      <c r="G148" s="15">
        <f t="shared" si="85"/>
        <v>0</v>
      </c>
      <c r="H148" s="29"/>
      <c r="I148" s="17" t="str">
        <f t="shared" si="80"/>
        <v/>
      </c>
      <c r="P148" s="16" t="str">
        <f t="shared" si="86"/>
        <v>0</v>
      </c>
      <c r="Q148" s="61" t="str">
        <f t="shared" si="87"/>
        <v/>
      </c>
      <c r="R148" s="61" t="str">
        <f t="shared" si="89"/>
        <v/>
      </c>
      <c r="S148" s="61" t="str">
        <f t="shared" si="89"/>
        <v/>
      </c>
      <c r="T148" s="61" t="str">
        <f t="shared" si="89"/>
        <v/>
      </c>
      <c r="U148" s="61" t="str">
        <f t="shared" si="89"/>
        <v/>
      </c>
      <c r="V148" s="61" t="str">
        <f t="shared" si="89"/>
        <v/>
      </c>
      <c r="W148" s="61" t="str">
        <f t="shared" si="89"/>
        <v/>
      </c>
      <c r="X148" s="61" t="str">
        <f t="shared" si="89"/>
        <v/>
      </c>
      <c r="Y148" s="61" t="str">
        <f t="shared" si="89"/>
        <v/>
      </c>
      <c r="Z148" s="61" t="str">
        <f t="shared" si="89"/>
        <v/>
      </c>
      <c r="AA148" s="61" t="str">
        <f t="shared" si="89"/>
        <v/>
      </c>
      <c r="AB148" s="61" t="str">
        <f t="shared" si="89"/>
        <v/>
      </c>
      <c r="AC148" s="61" t="str">
        <f t="shared" si="89"/>
        <v/>
      </c>
      <c r="AD148" s="61" t="str">
        <f t="shared" si="90"/>
        <v/>
      </c>
      <c r="AE148" s="61" t="str">
        <f t="shared" si="90"/>
        <v/>
      </c>
      <c r="AF148" s="61" t="str">
        <f t="shared" si="90"/>
        <v/>
      </c>
      <c r="AG148" s="61" t="str">
        <f t="shared" si="90"/>
        <v/>
      </c>
      <c r="AH148" s="61" t="str">
        <f t="shared" si="90"/>
        <v/>
      </c>
      <c r="AI148" s="61" t="str">
        <f t="shared" si="90"/>
        <v/>
      </c>
      <c r="AJ148" s="61" t="str">
        <f t="shared" si="90"/>
        <v/>
      </c>
      <c r="AK148" s="61" t="str">
        <f t="shared" si="90"/>
        <v/>
      </c>
    </row>
    <row r="149" spans="3:37" x14ac:dyDescent="0.25">
      <c r="C149" s="14">
        <f t="shared" si="88"/>
        <v>0</v>
      </c>
      <c r="D149" s="15" t="str">
        <f>IF(OR(C149&lt;1,H149&lt;&gt;"",COUNTIF(P$124:P149,P149)&gt;3),"",VLOOKUP(C149-COUNTA(H$124:H149),DD!$F$1:$G$14,2))</f>
        <v/>
      </c>
      <c r="E149" s="62">
        <f t="shared" si="83"/>
        <v>0</v>
      </c>
      <c r="F149" s="16">
        <f t="shared" si="84"/>
        <v>0</v>
      </c>
      <c r="G149" s="15">
        <f t="shared" si="85"/>
        <v>0</v>
      </c>
      <c r="H149" s="29"/>
      <c r="I149" s="17" t="str">
        <f t="shared" si="80"/>
        <v/>
      </c>
      <c r="P149" s="16" t="str">
        <f t="shared" si="86"/>
        <v>0</v>
      </c>
      <c r="Q149" s="61" t="str">
        <f t="shared" si="87"/>
        <v/>
      </c>
      <c r="R149" s="61" t="str">
        <f t="shared" si="89"/>
        <v/>
      </c>
      <c r="S149" s="61" t="str">
        <f t="shared" si="89"/>
        <v/>
      </c>
      <c r="T149" s="61" t="str">
        <f t="shared" si="89"/>
        <v/>
      </c>
      <c r="U149" s="61" t="str">
        <f t="shared" si="89"/>
        <v/>
      </c>
      <c r="V149" s="61" t="str">
        <f t="shared" si="89"/>
        <v/>
      </c>
      <c r="W149" s="61" t="str">
        <f t="shared" si="89"/>
        <v/>
      </c>
      <c r="X149" s="61" t="str">
        <f t="shared" si="89"/>
        <v/>
      </c>
      <c r="Y149" s="61" t="str">
        <f t="shared" si="89"/>
        <v/>
      </c>
      <c r="Z149" s="61" t="str">
        <f t="shared" si="89"/>
        <v/>
      </c>
      <c r="AA149" s="61" t="str">
        <f t="shared" si="89"/>
        <v/>
      </c>
      <c r="AB149" s="61" t="str">
        <f t="shared" si="89"/>
        <v/>
      </c>
      <c r="AC149" s="61" t="str">
        <f t="shared" si="89"/>
        <v/>
      </c>
      <c r="AD149" s="61" t="str">
        <f t="shared" si="90"/>
        <v/>
      </c>
      <c r="AE149" s="61" t="str">
        <f t="shared" si="90"/>
        <v/>
      </c>
      <c r="AF149" s="61" t="str">
        <f t="shared" si="90"/>
        <v/>
      </c>
      <c r="AG149" s="61" t="str">
        <f t="shared" si="90"/>
        <v/>
      </c>
      <c r="AH149" s="61" t="str">
        <f t="shared" si="90"/>
        <v/>
      </c>
      <c r="AI149" s="61" t="str">
        <f t="shared" si="90"/>
        <v/>
      </c>
      <c r="AJ149" s="61" t="str">
        <f t="shared" si="90"/>
        <v/>
      </c>
      <c r="AK149" s="61" t="str">
        <f t="shared" si="90"/>
        <v/>
      </c>
    </row>
    <row r="150" spans="3:37" x14ac:dyDescent="0.25">
      <c r="C150" s="14">
        <f t="shared" si="88"/>
        <v>0</v>
      </c>
      <c r="D150" s="15" t="str">
        <f>IF(OR(C150&lt;1,H150&lt;&gt;"",COUNTIF(P$124:P150,P150)&gt;3),"",VLOOKUP(C150-COUNTA(H$124:H150),DD!$F$1:$G$14,2))</f>
        <v/>
      </c>
      <c r="E150" s="62">
        <f t="shared" si="83"/>
        <v>0</v>
      </c>
      <c r="F150" s="16">
        <f t="shared" si="84"/>
        <v>0</v>
      </c>
      <c r="G150" s="15">
        <f t="shared" si="85"/>
        <v>0</v>
      </c>
      <c r="H150" s="29"/>
      <c r="I150" s="17" t="str">
        <f t="shared" si="80"/>
        <v/>
      </c>
      <c r="P150" s="16" t="str">
        <f t="shared" si="86"/>
        <v>0</v>
      </c>
      <c r="Q150" s="61" t="str">
        <f t="shared" si="87"/>
        <v/>
      </c>
      <c r="R150" s="61" t="str">
        <f t="shared" si="89"/>
        <v/>
      </c>
      <c r="S150" s="61" t="str">
        <f t="shared" si="89"/>
        <v/>
      </c>
      <c r="T150" s="61" t="str">
        <f t="shared" si="89"/>
        <v/>
      </c>
      <c r="U150" s="61" t="str">
        <f t="shared" si="89"/>
        <v/>
      </c>
      <c r="V150" s="61" t="str">
        <f t="shared" si="89"/>
        <v/>
      </c>
      <c r="W150" s="61" t="str">
        <f t="shared" si="89"/>
        <v/>
      </c>
      <c r="X150" s="61" t="str">
        <f t="shared" si="89"/>
        <v/>
      </c>
      <c r="Y150" s="61" t="str">
        <f t="shared" si="89"/>
        <v/>
      </c>
      <c r="Z150" s="61" t="str">
        <f t="shared" si="89"/>
        <v/>
      </c>
      <c r="AA150" s="61" t="str">
        <f t="shared" si="89"/>
        <v/>
      </c>
      <c r="AB150" s="61" t="str">
        <f t="shared" si="89"/>
        <v/>
      </c>
      <c r="AC150" s="61" t="str">
        <f t="shared" si="89"/>
        <v/>
      </c>
      <c r="AD150" s="61" t="str">
        <f t="shared" si="90"/>
        <v/>
      </c>
      <c r="AE150" s="61" t="str">
        <f t="shared" si="90"/>
        <v/>
      </c>
      <c r="AF150" s="61" t="str">
        <f t="shared" si="90"/>
        <v/>
      </c>
      <c r="AG150" s="61" t="str">
        <f t="shared" si="90"/>
        <v/>
      </c>
      <c r="AH150" s="61" t="str">
        <f t="shared" si="90"/>
        <v/>
      </c>
      <c r="AI150" s="61" t="str">
        <f t="shared" si="90"/>
        <v/>
      </c>
      <c r="AJ150" s="61" t="str">
        <f t="shared" si="90"/>
        <v/>
      </c>
      <c r="AK150" s="61" t="str">
        <f t="shared" si="90"/>
        <v/>
      </c>
    </row>
    <row r="151" spans="3:37" x14ac:dyDescent="0.25">
      <c r="C151" s="14">
        <f t="shared" si="88"/>
        <v>0</v>
      </c>
      <c r="D151" s="15" t="str">
        <f>IF(OR(C151&lt;1,H151&lt;&gt;"",COUNTIF(P$124:P151,P151)&gt;3),"",VLOOKUP(C151-COUNTA(H$124:H151),DD!$F$1:$G$14,2))</f>
        <v/>
      </c>
      <c r="E151" s="62">
        <f t="shared" si="83"/>
        <v>0</v>
      </c>
      <c r="F151" s="16">
        <f t="shared" si="84"/>
        <v>0</v>
      </c>
      <c r="G151" s="15">
        <f t="shared" si="85"/>
        <v>0</v>
      </c>
      <c r="H151" s="29"/>
      <c r="I151" s="17" t="str">
        <f t="shared" si="80"/>
        <v/>
      </c>
      <c r="P151" s="16" t="str">
        <f t="shared" si="86"/>
        <v>0</v>
      </c>
      <c r="Q151" s="61" t="str">
        <f t="shared" si="87"/>
        <v/>
      </c>
      <c r="R151" s="61" t="str">
        <f t="shared" si="89"/>
        <v/>
      </c>
      <c r="S151" s="61" t="str">
        <f t="shared" si="89"/>
        <v/>
      </c>
      <c r="T151" s="61" t="str">
        <f t="shared" si="89"/>
        <v/>
      </c>
      <c r="U151" s="61" t="str">
        <f t="shared" si="89"/>
        <v/>
      </c>
      <c r="V151" s="61" t="str">
        <f t="shared" si="89"/>
        <v/>
      </c>
      <c r="W151" s="61" t="str">
        <f t="shared" si="89"/>
        <v/>
      </c>
      <c r="X151" s="61" t="str">
        <f t="shared" ref="R151:AG163" si="91">IF($G151=X$123,$D151,"")</f>
        <v/>
      </c>
      <c r="Y151" s="61" t="str">
        <f t="shared" si="91"/>
        <v/>
      </c>
      <c r="Z151" s="61" t="str">
        <f t="shared" si="91"/>
        <v/>
      </c>
      <c r="AA151" s="61" t="str">
        <f t="shared" si="91"/>
        <v/>
      </c>
      <c r="AB151" s="61" t="str">
        <f t="shared" si="91"/>
        <v/>
      </c>
      <c r="AC151" s="61" t="str">
        <f t="shared" si="91"/>
        <v/>
      </c>
      <c r="AD151" s="61" t="str">
        <f t="shared" si="91"/>
        <v/>
      </c>
      <c r="AE151" s="61" t="str">
        <f t="shared" si="91"/>
        <v/>
      </c>
      <c r="AF151" s="61" t="str">
        <f t="shared" si="91"/>
        <v/>
      </c>
      <c r="AG151" s="61" t="str">
        <f t="shared" si="91"/>
        <v/>
      </c>
      <c r="AH151" s="61" t="str">
        <f t="shared" si="90"/>
        <v/>
      </c>
      <c r="AI151" s="61" t="str">
        <f t="shared" si="90"/>
        <v/>
      </c>
      <c r="AJ151" s="61" t="str">
        <f t="shared" si="90"/>
        <v/>
      </c>
      <c r="AK151" s="61" t="str">
        <f t="shared" si="90"/>
        <v/>
      </c>
    </row>
    <row r="152" spans="3:37" x14ac:dyDescent="0.25">
      <c r="C152" s="14">
        <f t="shared" si="88"/>
        <v>0</v>
      </c>
      <c r="D152" s="15" t="str">
        <f>IF(OR(C152&lt;1,H152&lt;&gt;"",COUNTIF(P$124:P152,P152)&gt;3),"",VLOOKUP(C152-COUNTA(H$124:H152),DD!$F$1:$G$14,2))</f>
        <v/>
      </c>
      <c r="E152" s="62">
        <f t="shared" si="83"/>
        <v>0</v>
      </c>
      <c r="F152" s="16">
        <f t="shared" si="84"/>
        <v>0</v>
      </c>
      <c r="G152" s="15">
        <f t="shared" si="85"/>
        <v>0</v>
      </c>
      <c r="H152" s="29"/>
      <c r="I152" s="17" t="str">
        <f t="shared" si="80"/>
        <v/>
      </c>
      <c r="P152" s="16" t="str">
        <f t="shared" si="86"/>
        <v>0</v>
      </c>
      <c r="Q152" s="61" t="str">
        <f t="shared" si="87"/>
        <v/>
      </c>
      <c r="R152" s="61" t="str">
        <f t="shared" si="91"/>
        <v/>
      </c>
      <c r="S152" s="61" t="str">
        <f t="shared" si="91"/>
        <v/>
      </c>
      <c r="T152" s="61" t="str">
        <f t="shared" si="91"/>
        <v/>
      </c>
      <c r="U152" s="61" t="str">
        <f t="shared" si="91"/>
        <v/>
      </c>
      <c r="V152" s="61" t="str">
        <f t="shared" si="91"/>
        <v/>
      </c>
      <c r="W152" s="61" t="str">
        <f t="shared" si="91"/>
        <v/>
      </c>
      <c r="X152" s="61" t="str">
        <f t="shared" si="91"/>
        <v/>
      </c>
      <c r="Y152" s="61" t="str">
        <f t="shared" si="91"/>
        <v/>
      </c>
      <c r="Z152" s="61" t="str">
        <f t="shared" si="91"/>
        <v/>
      </c>
      <c r="AA152" s="61" t="str">
        <f t="shared" si="91"/>
        <v/>
      </c>
      <c r="AB152" s="61" t="str">
        <f t="shared" si="91"/>
        <v/>
      </c>
      <c r="AC152" s="61" t="str">
        <f t="shared" si="91"/>
        <v/>
      </c>
      <c r="AD152" s="61" t="str">
        <f t="shared" si="91"/>
        <v/>
      </c>
      <c r="AE152" s="61" t="str">
        <f t="shared" si="90"/>
        <v/>
      </c>
      <c r="AF152" s="61" t="str">
        <f t="shared" si="90"/>
        <v/>
      </c>
      <c r="AG152" s="61" t="str">
        <f t="shared" si="90"/>
        <v/>
      </c>
      <c r="AH152" s="61" t="str">
        <f t="shared" si="90"/>
        <v/>
      </c>
      <c r="AI152" s="61" t="str">
        <f t="shared" si="90"/>
        <v/>
      </c>
      <c r="AJ152" s="61" t="str">
        <f t="shared" si="90"/>
        <v/>
      </c>
      <c r="AK152" s="61" t="str">
        <f t="shared" si="90"/>
        <v/>
      </c>
    </row>
    <row r="153" spans="3:37" x14ac:dyDescent="0.25">
      <c r="C153" s="14">
        <f t="shared" si="88"/>
        <v>0</v>
      </c>
      <c r="D153" s="15" t="str">
        <f>IF(OR(C153&lt;1,H153&lt;&gt;"",COUNTIF(P$124:P153,P153)&gt;3),"",VLOOKUP(C153-COUNTA(H$124:H153),DD!$F$1:$G$14,2))</f>
        <v/>
      </c>
      <c r="E153" s="62">
        <f t="shared" si="83"/>
        <v>0</v>
      </c>
      <c r="F153" s="16">
        <f t="shared" si="84"/>
        <v>0</v>
      </c>
      <c r="G153" s="15">
        <f t="shared" si="85"/>
        <v>0</v>
      </c>
      <c r="H153" s="29"/>
      <c r="I153" s="17" t="str">
        <f t="shared" si="80"/>
        <v/>
      </c>
      <c r="P153" s="16" t="str">
        <f t="shared" si="86"/>
        <v>0</v>
      </c>
      <c r="Q153" s="61" t="str">
        <f t="shared" si="87"/>
        <v/>
      </c>
      <c r="R153" s="61" t="str">
        <f t="shared" si="91"/>
        <v/>
      </c>
      <c r="S153" s="61" t="str">
        <f t="shared" si="91"/>
        <v/>
      </c>
      <c r="T153" s="61" t="str">
        <f t="shared" si="91"/>
        <v/>
      </c>
      <c r="U153" s="61" t="str">
        <f t="shared" si="91"/>
        <v/>
      </c>
      <c r="V153" s="61" t="str">
        <f t="shared" si="91"/>
        <v/>
      </c>
      <c r="W153" s="61" t="str">
        <f t="shared" si="91"/>
        <v/>
      </c>
      <c r="X153" s="61" t="str">
        <f t="shared" si="91"/>
        <v/>
      </c>
      <c r="Y153" s="61" t="str">
        <f t="shared" si="91"/>
        <v/>
      </c>
      <c r="Z153" s="61" t="str">
        <f t="shared" si="91"/>
        <v/>
      </c>
      <c r="AA153" s="61" t="str">
        <f t="shared" si="91"/>
        <v/>
      </c>
      <c r="AB153" s="61" t="str">
        <f t="shared" si="91"/>
        <v/>
      </c>
      <c r="AC153" s="61" t="str">
        <f t="shared" si="91"/>
        <v/>
      </c>
      <c r="AD153" s="61" t="str">
        <f t="shared" si="91"/>
        <v/>
      </c>
      <c r="AE153" s="61" t="str">
        <f t="shared" si="90"/>
        <v/>
      </c>
      <c r="AF153" s="61" t="str">
        <f t="shared" si="90"/>
        <v/>
      </c>
      <c r="AG153" s="61" t="str">
        <f t="shared" si="90"/>
        <v/>
      </c>
      <c r="AH153" s="61" t="str">
        <f t="shared" si="90"/>
        <v/>
      </c>
      <c r="AI153" s="61" t="str">
        <f t="shared" si="90"/>
        <v/>
      </c>
      <c r="AJ153" s="61" t="str">
        <f t="shared" si="90"/>
        <v/>
      </c>
      <c r="AK153" s="61" t="str">
        <f t="shared" si="90"/>
        <v/>
      </c>
    </row>
    <row r="154" spans="3:37" x14ac:dyDescent="0.25">
      <c r="C154" s="14">
        <f t="shared" si="88"/>
        <v>0</v>
      </c>
      <c r="D154" s="15" t="str">
        <f>IF(OR(C154&lt;1,H154&lt;&gt;"",COUNTIF(P$124:P154,P154)&gt;3),"",VLOOKUP(C154-COUNTA(H$124:H154),DD!$F$1:$G$14,2))</f>
        <v/>
      </c>
      <c r="E154" s="62">
        <f t="shared" si="83"/>
        <v>0</v>
      </c>
      <c r="F154" s="16">
        <f t="shared" si="84"/>
        <v>0</v>
      </c>
      <c r="G154" s="15">
        <f t="shared" si="85"/>
        <v>0</v>
      </c>
      <c r="H154" s="29"/>
      <c r="I154" s="17" t="str">
        <f t="shared" si="80"/>
        <v/>
      </c>
      <c r="P154" s="16" t="str">
        <f t="shared" si="86"/>
        <v>0</v>
      </c>
      <c r="Q154" s="61" t="str">
        <f t="shared" si="87"/>
        <v/>
      </c>
      <c r="R154" s="61" t="str">
        <f t="shared" si="91"/>
        <v/>
      </c>
      <c r="S154" s="61" t="str">
        <f t="shared" si="91"/>
        <v/>
      </c>
      <c r="T154" s="61" t="str">
        <f t="shared" si="91"/>
        <v/>
      </c>
      <c r="U154" s="61" t="str">
        <f t="shared" si="91"/>
        <v/>
      </c>
      <c r="V154" s="61" t="str">
        <f t="shared" si="91"/>
        <v/>
      </c>
      <c r="W154" s="61" t="str">
        <f t="shared" si="91"/>
        <v/>
      </c>
      <c r="X154" s="61" t="str">
        <f t="shared" si="91"/>
        <v/>
      </c>
      <c r="Y154" s="61" t="str">
        <f t="shared" si="91"/>
        <v/>
      </c>
      <c r="Z154" s="61" t="str">
        <f t="shared" si="91"/>
        <v/>
      </c>
      <c r="AA154" s="61" t="str">
        <f t="shared" si="91"/>
        <v/>
      </c>
      <c r="AB154" s="61" t="str">
        <f t="shared" si="91"/>
        <v/>
      </c>
      <c r="AC154" s="61" t="str">
        <f t="shared" si="91"/>
        <v/>
      </c>
      <c r="AD154" s="61" t="str">
        <f t="shared" si="91"/>
        <v/>
      </c>
      <c r="AE154" s="61" t="str">
        <f t="shared" si="90"/>
        <v/>
      </c>
      <c r="AF154" s="61" t="str">
        <f t="shared" si="90"/>
        <v/>
      </c>
      <c r="AG154" s="61" t="str">
        <f t="shared" si="90"/>
        <v/>
      </c>
      <c r="AH154" s="61" t="str">
        <f t="shared" si="90"/>
        <v/>
      </c>
      <c r="AI154" s="61" t="str">
        <f t="shared" si="90"/>
        <v/>
      </c>
      <c r="AJ154" s="61" t="str">
        <f t="shared" si="90"/>
        <v/>
      </c>
      <c r="AK154" s="61" t="str">
        <f t="shared" si="90"/>
        <v/>
      </c>
    </row>
    <row r="155" spans="3:37" x14ac:dyDescent="0.25">
      <c r="C155" s="14">
        <f t="shared" si="88"/>
        <v>0</v>
      </c>
      <c r="D155" s="15" t="str">
        <f>IF(OR(C155&lt;1,H155&lt;&gt;"",COUNTIF(P$124:P155,P155)&gt;3),"",VLOOKUP(C155-COUNTA(H$124:H155),DD!$F$1:$G$14,2))</f>
        <v/>
      </c>
      <c r="E155" s="62">
        <f t="shared" si="83"/>
        <v>0</v>
      </c>
      <c r="F155" s="16">
        <f t="shared" si="84"/>
        <v>0</v>
      </c>
      <c r="G155" s="15">
        <f t="shared" si="85"/>
        <v>0</v>
      </c>
      <c r="H155" s="29"/>
      <c r="I155" s="17" t="str">
        <f t="shared" si="80"/>
        <v/>
      </c>
      <c r="P155" s="16" t="str">
        <f t="shared" si="86"/>
        <v>0</v>
      </c>
      <c r="Q155" s="61" t="str">
        <f t="shared" si="87"/>
        <v/>
      </c>
      <c r="R155" s="61" t="str">
        <f t="shared" si="91"/>
        <v/>
      </c>
      <c r="S155" s="61" t="str">
        <f t="shared" si="91"/>
        <v/>
      </c>
      <c r="T155" s="61" t="str">
        <f t="shared" si="91"/>
        <v/>
      </c>
      <c r="U155" s="61" t="str">
        <f t="shared" si="91"/>
        <v/>
      </c>
      <c r="V155" s="61" t="str">
        <f t="shared" si="91"/>
        <v/>
      </c>
      <c r="W155" s="61" t="str">
        <f t="shared" si="91"/>
        <v/>
      </c>
      <c r="X155" s="61" t="str">
        <f t="shared" si="91"/>
        <v/>
      </c>
      <c r="Y155" s="61" t="str">
        <f t="shared" si="91"/>
        <v/>
      </c>
      <c r="Z155" s="61" t="str">
        <f t="shared" si="91"/>
        <v/>
      </c>
      <c r="AA155" s="61" t="str">
        <f t="shared" si="91"/>
        <v/>
      </c>
      <c r="AB155" s="61" t="str">
        <f t="shared" si="91"/>
        <v/>
      </c>
      <c r="AC155" s="61" t="str">
        <f t="shared" si="91"/>
        <v/>
      </c>
      <c r="AD155" s="61" t="str">
        <f t="shared" si="91"/>
        <v/>
      </c>
      <c r="AE155" s="61" t="str">
        <f t="shared" si="90"/>
        <v/>
      </c>
      <c r="AF155" s="61" t="str">
        <f t="shared" si="90"/>
        <v/>
      </c>
      <c r="AG155" s="61" t="str">
        <f t="shared" si="90"/>
        <v/>
      </c>
      <c r="AH155" s="61" t="str">
        <f t="shared" si="90"/>
        <v/>
      </c>
      <c r="AI155" s="61" t="str">
        <f t="shared" si="90"/>
        <v/>
      </c>
      <c r="AJ155" s="61" t="str">
        <f t="shared" si="90"/>
        <v/>
      </c>
      <c r="AK155" s="61" t="str">
        <f t="shared" si="90"/>
        <v/>
      </c>
    </row>
    <row r="156" spans="3:37" x14ac:dyDescent="0.25">
      <c r="C156" s="14">
        <f t="shared" si="88"/>
        <v>0</v>
      </c>
      <c r="D156" s="15" t="str">
        <f>IF(OR(C156&lt;1,H156&lt;&gt;"",COUNTIF(P$124:P156,P156)&gt;3),"",VLOOKUP(C156-COUNTA(H$124:H156),DD!$F$1:$G$14,2))</f>
        <v/>
      </c>
      <c r="E156" s="62">
        <f t="shared" si="83"/>
        <v>0</v>
      </c>
      <c r="F156" s="16">
        <f t="shared" si="84"/>
        <v>0</v>
      </c>
      <c r="G156" s="15">
        <f t="shared" si="85"/>
        <v>0</v>
      </c>
      <c r="H156" s="29"/>
      <c r="I156" s="17" t="str">
        <f t="shared" si="80"/>
        <v/>
      </c>
      <c r="P156" s="16" t="str">
        <f t="shared" si="86"/>
        <v>0</v>
      </c>
      <c r="Q156" s="61" t="str">
        <f t="shared" si="87"/>
        <v/>
      </c>
      <c r="R156" s="61" t="str">
        <f t="shared" si="91"/>
        <v/>
      </c>
      <c r="S156" s="61" t="str">
        <f t="shared" si="91"/>
        <v/>
      </c>
      <c r="T156" s="61" t="str">
        <f t="shared" si="91"/>
        <v/>
      </c>
      <c r="U156" s="61" t="str">
        <f t="shared" si="91"/>
        <v/>
      </c>
      <c r="V156" s="61" t="str">
        <f t="shared" si="91"/>
        <v/>
      </c>
      <c r="W156" s="61" t="str">
        <f t="shared" si="91"/>
        <v/>
      </c>
      <c r="X156" s="61" t="str">
        <f t="shared" si="91"/>
        <v/>
      </c>
      <c r="Y156" s="61" t="str">
        <f t="shared" si="91"/>
        <v/>
      </c>
      <c r="Z156" s="61" t="str">
        <f t="shared" si="91"/>
        <v/>
      </c>
      <c r="AA156" s="61" t="str">
        <f t="shared" si="91"/>
        <v/>
      </c>
      <c r="AB156" s="61" t="str">
        <f t="shared" si="91"/>
        <v/>
      </c>
      <c r="AC156" s="61" t="str">
        <f t="shared" si="91"/>
        <v/>
      </c>
      <c r="AD156" s="61" t="str">
        <f t="shared" si="91"/>
        <v/>
      </c>
      <c r="AE156" s="61" t="str">
        <f t="shared" ref="AE156:AK163" si="92">IF($G156=AE$123,$D156,"")</f>
        <v/>
      </c>
      <c r="AF156" s="61" t="str">
        <f t="shared" si="92"/>
        <v/>
      </c>
      <c r="AG156" s="61" t="str">
        <f t="shared" si="92"/>
        <v/>
      </c>
      <c r="AH156" s="61" t="str">
        <f t="shared" si="92"/>
        <v/>
      </c>
      <c r="AI156" s="61" t="str">
        <f t="shared" si="92"/>
        <v/>
      </c>
      <c r="AJ156" s="61" t="str">
        <f t="shared" si="92"/>
        <v/>
      </c>
      <c r="AK156" s="61" t="str">
        <f t="shared" si="92"/>
        <v/>
      </c>
    </row>
    <row r="157" spans="3:37" x14ac:dyDescent="0.25">
      <c r="C157" s="14">
        <f t="shared" si="88"/>
        <v>0</v>
      </c>
      <c r="D157" s="15" t="str">
        <f>IF(OR(C157&lt;1,H157&lt;&gt;"",COUNTIF(P$124:P157,P157)&gt;3),"",VLOOKUP(C157-COUNTA(H$124:H157),DD!$F$1:$G$14,2))</f>
        <v/>
      </c>
      <c r="E157" s="62">
        <f t="shared" si="83"/>
        <v>0</v>
      </c>
      <c r="F157" s="16">
        <f t="shared" si="84"/>
        <v>0</v>
      </c>
      <c r="G157" s="15">
        <f t="shared" si="85"/>
        <v>0</v>
      </c>
      <c r="H157" s="29"/>
      <c r="I157" s="17" t="str">
        <f t="shared" si="80"/>
        <v/>
      </c>
      <c r="P157" s="16" t="str">
        <f t="shared" si="86"/>
        <v>0</v>
      </c>
      <c r="Q157" s="61" t="str">
        <f t="shared" si="87"/>
        <v/>
      </c>
      <c r="R157" s="61" t="str">
        <f t="shared" si="91"/>
        <v/>
      </c>
      <c r="S157" s="61" t="str">
        <f t="shared" si="91"/>
        <v/>
      </c>
      <c r="T157" s="61" t="str">
        <f t="shared" si="91"/>
        <v/>
      </c>
      <c r="U157" s="61" t="str">
        <f t="shared" si="91"/>
        <v/>
      </c>
      <c r="V157" s="61" t="str">
        <f t="shared" si="91"/>
        <v/>
      </c>
      <c r="W157" s="61" t="str">
        <f t="shared" si="91"/>
        <v/>
      </c>
      <c r="X157" s="61" t="str">
        <f t="shared" si="91"/>
        <v/>
      </c>
      <c r="Y157" s="61" t="str">
        <f t="shared" si="91"/>
        <v/>
      </c>
      <c r="Z157" s="61" t="str">
        <f t="shared" si="91"/>
        <v/>
      </c>
      <c r="AA157" s="61" t="str">
        <f t="shared" si="91"/>
        <v/>
      </c>
      <c r="AB157" s="61" t="str">
        <f t="shared" si="91"/>
        <v/>
      </c>
      <c r="AC157" s="61" t="str">
        <f t="shared" si="91"/>
        <v/>
      </c>
      <c r="AD157" s="61" t="str">
        <f t="shared" si="91"/>
        <v/>
      </c>
      <c r="AE157" s="61" t="str">
        <f t="shared" si="92"/>
        <v/>
      </c>
      <c r="AF157" s="61" t="str">
        <f t="shared" si="92"/>
        <v/>
      </c>
      <c r="AG157" s="61" t="str">
        <f t="shared" si="92"/>
        <v/>
      </c>
      <c r="AH157" s="61" t="str">
        <f t="shared" si="92"/>
        <v/>
      </c>
      <c r="AI157" s="61" t="str">
        <f t="shared" si="92"/>
        <v/>
      </c>
      <c r="AJ157" s="61" t="str">
        <f t="shared" si="92"/>
        <v/>
      </c>
      <c r="AK157" s="61" t="str">
        <f t="shared" si="92"/>
        <v/>
      </c>
    </row>
    <row r="158" spans="3:37" x14ac:dyDescent="0.25">
      <c r="C158" s="14">
        <f t="shared" si="88"/>
        <v>0</v>
      </c>
      <c r="D158" s="15" t="str">
        <f>IF(OR(C158&lt;1,H158&lt;&gt;"",COUNTIF(P$124:P158,P158)&gt;3),"",VLOOKUP(C158-COUNTA(H$124:H158),DD!$F$1:$G$14,2))</f>
        <v/>
      </c>
      <c r="E158" s="62">
        <f t="shared" si="83"/>
        <v>0</v>
      </c>
      <c r="F158" s="16">
        <f t="shared" si="84"/>
        <v>0</v>
      </c>
      <c r="G158" s="15">
        <f t="shared" si="85"/>
        <v>0</v>
      </c>
      <c r="H158" s="29"/>
      <c r="I158" s="17" t="str">
        <f t="shared" si="80"/>
        <v/>
      </c>
      <c r="P158" s="16" t="str">
        <f t="shared" si="86"/>
        <v>0</v>
      </c>
      <c r="Q158" s="61" t="str">
        <f t="shared" si="87"/>
        <v/>
      </c>
      <c r="R158" s="61" t="str">
        <f t="shared" si="91"/>
        <v/>
      </c>
      <c r="S158" s="61" t="str">
        <f t="shared" si="91"/>
        <v/>
      </c>
      <c r="T158" s="61" t="str">
        <f t="shared" si="91"/>
        <v/>
      </c>
      <c r="U158" s="61" t="str">
        <f t="shared" si="91"/>
        <v/>
      </c>
      <c r="V158" s="61" t="str">
        <f t="shared" si="91"/>
        <v/>
      </c>
      <c r="W158" s="61" t="str">
        <f t="shared" si="91"/>
        <v/>
      </c>
      <c r="X158" s="61" t="str">
        <f t="shared" si="91"/>
        <v/>
      </c>
      <c r="Y158" s="61" t="str">
        <f t="shared" si="91"/>
        <v/>
      </c>
      <c r="Z158" s="61" t="str">
        <f t="shared" si="91"/>
        <v/>
      </c>
      <c r="AA158" s="61" t="str">
        <f t="shared" si="91"/>
        <v/>
      </c>
      <c r="AB158" s="61" t="str">
        <f t="shared" si="91"/>
        <v/>
      </c>
      <c r="AC158" s="61" t="str">
        <f t="shared" si="91"/>
        <v/>
      </c>
      <c r="AD158" s="61" t="str">
        <f t="shared" si="91"/>
        <v/>
      </c>
      <c r="AE158" s="61" t="str">
        <f t="shared" si="92"/>
        <v/>
      </c>
      <c r="AF158" s="61" t="str">
        <f t="shared" si="92"/>
        <v/>
      </c>
      <c r="AG158" s="61" t="str">
        <f t="shared" si="92"/>
        <v/>
      </c>
      <c r="AH158" s="61" t="str">
        <f t="shared" si="92"/>
        <v/>
      </c>
      <c r="AI158" s="61" t="str">
        <f t="shared" si="92"/>
        <v/>
      </c>
      <c r="AJ158" s="61" t="str">
        <f t="shared" si="92"/>
        <v/>
      </c>
      <c r="AK158" s="61" t="str">
        <f t="shared" si="92"/>
        <v/>
      </c>
    </row>
    <row r="159" spans="3:37" x14ac:dyDescent="0.25">
      <c r="C159" s="14">
        <f t="shared" si="88"/>
        <v>0</v>
      </c>
      <c r="D159" s="15" t="str">
        <f>IF(OR(C159&lt;1,H159&lt;&gt;"",COUNTIF(P$124:P159,P159)&gt;3),"",VLOOKUP(C159-COUNTA(H$124:H159),DD!$F$1:$G$14,2))</f>
        <v/>
      </c>
      <c r="E159" s="62">
        <f t="shared" si="83"/>
        <v>0</v>
      </c>
      <c r="F159" s="16">
        <f t="shared" si="84"/>
        <v>0</v>
      </c>
      <c r="G159" s="15">
        <f t="shared" si="85"/>
        <v>0</v>
      </c>
      <c r="H159" s="29"/>
      <c r="I159" s="17" t="str">
        <f t="shared" si="80"/>
        <v/>
      </c>
      <c r="P159" s="16" t="str">
        <f t="shared" si="86"/>
        <v>0</v>
      </c>
      <c r="Q159" s="61" t="str">
        <f t="shared" si="87"/>
        <v/>
      </c>
      <c r="R159" s="61" t="str">
        <f t="shared" si="91"/>
        <v/>
      </c>
      <c r="S159" s="61" t="str">
        <f t="shared" si="91"/>
        <v/>
      </c>
      <c r="T159" s="61" t="str">
        <f t="shared" si="91"/>
        <v/>
      </c>
      <c r="U159" s="61" t="str">
        <f t="shared" si="91"/>
        <v/>
      </c>
      <c r="V159" s="61" t="str">
        <f t="shared" si="91"/>
        <v/>
      </c>
      <c r="W159" s="61" t="str">
        <f t="shared" si="91"/>
        <v/>
      </c>
      <c r="X159" s="61" t="str">
        <f t="shared" si="91"/>
        <v/>
      </c>
      <c r="Y159" s="61" t="str">
        <f t="shared" si="91"/>
        <v/>
      </c>
      <c r="Z159" s="61" t="str">
        <f t="shared" si="91"/>
        <v/>
      </c>
      <c r="AA159" s="61" t="str">
        <f t="shared" si="91"/>
        <v/>
      </c>
      <c r="AB159" s="61" t="str">
        <f t="shared" si="91"/>
        <v/>
      </c>
      <c r="AC159" s="61" t="str">
        <f t="shared" si="91"/>
        <v/>
      </c>
      <c r="AD159" s="61" t="str">
        <f t="shared" si="91"/>
        <v/>
      </c>
      <c r="AE159" s="61" t="str">
        <f t="shared" si="92"/>
        <v/>
      </c>
      <c r="AF159" s="61" t="str">
        <f t="shared" si="92"/>
        <v/>
      </c>
      <c r="AG159" s="61" t="str">
        <f t="shared" si="92"/>
        <v/>
      </c>
      <c r="AH159" s="61" t="str">
        <f t="shared" si="92"/>
        <v/>
      </c>
      <c r="AI159" s="61" t="str">
        <f t="shared" si="92"/>
        <v/>
      </c>
      <c r="AJ159" s="61" t="str">
        <f t="shared" si="92"/>
        <v/>
      </c>
      <c r="AK159" s="61" t="str">
        <f t="shared" si="92"/>
        <v/>
      </c>
    </row>
    <row r="160" spans="3:37" x14ac:dyDescent="0.25">
      <c r="C160" s="14">
        <f t="shared" si="88"/>
        <v>0</v>
      </c>
      <c r="D160" s="15" t="str">
        <f>IF(OR(C160&lt;1,H160&lt;&gt;"",COUNTIF(P$124:P160,P160)&gt;3),"",VLOOKUP(C160-COUNTA(H$124:H160),DD!$F$1:$G$14,2))</f>
        <v/>
      </c>
      <c r="E160" s="62">
        <f t="shared" si="83"/>
        <v>0</v>
      </c>
      <c r="F160" s="16">
        <f t="shared" si="84"/>
        <v>0</v>
      </c>
      <c r="G160" s="15">
        <f t="shared" si="85"/>
        <v>0</v>
      </c>
      <c r="H160" s="29"/>
      <c r="I160" s="17" t="str">
        <f t="shared" si="80"/>
        <v/>
      </c>
      <c r="P160" s="16" t="str">
        <f t="shared" si="86"/>
        <v>0</v>
      </c>
      <c r="Q160" s="61" t="str">
        <f t="shared" si="87"/>
        <v/>
      </c>
      <c r="R160" s="61" t="str">
        <f t="shared" si="91"/>
        <v/>
      </c>
      <c r="S160" s="61" t="str">
        <f t="shared" si="91"/>
        <v/>
      </c>
      <c r="T160" s="61" t="str">
        <f t="shared" si="91"/>
        <v/>
      </c>
      <c r="U160" s="61" t="str">
        <f t="shared" si="91"/>
        <v/>
      </c>
      <c r="V160" s="61" t="str">
        <f t="shared" si="91"/>
        <v/>
      </c>
      <c r="W160" s="61" t="str">
        <f t="shared" si="91"/>
        <v/>
      </c>
      <c r="X160" s="61" t="str">
        <f t="shared" si="91"/>
        <v/>
      </c>
      <c r="Y160" s="61" t="str">
        <f t="shared" si="91"/>
        <v/>
      </c>
      <c r="Z160" s="61" t="str">
        <f t="shared" si="91"/>
        <v/>
      </c>
      <c r="AA160" s="61" t="str">
        <f t="shared" si="91"/>
        <v/>
      </c>
      <c r="AB160" s="61" t="str">
        <f t="shared" si="91"/>
        <v/>
      </c>
      <c r="AC160" s="61" t="str">
        <f t="shared" si="91"/>
        <v/>
      </c>
      <c r="AD160" s="61" t="str">
        <f t="shared" si="91"/>
        <v/>
      </c>
      <c r="AE160" s="61" t="str">
        <f t="shared" si="92"/>
        <v/>
      </c>
      <c r="AF160" s="61" t="str">
        <f t="shared" si="92"/>
        <v/>
      </c>
      <c r="AG160" s="61" t="str">
        <f t="shared" si="92"/>
        <v/>
      </c>
      <c r="AH160" s="61" t="str">
        <f t="shared" si="92"/>
        <v/>
      </c>
      <c r="AI160" s="61" t="str">
        <f t="shared" si="92"/>
        <v/>
      </c>
      <c r="AJ160" s="61" t="str">
        <f t="shared" si="92"/>
        <v/>
      </c>
      <c r="AK160" s="61" t="str">
        <f t="shared" si="92"/>
        <v/>
      </c>
    </row>
    <row r="161" spans="3:37" x14ac:dyDescent="0.25">
      <c r="C161" s="14">
        <f t="shared" si="88"/>
        <v>0</v>
      </c>
      <c r="D161" s="15" t="str">
        <f>IF(OR(C161&lt;1,H161&lt;&gt;"",COUNTIF(P$124:P161,P161)&gt;3),"",VLOOKUP(C161-COUNTA(H$124:H161),DD!$F$1:$G$14,2))</f>
        <v/>
      </c>
      <c r="E161" s="62">
        <f t="shared" si="83"/>
        <v>0</v>
      </c>
      <c r="F161" s="16">
        <f t="shared" si="84"/>
        <v>0</v>
      </c>
      <c r="G161" s="15">
        <f t="shared" si="85"/>
        <v>0</v>
      </c>
      <c r="H161" s="29"/>
      <c r="I161" s="17" t="str">
        <f t="shared" si="80"/>
        <v/>
      </c>
      <c r="P161" s="16" t="str">
        <f t="shared" si="86"/>
        <v>0</v>
      </c>
      <c r="Q161" s="61" t="str">
        <f t="shared" si="87"/>
        <v/>
      </c>
      <c r="R161" s="61" t="str">
        <f t="shared" si="91"/>
        <v/>
      </c>
      <c r="S161" s="61" t="str">
        <f t="shared" si="91"/>
        <v/>
      </c>
      <c r="T161" s="61" t="str">
        <f t="shared" si="91"/>
        <v/>
      </c>
      <c r="U161" s="61" t="str">
        <f t="shared" si="91"/>
        <v/>
      </c>
      <c r="V161" s="61" t="str">
        <f t="shared" si="91"/>
        <v/>
      </c>
      <c r="W161" s="61" t="str">
        <f t="shared" si="91"/>
        <v/>
      </c>
      <c r="X161" s="61" t="str">
        <f t="shared" si="91"/>
        <v/>
      </c>
      <c r="Y161" s="61" t="str">
        <f t="shared" si="91"/>
        <v/>
      </c>
      <c r="Z161" s="61" t="str">
        <f t="shared" si="91"/>
        <v/>
      </c>
      <c r="AA161" s="61" t="str">
        <f t="shared" si="91"/>
        <v/>
      </c>
      <c r="AB161" s="61" t="str">
        <f t="shared" si="91"/>
        <v/>
      </c>
      <c r="AC161" s="61" t="str">
        <f t="shared" si="91"/>
        <v/>
      </c>
      <c r="AD161" s="61" t="str">
        <f t="shared" si="91"/>
        <v/>
      </c>
      <c r="AE161" s="61" t="str">
        <f t="shared" si="92"/>
        <v/>
      </c>
      <c r="AF161" s="61" t="str">
        <f t="shared" si="92"/>
        <v/>
      </c>
      <c r="AG161" s="61" t="str">
        <f t="shared" si="92"/>
        <v/>
      </c>
      <c r="AH161" s="61" t="str">
        <f t="shared" si="92"/>
        <v/>
      </c>
      <c r="AI161" s="61" t="str">
        <f t="shared" si="92"/>
        <v/>
      </c>
      <c r="AJ161" s="61" t="str">
        <f t="shared" si="92"/>
        <v/>
      </c>
      <c r="AK161" s="61" t="str">
        <f t="shared" si="92"/>
        <v/>
      </c>
    </row>
    <row r="162" spans="3:37" x14ac:dyDescent="0.25">
      <c r="C162" s="14">
        <f t="shared" si="88"/>
        <v>0</v>
      </c>
      <c r="D162" s="15" t="str">
        <f>IF(OR(C162&lt;1,H162&lt;&gt;"",COUNTIF(P$124:P162,P162)&gt;3),"",VLOOKUP(C162-COUNTA(H$124:H162),DD!$F$1:$G$14,2))</f>
        <v/>
      </c>
      <c r="E162" s="62">
        <f t="shared" si="83"/>
        <v>0</v>
      </c>
      <c r="F162" s="16">
        <f t="shared" si="84"/>
        <v>0</v>
      </c>
      <c r="G162" s="15">
        <f t="shared" si="85"/>
        <v>0</v>
      </c>
      <c r="H162" s="29"/>
      <c r="I162" s="17" t="str">
        <f t="shared" si="80"/>
        <v/>
      </c>
      <c r="P162" s="16" t="str">
        <f t="shared" si="86"/>
        <v>0</v>
      </c>
      <c r="Q162" s="61" t="str">
        <f t="shared" si="87"/>
        <v/>
      </c>
      <c r="R162" s="61" t="str">
        <f t="shared" si="91"/>
        <v/>
      </c>
      <c r="S162" s="61" t="str">
        <f t="shared" si="91"/>
        <v/>
      </c>
      <c r="T162" s="61" t="str">
        <f t="shared" si="91"/>
        <v/>
      </c>
      <c r="U162" s="61" t="str">
        <f t="shared" si="91"/>
        <v/>
      </c>
      <c r="V162" s="61" t="str">
        <f t="shared" si="91"/>
        <v/>
      </c>
      <c r="W162" s="61" t="str">
        <f t="shared" si="91"/>
        <v/>
      </c>
      <c r="X162" s="61" t="str">
        <f t="shared" si="91"/>
        <v/>
      </c>
      <c r="Y162" s="61" t="str">
        <f t="shared" si="91"/>
        <v/>
      </c>
      <c r="Z162" s="61" t="str">
        <f t="shared" si="91"/>
        <v/>
      </c>
      <c r="AA162" s="61" t="str">
        <f t="shared" si="91"/>
        <v/>
      </c>
      <c r="AB162" s="61" t="str">
        <f t="shared" si="91"/>
        <v/>
      </c>
      <c r="AC162" s="61" t="str">
        <f t="shared" si="91"/>
        <v/>
      </c>
      <c r="AD162" s="61" t="str">
        <f t="shared" si="91"/>
        <v/>
      </c>
      <c r="AE162" s="61" t="str">
        <f t="shared" si="92"/>
        <v/>
      </c>
      <c r="AF162" s="61" t="str">
        <f t="shared" si="92"/>
        <v/>
      </c>
      <c r="AG162" s="61" t="str">
        <f t="shared" si="92"/>
        <v/>
      </c>
      <c r="AH162" s="61" t="str">
        <f t="shared" si="92"/>
        <v/>
      </c>
      <c r="AI162" s="61" t="str">
        <f t="shared" si="92"/>
        <v/>
      </c>
      <c r="AJ162" s="61" t="str">
        <f t="shared" si="92"/>
        <v/>
      </c>
      <c r="AK162" s="61" t="str">
        <f t="shared" si="92"/>
        <v/>
      </c>
    </row>
    <row r="163" spans="3:37" ht="15.75" thickBot="1" x14ac:dyDescent="0.3">
      <c r="C163" s="30">
        <f t="shared" si="88"/>
        <v>0</v>
      </c>
      <c r="D163" s="31" t="str">
        <f>IF(OR(C163&lt;1,H163&lt;&gt;"",COUNTIF(P$124:P163,P163)&gt;3),"",VLOOKUP(C163-COUNTA(H$124:H163),DD!$F$1:$G$14,2))</f>
        <v/>
      </c>
      <c r="E163" s="77">
        <f t="shared" si="83"/>
        <v>0</v>
      </c>
      <c r="F163" s="32">
        <f t="shared" si="84"/>
        <v>0</v>
      </c>
      <c r="G163" s="31">
        <f t="shared" si="85"/>
        <v>0</v>
      </c>
      <c r="H163" s="33"/>
      <c r="I163" s="34" t="str">
        <f t="shared" si="80"/>
        <v/>
      </c>
      <c r="P163" s="16" t="str">
        <f t="shared" si="86"/>
        <v>0</v>
      </c>
      <c r="Q163" s="61" t="str">
        <f t="shared" si="87"/>
        <v/>
      </c>
      <c r="R163" s="61" t="str">
        <f t="shared" si="91"/>
        <v/>
      </c>
      <c r="S163" s="61" t="str">
        <f t="shared" si="91"/>
        <v/>
      </c>
      <c r="T163" s="61" t="str">
        <f t="shared" si="91"/>
        <v/>
      </c>
      <c r="U163" s="61" t="str">
        <f t="shared" si="91"/>
        <v/>
      </c>
      <c r="V163" s="61" t="str">
        <f t="shared" si="91"/>
        <v/>
      </c>
      <c r="W163" s="61" t="str">
        <f t="shared" si="91"/>
        <v/>
      </c>
      <c r="X163" s="61" t="str">
        <f t="shared" si="91"/>
        <v/>
      </c>
      <c r="Y163" s="61" t="str">
        <f t="shared" si="91"/>
        <v/>
      </c>
      <c r="Z163" s="61" t="str">
        <f t="shared" si="91"/>
        <v/>
      </c>
      <c r="AA163" s="61" t="str">
        <f t="shared" si="91"/>
        <v/>
      </c>
      <c r="AB163" s="61" t="str">
        <f t="shared" si="91"/>
        <v/>
      </c>
      <c r="AC163" s="61" t="str">
        <f t="shared" si="91"/>
        <v/>
      </c>
      <c r="AD163" s="61" t="str">
        <f t="shared" si="91"/>
        <v/>
      </c>
      <c r="AE163" s="61" t="str">
        <f t="shared" si="92"/>
        <v/>
      </c>
      <c r="AF163" s="61" t="str">
        <f t="shared" si="92"/>
        <v/>
      </c>
      <c r="AG163" s="61" t="str">
        <f t="shared" si="92"/>
        <v/>
      </c>
      <c r="AH163" s="61" t="str">
        <f t="shared" si="92"/>
        <v/>
      </c>
      <c r="AI163" s="61" t="str">
        <f t="shared" si="92"/>
        <v/>
      </c>
      <c r="AJ163" s="61" t="str">
        <f t="shared" si="92"/>
        <v/>
      </c>
      <c r="AK163" s="61" t="str">
        <f t="shared" si="92"/>
        <v/>
      </c>
    </row>
    <row r="164" spans="3:37" x14ac:dyDescent="0.25">
      <c r="M164"/>
    </row>
  </sheetData>
  <sheetProtection algorithmName="SHA-512" hashValue="BWIBXUR8ud22oS47Ok7MBwt6tfam7gl0EaSJADRDt1K76u1XjQ0SBVecxc8/sRJj1Hg7CGMyhBENF9PmBjxtUA==" saltValue="1sz0ExjD6ScPg3LEQPUfdA==" spinCount="100000" sheet="1" objects="1" scenarios="1"/>
  <mergeCells count="120">
    <mergeCell ref="A116:A118"/>
    <mergeCell ref="B116:B118"/>
    <mergeCell ref="C116:C118"/>
    <mergeCell ref="A119:A121"/>
    <mergeCell ref="B119:B121"/>
    <mergeCell ref="C119:C121"/>
    <mergeCell ref="A110:A112"/>
    <mergeCell ref="B110:B112"/>
    <mergeCell ref="C110:C112"/>
    <mergeCell ref="A113:A115"/>
    <mergeCell ref="B113:B115"/>
    <mergeCell ref="C113:C115"/>
    <mergeCell ref="A104:A106"/>
    <mergeCell ref="B104:B106"/>
    <mergeCell ref="C104:C106"/>
    <mergeCell ref="A107:A109"/>
    <mergeCell ref="B107:B109"/>
    <mergeCell ref="C107:C109"/>
    <mergeCell ref="A98:A100"/>
    <mergeCell ref="B98:B100"/>
    <mergeCell ref="C98:C100"/>
    <mergeCell ref="A101:A103"/>
    <mergeCell ref="B101:B103"/>
    <mergeCell ref="C101:C103"/>
    <mergeCell ref="A92:A94"/>
    <mergeCell ref="B92:B94"/>
    <mergeCell ref="C92:C94"/>
    <mergeCell ref="A95:A97"/>
    <mergeCell ref="B95:B97"/>
    <mergeCell ref="C95:C97"/>
    <mergeCell ref="A86:A88"/>
    <mergeCell ref="B86:B88"/>
    <mergeCell ref="C86:C88"/>
    <mergeCell ref="A89:A91"/>
    <mergeCell ref="B89:B91"/>
    <mergeCell ref="C89:C91"/>
    <mergeCell ref="A83:A85"/>
    <mergeCell ref="B83:B85"/>
    <mergeCell ref="C83:C85"/>
    <mergeCell ref="A74:A76"/>
    <mergeCell ref="B74:B76"/>
    <mergeCell ref="C74:C76"/>
    <mergeCell ref="A77:A79"/>
    <mergeCell ref="B77:B79"/>
    <mergeCell ref="C77:C79"/>
    <mergeCell ref="B14:B16"/>
    <mergeCell ref="C14:C16"/>
    <mergeCell ref="B17:B19"/>
    <mergeCell ref="C17:C19"/>
    <mergeCell ref="B11:B13"/>
    <mergeCell ref="C11:C13"/>
    <mergeCell ref="A80:A82"/>
    <mergeCell ref="B80:B82"/>
    <mergeCell ref="C80:C82"/>
    <mergeCell ref="B26:B28"/>
    <mergeCell ref="C26:C28"/>
    <mergeCell ref="B29:B31"/>
    <mergeCell ref="C29:C31"/>
    <mergeCell ref="B20:B22"/>
    <mergeCell ref="C20:C22"/>
    <mergeCell ref="B23:B25"/>
    <mergeCell ref="C23:C25"/>
    <mergeCell ref="A29:A31"/>
    <mergeCell ref="A41:A43"/>
    <mergeCell ref="B41:B43"/>
    <mergeCell ref="C41:C43"/>
    <mergeCell ref="A44:A46"/>
    <mergeCell ref="B44:B46"/>
    <mergeCell ref="C44:C46"/>
    <mergeCell ref="B2:B4"/>
    <mergeCell ref="C2:C4"/>
    <mergeCell ref="B5:B7"/>
    <mergeCell ref="C5:C7"/>
    <mergeCell ref="B8:B10"/>
    <mergeCell ref="C8:C10"/>
    <mergeCell ref="A32:A34"/>
    <mergeCell ref="A35:A37"/>
    <mergeCell ref="A38:A40"/>
    <mergeCell ref="B38:B40"/>
    <mergeCell ref="C38:C40"/>
    <mergeCell ref="B32:B34"/>
    <mergeCell ref="C32:C34"/>
    <mergeCell ref="B35:B37"/>
    <mergeCell ref="C35:C37"/>
    <mergeCell ref="A2:A4"/>
    <mergeCell ref="A5:A7"/>
    <mergeCell ref="A8:A10"/>
    <mergeCell ref="A11:A13"/>
    <mergeCell ref="A14:A16"/>
    <mergeCell ref="A17:A19"/>
    <mergeCell ref="A20:A22"/>
    <mergeCell ref="A23:A25"/>
    <mergeCell ref="A26:A28"/>
    <mergeCell ref="A47:A49"/>
    <mergeCell ref="B47:B49"/>
    <mergeCell ref="C47:C49"/>
    <mergeCell ref="A50:A52"/>
    <mergeCell ref="B50:B52"/>
    <mergeCell ref="C50:C52"/>
    <mergeCell ref="A53:A55"/>
    <mergeCell ref="B53:B55"/>
    <mergeCell ref="C53:C55"/>
    <mergeCell ref="A56:A58"/>
    <mergeCell ref="B56:B58"/>
    <mergeCell ref="C56:C58"/>
    <mergeCell ref="A59:A61"/>
    <mergeCell ref="B59:B61"/>
    <mergeCell ref="C59:C61"/>
    <mergeCell ref="A62:A64"/>
    <mergeCell ref="B62:B64"/>
    <mergeCell ref="C62:C64"/>
    <mergeCell ref="A71:A73"/>
    <mergeCell ref="B71:B73"/>
    <mergeCell ref="C71:C73"/>
    <mergeCell ref="A65:A67"/>
    <mergeCell ref="B65:B67"/>
    <mergeCell ref="C65:C67"/>
    <mergeCell ref="A68:A70"/>
    <mergeCell ref="B68:B70"/>
    <mergeCell ref="C68:C70"/>
  </mergeCells>
  <conditionalFormatting sqref="E3">
    <cfRule type="expression" dxfId="2899" priority="153">
      <formula>IF(E3="",FALSE,IF(LEFT(E3,1)=LEFT(E2,1),TRUE,FALSE))</formula>
    </cfRule>
  </conditionalFormatting>
  <conditionalFormatting sqref="E4">
    <cfRule type="expression" dxfId="2898" priority="152">
      <formula>IF(E4="",FALSE,IF(OR(LEFT(E4,LEN(E4)-1)=LEFT(E3,LEN(E3)-1),LEFT(E4,LEN(E4)-1)=LEFT(E2,LEN(E2)-1)),TRUE,FALSE))</formula>
    </cfRule>
  </conditionalFormatting>
  <conditionalFormatting sqref="E6">
    <cfRule type="expression" dxfId="2897" priority="149">
      <formula>IF(E6="",FALSE,IF(LEFT(E6,1)=LEFT(E5,1),TRUE,FALSE))</formula>
    </cfRule>
  </conditionalFormatting>
  <conditionalFormatting sqref="E7">
    <cfRule type="expression" dxfId="2896" priority="148">
      <formula>IF(E7="",FALSE,IF(OR(LEFT(E7,LEN(E7)-1)=LEFT(E6,LEN(E6)-1),LEFT(E7,LEN(E7)-1)=LEFT(E5,LEN(E5)-1)),TRUE,FALSE))</formula>
    </cfRule>
  </conditionalFormatting>
  <conditionalFormatting sqref="E9">
    <cfRule type="expression" dxfId="2895" priority="145">
      <formula>IF(E9="",FALSE,IF(LEFT(E9,1)=LEFT(E8,1),TRUE,FALSE))</formula>
    </cfRule>
  </conditionalFormatting>
  <conditionalFormatting sqref="E10">
    <cfRule type="expression" dxfId="2894" priority="144">
      <formula>IF(E10="",FALSE,IF(OR(LEFT(E10,LEN(E10)-1)=LEFT(E9,LEN(E9)-1),LEFT(E10,LEN(E10)-1)=LEFT(E8,LEN(E8)-1)),TRUE,FALSE))</formula>
    </cfRule>
  </conditionalFormatting>
  <conditionalFormatting sqref="E12">
    <cfRule type="expression" dxfId="2893" priority="141">
      <formula>IF(E12="",FALSE,IF(LEFT(E12,1)=LEFT(E11,1),TRUE,FALSE))</formula>
    </cfRule>
  </conditionalFormatting>
  <conditionalFormatting sqref="E13">
    <cfRule type="expression" dxfId="2892" priority="140">
      <formula>IF(E13="",FALSE,IF(OR(LEFT(E13,LEN(E13)-1)=LEFT(E12,LEN(E12)-1),LEFT(E13,LEN(E13)-1)=LEFT(E11,LEN(E11)-1)),TRUE,FALSE))</formula>
    </cfRule>
  </conditionalFormatting>
  <conditionalFormatting sqref="E15">
    <cfRule type="expression" dxfId="2891" priority="137">
      <formula>IF(E15="",FALSE,IF(LEFT(E15,1)=LEFT(E14,1),TRUE,FALSE))</formula>
    </cfRule>
  </conditionalFormatting>
  <conditionalFormatting sqref="E16">
    <cfRule type="expression" dxfId="2890" priority="136">
      <formula>IF(E16="",FALSE,IF(OR(LEFT(E16,LEN(E16)-1)=LEFT(E15,LEN(E15)-1),LEFT(E16,LEN(E16)-1)=LEFT(E14,LEN(E14)-1)),TRUE,FALSE))</formula>
    </cfRule>
  </conditionalFormatting>
  <conditionalFormatting sqref="E18">
    <cfRule type="expression" dxfId="2889" priority="133">
      <formula>IF(E18="",FALSE,IF(LEFT(E18,1)=LEFT(E17,1),TRUE,FALSE))</formula>
    </cfRule>
  </conditionalFormatting>
  <conditionalFormatting sqref="E19">
    <cfRule type="expression" dxfId="2888" priority="132">
      <formula>IF(E19="",FALSE,IF(OR(LEFT(E19,LEN(E19)-1)=LEFT(E18,LEN(E18)-1),LEFT(E19,LEN(E19)-1)=LEFT(E17,LEN(E17)-1)),TRUE,FALSE))</formula>
    </cfRule>
  </conditionalFormatting>
  <conditionalFormatting sqref="E21">
    <cfRule type="expression" dxfId="2887" priority="129">
      <formula>IF(E21="",FALSE,IF(LEFT(E21,1)=LEFT(E20,1),TRUE,FALSE))</formula>
    </cfRule>
  </conditionalFormatting>
  <conditionalFormatting sqref="E22">
    <cfRule type="expression" dxfId="2886" priority="128">
      <formula>IF(E22="",FALSE,IF(OR(LEFT(E22,LEN(E22)-1)=LEFT(E21,LEN(E21)-1),LEFT(E22,LEN(E22)-1)=LEFT(E20,LEN(E20)-1)),TRUE,FALSE))</formula>
    </cfRule>
  </conditionalFormatting>
  <conditionalFormatting sqref="E24">
    <cfRule type="expression" dxfId="2885" priority="125">
      <formula>IF(E24="",FALSE,IF(LEFT(E24,1)=LEFT(E23,1),TRUE,FALSE))</formula>
    </cfRule>
  </conditionalFormatting>
  <conditionalFormatting sqref="E25">
    <cfRule type="expression" dxfId="2884" priority="124">
      <formula>IF(E25="",FALSE,IF(OR(LEFT(E25,LEN(E25)-1)=LEFT(E24,LEN(E24)-1),LEFT(E25,LEN(E25)-1)=LEFT(E23,LEN(E23)-1)),TRUE,FALSE))</formula>
    </cfRule>
  </conditionalFormatting>
  <conditionalFormatting sqref="E27">
    <cfRule type="expression" dxfId="2883" priority="121">
      <formula>IF(E27="",FALSE,IF(LEFT(E27,1)=LEFT(E26,1),TRUE,FALSE))</formula>
    </cfRule>
  </conditionalFormatting>
  <conditionalFormatting sqref="E28">
    <cfRule type="expression" dxfId="2882" priority="120">
      <formula>IF(E28="",FALSE,IF(OR(LEFT(E28,LEN(E28)-1)=LEFT(E27,LEN(E27)-1),LEFT(E28,LEN(E28)-1)=LEFT(E26,LEN(E26)-1)),TRUE,FALSE))</formula>
    </cfRule>
  </conditionalFormatting>
  <conditionalFormatting sqref="E30">
    <cfRule type="expression" dxfId="2881" priority="117">
      <formula>IF(E30="",FALSE,IF(LEFT(E30,1)=LEFT(E29,1),TRUE,FALSE))</formula>
    </cfRule>
  </conditionalFormatting>
  <conditionalFormatting sqref="E31">
    <cfRule type="expression" dxfId="2880" priority="116">
      <formula>IF(E31="",FALSE,IF(OR(LEFT(E31,LEN(E31)-1)=LEFT(E30,LEN(E30)-1),LEFT(E31,LEN(E31)-1)=LEFT(E29,LEN(E29)-1)),TRUE,FALSE))</formula>
    </cfRule>
  </conditionalFormatting>
  <conditionalFormatting sqref="E33">
    <cfRule type="expression" dxfId="2879" priority="113">
      <formula>IF(E33="",FALSE,IF(LEFT(E33,1)=LEFT(E32,1),TRUE,FALSE))</formula>
    </cfRule>
  </conditionalFormatting>
  <conditionalFormatting sqref="E34">
    <cfRule type="expression" dxfId="2878" priority="112">
      <formula>IF(E34="",FALSE,IF(OR(LEFT(E34,LEN(E34)-1)=LEFT(E33,LEN(E33)-1),LEFT(E34,LEN(E34)-1)=LEFT(E32,LEN(E32)-1)),TRUE,FALSE))</formula>
    </cfRule>
  </conditionalFormatting>
  <conditionalFormatting sqref="E36">
    <cfRule type="expression" dxfId="2877" priority="109">
      <formula>IF(E36="",FALSE,IF(LEFT(E36,1)=LEFT(E35,1),TRUE,FALSE))</formula>
    </cfRule>
  </conditionalFormatting>
  <conditionalFormatting sqref="E37">
    <cfRule type="expression" dxfId="2876" priority="108">
      <formula>IF(E37="",FALSE,IF(OR(LEFT(E37,LEN(E37)-1)=LEFT(E36,LEN(E36)-1),LEFT(E37,LEN(E37)-1)=LEFT(E35,LEN(E35)-1)),TRUE,FALSE))</formula>
    </cfRule>
  </conditionalFormatting>
  <conditionalFormatting sqref="E39">
    <cfRule type="expression" dxfId="2875" priority="105">
      <formula>IF(E39="",FALSE,IF(LEFT(E39,1)=LEFT(E38,1),TRUE,FALSE))</formula>
    </cfRule>
  </conditionalFormatting>
  <conditionalFormatting sqref="E40">
    <cfRule type="expression" dxfId="2874" priority="104">
      <formula>IF(E40="",FALSE,IF(OR(LEFT(E40,LEN(E40)-1)=LEFT(E39,LEN(E39)-1),LEFT(E40,LEN(E40)-1)=LEFT(E38,LEN(E38)-1)),TRUE,FALSE))</formula>
    </cfRule>
  </conditionalFormatting>
  <conditionalFormatting sqref="E42">
    <cfRule type="expression" dxfId="2873" priority="101">
      <formula>IF(E42="",FALSE,IF(LEFT(E42,1)=LEFT(E41,1),TRUE,FALSE))</formula>
    </cfRule>
  </conditionalFormatting>
  <conditionalFormatting sqref="E43">
    <cfRule type="expression" dxfId="2872" priority="100">
      <formula>IF(E43="",FALSE,IF(OR(LEFT(E43,LEN(E43)-1)=LEFT(E42,LEN(E42)-1),LEFT(E43,LEN(E43)-1)=LEFT(E41,LEN(E41)-1)),TRUE,FALSE))</formula>
    </cfRule>
  </conditionalFormatting>
  <conditionalFormatting sqref="E45">
    <cfRule type="expression" dxfId="2871" priority="97">
      <formula>IF(E45="",FALSE,IF(LEFT(E45,1)=LEFT(E44,1),TRUE,FALSE))</formula>
    </cfRule>
  </conditionalFormatting>
  <conditionalFormatting sqref="E46">
    <cfRule type="expression" dxfId="2870" priority="96">
      <formula>IF(E46="",FALSE,IF(OR(LEFT(E46,LEN(E46)-1)=LEFT(E45,LEN(E45)-1),LEFT(E46,LEN(E46)-1)=LEFT(E44,LEN(E44)-1)),TRUE,FALSE))</formula>
    </cfRule>
  </conditionalFormatting>
  <conditionalFormatting sqref="E48">
    <cfRule type="expression" dxfId="2869" priority="93">
      <formula>IF(E48="",FALSE,IF(LEFT(E48,1)=LEFT(E47,1),TRUE,FALSE))</formula>
    </cfRule>
  </conditionalFormatting>
  <conditionalFormatting sqref="E49">
    <cfRule type="expression" dxfId="2868" priority="92">
      <formula>IF(E49="",FALSE,IF(OR(LEFT(E49,LEN(E49)-1)=LEFT(E48,LEN(E48)-1),LEFT(E49,LEN(E49)-1)=LEFT(E47,LEN(E47)-1)),TRUE,FALSE))</formula>
    </cfRule>
  </conditionalFormatting>
  <conditionalFormatting sqref="E51">
    <cfRule type="expression" dxfId="2867" priority="89">
      <formula>IF(E51="",FALSE,IF(LEFT(E51,1)=LEFT(E50,1),TRUE,FALSE))</formula>
    </cfRule>
  </conditionalFormatting>
  <conditionalFormatting sqref="E52">
    <cfRule type="expression" dxfId="2866" priority="88">
      <formula>IF(E52="",FALSE,IF(OR(LEFT(E52,LEN(E52)-1)=LEFT(E51,LEN(E51)-1),LEFT(E52,LEN(E52)-1)=LEFT(E50,LEN(E50)-1)),TRUE,FALSE))</formula>
    </cfRule>
  </conditionalFormatting>
  <conditionalFormatting sqref="E54">
    <cfRule type="expression" dxfId="2865" priority="85">
      <formula>IF(E54="",FALSE,IF(LEFT(E54,1)=LEFT(E53,1),TRUE,FALSE))</formula>
    </cfRule>
  </conditionalFormatting>
  <conditionalFormatting sqref="E55">
    <cfRule type="expression" dxfId="2864" priority="84">
      <formula>IF(E55="",FALSE,IF(OR(LEFT(E55,LEN(E55)-1)=LEFT(E54,LEN(E54)-1),LEFT(E55,LEN(E55)-1)=LEFT(E53,LEN(E53)-1)),TRUE,FALSE))</formula>
    </cfRule>
  </conditionalFormatting>
  <conditionalFormatting sqref="E57">
    <cfRule type="expression" dxfId="2863" priority="81">
      <formula>IF(E57="",FALSE,IF(LEFT(E57,1)=LEFT(E56,1),TRUE,FALSE))</formula>
    </cfRule>
  </conditionalFormatting>
  <conditionalFormatting sqref="E58">
    <cfRule type="expression" dxfId="2862" priority="80">
      <formula>IF(E58="",FALSE,IF(OR(LEFT(E58,LEN(E58)-1)=LEFT(E57,LEN(E57)-1),LEFT(E58,LEN(E58)-1)=LEFT(E56,LEN(E56)-1)),TRUE,FALSE))</formula>
    </cfRule>
  </conditionalFormatting>
  <conditionalFormatting sqref="E60">
    <cfRule type="expression" dxfId="2861" priority="77">
      <formula>IF(E60="",FALSE,IF(LEFT(E60,1)=LEFT(E59,1),TRUE,FALSE))</formula>
    </cfRule>
  </conditionalFormatting>
  <conditionalFormatting sqref="E61">
    <cfRule type="expression" dxfId="2860" priority="76">
      <formula>IF(E61="",FALSE,IF(OR(LEFT(E61,LEN(E61)-1)=LEFT(E60,LEN(E60)-1),LEFT(E61,LEN(E61)-1)=LEFT(E59,LEN(E59)-1)),TRUE,FALSE))</formula>
    </cfRule>
  </conditionalFormatting>
  <conditionalFormatting sqref="E63">
    <cfRule type="expression" dxfId="2859" priority="73">
      <formula>IF(E63="",FALSE,IF(LEFT(E63,1)=LEFT(E62,1),TRUE,FALSE))</formula>
    </cfRule>
  </conditionalFormatting>
  <conditionalFormatting sqref="E64">
    <cfRule type="expression" dxfId="2858" priority="72">
      <formula>IF(E64="",FALSE,IF(OR(LEFT(E64,LEN(E64)-1)=LEFT(E63,LEN(E63)-1),LEFT(E64,LEN(E64)-1)=LEFT(E62,LEN(E62)-1)),TRUE,FALSE))</formula>
    </cfRule>
  </conditionalFormatting>
  <conditionalFormatting sqref="E66">
    <cfRule type="expression" dxfId="2857" priority="69">
      <formula>IF(E66="",FALSE,IF(LEFT(E66,1)=LEFT(E65,1),TRUE,FALSE))</formula>
    </cfRule>
  </conditionalFormatting>
  <conditionalFormatting sqref="E67">
    <cfRule type="expression" dxfId="2856" priority="68">
      <formula>IF(E67="",FALSE,IF(OR(LEFT(E67,LEN(E67)-1)=LEFT(E66,LEN(E66)-1),LEFT(E67,LEN(E67)-1)=LEFT(E65,LEN(E65)-1)),TRUE,FALSE))</formula>
    </cfRule>
  </conditionalFormatting>
  <conditionalFormatting sqref="E69">
    <cfRule type="expression" dxfId="2855" priority="65">
      <formula>IF(E69="",FALSE,IF(LEFT(E69,1)=LEFT(E68,1),TRUE,FALSE))</formula>
    </cfRule>
  </conditionalFormatting>
  <conditionalFormatting sqref="E70">
    <cfRule type="expression" dxfId="2854" priority="64">
      <formula>IF(E70="",FALSE,IF(OR(LEFT(E70,LEN(E70)-1)=LEFT(E69,LEN(E69)-1),LEFT(E70,LEN(E70)-1)=LEFT(E68,LEN(E68)-1)),TRUE,FALSE))</formula>
    </cfRule>
  </conditionalFormatting>
  <conditionalFormatting sqref="E72">
    <cfRule type="expression" dxfId="2853" priority="61">
      <formula>IF(E72="",FALSE,IF(LEFT(E72,1)=LEFT(E71,1),TRUE,FALSE))</formula>
    </cfRule>
  </conditionalFormatting>
  <conditionalFormatting sqref="E73 E79 E85 E109 E115 E121">
    <cfRule type="expression" dxfId="2852" priority="60">
      <formula>IF(E73="",FALSE,IF(OR(LEFT(E73,LEN(E73)-1)=LEFT(E72,LEN(E72)-1),LEFT(E73,LEN(E73)-1)=LEFT(E71,LEN(E71)-1)),TRUE,FALSE))</formula>
    </cfRule>
  </conditionalFormatting>
  <conditionalFormatting sqref="E75">
    <cfRule type="expression" dxfId="2851" priority="57">
      <formula>IF(E75="",FALSE,IF(LEFT(E75,1)=LEFT(E74,1),TRUE,FALSE))</formula>
    </cfRule>
  </conditionalFormatting>
  <conditionalFormatting sqref="E76">
    <cfRule type="expression" dxfId="2850" priority="56">
      <formula>IF(E76="",FALSE,IF(OR(LEFT(E76,LEN(E76)-1)=LEFT(E75,LEN(E75)-1),LEFT(E76,LEN(E76)-1)=LEFT(E74,LEN(E74)-1)),TRUE,FALSE))</formula>
    </cfRule>
  </conditionalFormatting>
  <conditionalFormatting sqref="E78">
    <cfRule type="expression" dxfId="2849" priority="53">
      <formula>IF(E78="",FALSE,IF(LEFT(E78,1)=LEFT(E77,1),TRUE,FALSE))</formula>
    </cfRule>
  </conditionalFormatting>
  <conditionalFormatting sqref="E81">
    <cfRule type="expression" dxfId="2848" priority="50">
      <formula>IF(E81="",FALSE,IF(LEFT(E81,1)=LEFT(E80,1),TRUE,FALSE))</formula>
    </cfRule>
  </conditionalFormatting>
  <conditionalFormatting sqref="E82">
    <cfRule type="expression" dxfId="2847" priority="49">
      <formula>IF(E82="",FALSE,IF(OR(LEFT(E82,LEN(E82)-1)=LEFT(E81,LEN(E81)-1),LEFT(E82,LEN(E82)-1)=LEFT(E80,LEN(E80)-1)),TRUE,FALSE))</formula>
    </cfRule>
  </conditionalFormatting>
  <conditionalFormatting sqref="E84">
    <cfRule type="expression" dxfId="2846" priority="46">
      <formula>IF(E84="",FALSE,IF(LEFT(E84,1)=LEFT(E83,1),TRUE,FALSE))</formula>
    </cfRule>
  </conditionalFormatting>
  <conditionalFormatting sqref="E87">
    <cfRule type="expression" dxfId="2845" priority="43">
      <formula>IF(E87="",FALSE,IF(LEFT(E87,1)=LEFT(E86,1),TRUE,FALSE))</formula>
    </cfRule>
  </conditionalFormatting>
  <conditionalFormatting sqref="E88">
    <cfRule type="expression" dxfId="2844" priority="42">
      <formula>IF(E88="",FALSE,IF(OR(LEFT(E88,LEN(E88)-1)=LEFT(E87,LEN(E87)-1),LEFT(E88,LEN(E88)-1)=LEFT(E86,LEN(E86)-1)),TRUE,FALSE))</formula>
    </cfRule>
  </conditionalFormatting>
  <conditionalFormatting sqref="E90">
    <cfRule type="expression" dxfId="2843" priority="39">
      <formula>IF(E90="",FALSE,IF(LEFT(E90,1)=LEFT(E89,1),TRUE,FALSE))</formula>
    </cfRule>
  </conditionalFormatting>
  <conditionalFormatting sqref="E91">
    <cfRule type="expression" dxfId="2842" priority="38">
      <formula>IF(E91="",FALSE,IF(OR(LEFT(E91,LEN(E91)-1)=LEFT(E90,LEN(E90)-1),LEFT(E91,LEN(E91)-1)=LEFT(E89,LEN(E89)-1)),TRUE,FALSE))</formula>
    </cfRule>
  </conditionalFormatting>
  <conditionalFormatting sqref="E93">
    <cfRule type="expression" dxfId="2841" priority="35">
      <formula>IF(E93="",FALSE,IF(LEFT(E93,1)=LEFT(E92,1),TRUE,FALSE))</formula>
    </cfRule>
  </conditionalFormatting>
  <conditionalFormatting sqref="E94">
    <cfRule type="expression" dxfId="2840" priority="34">
      <formula>IF(E94="",FALSE,IF(OR(LEFT(E94,LEN(E94)-1)=LEFT(E93,LEN(E93)-1),LEFT(E94,LEN(E94)-1)=LEFT(E92,LEN(E92)-1)),TRUE,FALSE))</formula>
    </cfRule>
  </conditionalFormatting>
  <conditionalFormatting sqref="E96">
    <cfRule type="expression" dxfId="2839" priority="31">
      <formula>IF(E96="",FALSE,IF(LEFT(E96,1)=LEFT(E95,1),TRUE,FALSE))</formula>
    </cfRule>
  </conditionalFormatting>
  <conditionalFormatting sqref="E97">
    <cfRule type="expression" dxfId="2838" priority="30">
      <formula>IF(E97="",FALSE,IF(OR(LEFT(E97,LEN(E97)-1)=LEFT(E96,LEN(E96)-1),LEFT(E97,LEN(E97)-1)=LEFT(E95,LEN(E95)-1)),TRUE,FALSE))</formula>
    </cfRule>
  </conditionalFormatting>
  <conditionalFormatting sqref="E99">
    <cfRule type="expression" dxfId="2837" priority="27">
      <formula>IF(E99="",FALSE,IF(LEFT(E99,1)=LEFT(E98,1),TRUE,FALSE))</formula>
    </cfRule>
  </conditionalFormatting>
  <conditionalFormatting sqref="E100">
    <cfRule type="expression" dxfId="2836" priority="26">
      <formula>IF(E100="",FALSE,IF(OR(LEFT(E100,LEN(E100)-1)=LEFT(E99,LEN(E99)-1),LEFT(E100,LEN(E100)-1)=LEFT(E98,LEN(E98)-1)),TRUE,FALSE))</formula>
    </cfRule>
  </conditionalFormatting>
  <conditionalFormatting sqref="E102">
    <cfRule type="expression" dxfId="2835" priority="23">
      <formula>IF(E102="",FALSE,IF(LEFT(E102,1)=LEFT(E101,1),TRUE,FALSE))</formula>
    </cfRule>
  </conditionalFormatting>
  <conditionalFormatting sqref="E103">
    <cfRule type="expression" dxfId="2834" priority="22">
      <formula>IF(E103="",FALSE,IF(OR(LEFT(E103,LEN(E103)-1)=LEFT(E102,LEN(E102)-1),LEFT(E103,LEN(E103)-1)=LEFT(E101,LEN(E101)-1)),TRUE,FALSE))</formula>
    </cfRule>
  </conditionalFormatting>
  <conditionalFormatting sqref="E105">
    <cfRule type="expression" dxfId="2833" priority="19">
      <formula>IF(E105="",FALSE,IF(LEFT(E105,1)=LEFT(E104,1),TRUE,FALSE))</formula>
    </cfRule>
  </conditionalFormatting>
  <conditionalFormatting sqref="E106">
    <cfRule type="expression" dxfId="2832" priority="18">
      <formula>IF(E106="",FALSE,IF(OR(LEFT(E106,LEN(E106)-1)=LEFT(E105,LEN(E105)-1),LEFT(E106,LEN(E106)-1)=LEFT(E104,LEN(E104)-1)),TRUE,FALSE))</formula>
    </cfRule>
  </conditionalFormatting>
  <conditionalFormatting sqref="E108">
    <cfRule type="expression" dxfId="2831" priority="15">
      <formula>IF(E108="",FALSE,IF(LEFT(E108,1)=LEFT(E107,1),TRUE,FALSE))</formula>
    </cfRule>
  </conditionalFormatting>
  <conditionalFormatting sqref="E111">
    <cfRule type="expression" dxfId="2830" priority="12">
      <formula>IF(E111="",FALSE,IF(LEFT(E111,1)=LEFT(E110,1),TRUE,FALSE))</formula>
    </cfRule>
  </conditionalFormatting>
  <conditionalFormatting sqref="E112">
    <cfRule type="expression" dxfId="2829" priority="11">
      <formula>IF(E112="",FALSE,IF(OR(LEFT(E112,LEN(E112)-1)=LEFT(E111,LEN(E111)-1),LEFT(E112,LEN(E112)-1)=LEFT(E110,LEN(E110)-1)),TRUE,FALSE))</formula>
    </cfRule>
  </conditionalFormatting>
  <conditionalFormatting sqref="E114">
    <cfRule type="expression" dxfId="2828" priority="8">
      <formula>IF(E114="",FALSE,IF(LEFT(E114,1)=LEFT(E113,1),TRUE,FALSE))</formula>
    </cfRule>
  </conditionalFormatting>
  <conditionalFormatting sqref="E117">
    <cfRule type="expression" dxfId="2827" priority="5">
      <formula>IF(E117="",FALSE,IF(LEFT(E117,1)=LEFT(E116,1),TRUE,FALSE))</formula>
    </cfRule>
  </conditionalFormatting>
  <conditionalFormatting sqref="E118">
    <cfRule type="expression" dxfId="2826" priority="4">
      <formula>IF(E118="",FALSE,IF(OR(LEFT(E118,LEN(E118)-1)=LEFT(E117,LEN(E117)-1),LEFT(E118,LEN(E118)-1)=LEFT(E116,LEN(E116)-1)),TRUE,FALSE))</formula>
    </cfRule>
  </conditionalFormatting>
  <conditionalFormatting sqref="E120">
    <cfRule type="expression" dxfId="2825" priority="1">
      <formula>IF(E120="",FALSE,IF(LEFT(E120,1)=LEFT(E119,1),TRUE,FALSE))</formula>
    </cfRule>
  </conditionalFormatting>
  <conditionalFormatting sqref="G2">
    <cfRule type="expression" dxfId="2824" priority="154">
      <formula>IF(SUM(G2:G3)&gt;3.7,TRUE,FALSE)</formula>
    </cfRule>
  </conditionalFormatting>
  <conditionalFormatting sqref="G3">
    <cfRule type="expression" dxfId="2823" priority="155">
      <formula>IF(SUM(G2:G3)&gt;3.7,TRUE,FALSE)</formula>
    </cfRule>
  </conditionalFormatting>
  <conditionalFormatting sqref="G5">
    <cfRule type="expression" dxfId="2822" priority="150">
      <formula>IF(SUM(G5:G6)&gt;3.7,TRUE,FALSE)</formula>
    </cfRule>
  </conditionalFormatting>
  <conditionalFormatting sqref="G6">
    <cfRule type="expression" dxfId="2821" priority="151">
      <formula>IF(SUM(G5:G6)&gt;3.7,TRUE,FALSE)</formula>
    </cfRule>
  </conditionalFormatting>
  <conditionalFormatting sqref="G8">
    <cfRule type="expression" dxfId="2820" priority="146">
      <formula>IF(SUM(G8:G9)&gt;3.7,TRUE,FALSE)</formula>
    </cfRule>
  </conditionalFormatting>
  <conditionalFormatting sqref="G9">
    <cfRule type="expression" dxfId="2819" priority="147">
      <formula>IF(SUM(G8:G9)&gt;3.7,TRUE,FALSE)</formula>
    </cfRule>
  </conditionalFormatting>
  <conditionalFormatting sqref="G11">
    <cfRule type="expression" dxfId="2818" priority="142">
      <formula>IF(SUM(G11:G12)&gt;3.7,TRUE,FALSE)</formula>
    </cfRule>
  </conditionalFormatting>
  <conditionalFormatting sqref="G12">
    <cfRule type="expression" dxfId="2817" priority="143">
      <formula>IF(SUM(G11:G12)&gt;3.7,TRUE,FALSE)</formula>
    </cfRule>
  </conditionalFormatting>
  <conditionalFormatting sqref="G14">
    <cfRule type="expression" dxfId="2816" priority="138">
      <formula>IF(SUM(G14:G15)&gt;3.7,TRUE,FALSE)</formula>
    </cfRule>
  </conditionalFormatting>
  <conditionalFormatting sqref="G15">
    <cfRule type="expression" dxfId="2815" priority="139">
      <formula>IF(SUM(G14:G15)&gt;3.7,TRUE,FALSE)</formula>
    </cfRule>
  </conditionalFormatting>
  <conditionalFormatting sqref="G17">
    <cfRule type="expression" dxfId="2814" priority="134">
      <formula>IF(SUM(G17:G18)&gt;3.7,TRUE,FALSE)</formula>
    </cfRule>
  </conditionalFormatting>
  <conditionalFormatting sqref="G18">
    <cfRule type="expression" dxfId="2813" priority="135">
      <formula>IF(SUM(G17:G18)&gt;3.7,TRUE,FALSE)</formula>
    </cfRule>
  </conditionalFormatting>
  <conditionalFormatting sqref="G20">
    <cfRule type="expression" dxfId="2812" priority="130">
      <formula>IF(SUM(G20:G21)&gt;3.7,TRUE,FALSE)</formula>
    </cfRule>
  </conditionalFormatting>
  <conditionalFormatting sqref="G21">
    <cfRule type="expression" dxfId="2811" priority="131">
      <formula>IF(SUM(G20:G21)&gt;3.7,TRUE,FALSE)</formula>
    </cfRule>
  </conditionalFormatting>
  <conditionalFormatting sqref="G23">
    <cfRule type="expression" dxfId="2810" priority="126">
      <formula>IF(SUM(G23:G24)&gt;3.7,TRUE,FALSE)</formula>
    </cfRule>
  </conditionalFormatting>
  <conditionalFormatting sqref="G24">
    <cfRule type="expression" dxfId="2809" priority="127">
      <formula>IF(SUM(G23:G24)&gt;3.7,TRUE,FALSE)</formula>
    </cfRule>
  </conditionalFormatting>
  <conditionalFormatting sqref="G26">
    <cfRule type="expression" dxfId="2808" priority="122">
      <formula>IF(SUM(G26:G27)&gt;3.7,TRUE,FALSE)</formula>
    </cfRule>
  </conditionalFormatting>
  <conditionalFormatting sqref="G27">
    <cfRule type="expression" dxfId="2807" priority="123">
      <formula>IF(SUM(G26:G27)&gt;3.7,TRUE,FALSE)</formula>
    </cfRule>
  </conditionalFormatting>
  <conditionalFormatting sqref="G29">
    <cfRule type="expression" dxfId="2806" priority="118">
      <formula>IF(SUM(G29:G30)&gt;3.7,TRUE,FALSE)</formula>
    </cfRule>
  </conditionalFormatting>
  <conditionalFormatting sqref="G30">
    <cfRule type="expression" dxfId="2805" priority="119">
      <formula>IF(SUM(G29:G30)&gt;3.7,TRUE,FALSE)</formula>
    </cfRule>
  </conditionalFormatting>
  <conditionalFormatting sqref="G32">
    <cfRule type="expression" dxfId="2804" priority="114">
      <formula>IF(SUM(G32:G33)&gt;3.7,TRUE,FALSE)</formula>
    </cfRule>
  </conditionalFormatting>
  <conditionalFormatting sqref="G33">
    <cfRule type="expression" dxfId="2803" priority="115">
      <formula>IF(SUM(G32:G33)&gt;3.7,TRUE,FALSE)</formula>
    </cfRule>
  </conditionalFormatting>
  <conditionalFormatting sqref="G35">
    <cfRule type="expression" dxfId="2802" priority="110">
      <formula>IF(SUM(G35:G36)&gt;3.7,TRUE,FALSE)</formula>
    </cfRule>
  </conditionalFormatting>
  <conditionalFormatting sqref="G36">
    <cfRule type="expression" dxfId="2801" priority="111">
      <formula>IF(SUM(G35:G36)&gt;3.7,TRUE,FALSE)</formula>
    </cfRule>
  </conditionalFormatting>
  <conditionalFormatting sqref="G38">
    <cfRule type="expression" dxfId="2800" priority="106">
      <formula>IF(SUM(G38:G39)&gt;3.7,TRUE,FALSE)</formula>
    </cfRule>
  </conditionalFormatting>
  <conditionalFormatting sqref="G39">
    <cfRule type="expression" dxfId="2799" priority="107">
      <formula>IF(SUM(G38:G39)&gt;3.7,TRUE,FALSE)</formula>
    </cfRule>
  </conditionalFormatting>
  <conditionalFormatting sqref="G41">
    <cfRule type="expression" dxfId="2798" priority="102">
      <formula>IF(SUM(G41:G42)&gt;3.7,TRUE,FALSE)</formula>
    </cfRule>
  </conditionalFormatting>
  <conditionalFormatting sqref="G42">
    <cfRule type="expression" dxfId="2797" priority="103">
      <formula>IF(SUM(G41:G42)&gt;3.7,TRUE,FALSE)</formula>
    </cfRule>
  </conditionalFormatting>
  <conditionalFormatting sqref="G44">
    <cfRule type="expression" dxfId="2796" priority="98">
      <formula>IF(SUM(G44:G45)&gt;3.7,TRUE,FALSE)</formula>
    </cfRule>
  </conditionalFormatting>
  <conditionalFormatting sqref="G45">
    <cfRule type="expression" dxfId="2795" priority="99">
      <formula>IF(SUM(G44:G45)&gt;3.7,TRUE,FALSE)</formula>
    </cfRule>
  </conditionalFormatting>
  <conditionalFormatting sqref="G47">
    <cfRule type="expression" dxfId="2794" priority="94">
      <formula>IF(SUM(G47:G48)&gt;3.7,TRUE,FALSE)</formula>
    </cfRule>
  </conditionalFormatting>
  <conditionalFormatting sqref="G48">
    <cfRule type="expression" dxfId="2793" priority="95">
      <formula>IF(SUM(G47:G48)&gt;3.7,TRUE,FALSE)</formula>
    </cfRule>
  </conditionalFormatting>
  <conditionalFormatting sqref="G50">
    <cfRule type="expression" dxfId="2792" priority="90">
      <formula>IF(SUM(G50:G51)&gt;3.7,TRUE,FALSE)</formula>
    </cfRule>
  </conditionalFormatting>
  <conditionalFormatting sqref="G51">
    <cfRule type="expression" dxfId="2791" priority="91">
      <formula>IF(SUM(G50:G51)&gt;3.7,TRUE,FALSE)</formula>
    </cfRule>
  </conditionalFormatting>
  <conditionalFormatting sqref="G53">
    <cfRule type="expression" dxfId="2790" priority="86">
      <formula>IF(SUM(G53:G54)&gt;3.7,TRUE,FALSE)</formula>
    </cfRule>
  </conditionalFormatting>
  <conditionalFormatting sqref="G54">
    <cfRule type="expression" dxfId="2789" priority="87">
      <formula>IF(SUM(G53:G54)&gt;3.7,TRUE,FALSE)</formula>
    </cfRule>
  </conditionalFormatting>
  <conditionalFormatting sqref="G56">
    <cfRule type="expression" dxfId="2788" priority="82">
      <formula>IF(SUM(G56:G57)&gt;3.7,TRUE,FALSE)</formula>
    </cfRule>
  </conditionalFormatting>
  <conditionalFormatting sqref="G57">
    <cfRule type="expression" dxfId="2787" priority="83">
      <formula>IF(SUM(G56:G57)&gt;3.7,TRUE,FALSE)</formula>
    </cfRule>
  </conditionalFormatting>
  <conditionalFormatting sqref="G59">
    <cfRule type="expression" dxfId="2786" priority="78">
      <formula>IF(SUM(G59:G60)&gt;3.7,TRUE,FALSE)</formula>
    </cfRule>
  </conditionalFormatting>
  <conditionalFormatting sqref="G60">
    <cfRule type="expression" dxfId="2785" priority="79">
      <formula>IF(SUM(G59:G60)&gt;3.7,TRUE,FALSE)</formula>
    </cfRule>
  </conditionalFormatting>
  <conditionalFormatting sqref="G62">
    <cfRule type="expression" dxfId="2784" priority="74">
      <formula>IF(SUM(G62:G63)&gt;3.7,TRUE,FALSE)</formula>
    </cfRule>
  </conditionalFormatting>
  <conditionalFormatting sqref="G63">
    <cfRule type="expression" dxfId="2783" priority="75">
      <formula>IF(SUM(G62:G63)&gt;3.7,TRUE,FALSE)</formula>
    </cfRule>
  </conditionalFormatting>
  <conditionalFormatting sqref="G65">
    <cfRule type="expression" dxfId="2782" priority="70">
      <formula>IF(SUM(G65:G66)&gt;3.7,TRUE,FALSE)</formula>
    </cfRule>
  </conditionalFormatting>
  <conditionalFormatting sqref="G66">
    <cfRule type="expression" dxfId="2781" priority="71">
      <formula>IF(SUM(G65:G66)&gt;3.7,TRUE,FALSE)</formula>
    </cfRule>
  </conditionalFormatting>
  <conditionalFormatting sqref="G68">
    <cfRule type="expression" dxfId="2780" priority="66">
      <formula>IF(SUM(G68:G69)&gt;3.7,TRUE,FALSE)</formula>
    </cfRule>
  </conditionalFormatting>
  <conditionalFormatting sqref="G69">
    <cfRule type="expression" dxfId="2779" priority="67">
      <formula>IF(SUM(G68:G69)&gt;3.7,TRUE,FALSE)</formula>
    </cfRule>
  </conditionalFormatting>
  <conditionalFormatting sqref="G71">
    <cfRule type="expression" dxfId="2778" priority="62">
      <formula>IF(SUM(G71:G72)&gt;3.7,TRUE,FALSE)</formula>
    </cfRule>
  </conditionalFormatting>
  <conditionalFormatting sqref="G72">
    <cfRule type="expression" dxfId="2777" priority="63">
      <formula>IF(SUM(G71:G72)&gt;3.7,TRUE,FALSE)</formula>
    </cfRule>
  </conditionalFormatting>
  <conditionalFormatting sqref="G74">
    <cfRule type="expression" dxfId="2776" priority="58">
      <formula>IF(SUM(G74:G75)&gt;3.7,TRUE,FALSE)</formula>
    </cfRule>
  </conditionalFormatting>
  <conditionalFormatting sqref="G75">
    <cfRule type="expression" dxfId="2775" priority="59">
      <formula>IF(SUM(G74:G75)&gt;3.7,TRUE,FALSE)</formula>
    </cfRule>
  </conditionalFormatting>
  <conditionalFormatting sqref="G77">
    <cfRule type="expression" dxfId="2774" priority="54">
      <formula>IF(SUM(G77:G78)&gt;3.7,TRUE,FALSE)</formula>
    </cfRule>
  </conditionalFormatting>
  <conditionalFormatting sqref="G78">
    <cfRule type="expression" dxfId="2773" priority="55">
      <formula>IF(SUM(G77:G78)&gt;3.7,TRUE,FALSE)</formula>
    </cfRule>
  </conditionalFormatting>
  <conditionalFormatting sqref="G80">
    <cfRule type="expression" dxfId="2772" priority="51">
      <formula>IF(SUM(G80:G81)&gt;3.7,TRUE,FALSE)</formula>
    </cfRule>
  </conditionalFormatting>
  <conditionalFormatting sqref="G81">
    <cfRule type="expression" dxfId="2771" priority="52">
      <formula>IF(SUM(G80:G81)&gt;3.7,TRUE,FALSE)</formula>
    </cfRule>
  </conditionalFormatting>
  <conditionalFormatting sqref="G83">
    <cfRule type="expression" dxfId="2770" priority="47">
      <formula>IF(SUM(G83:G84)&gt;3.7,TRUE,FALSE)</formula>
    </cfRule>
  </conditionalFormatting>
  <conditionalFormatting sqref="G84">
    <cfRule type="expression" dxfId="2769" priority="48">
      <formula>IF(SUM(G83:G84)&gt;3.7,TRUE,FALSE)</formula>
    </cfRule>
  </conditionalFormatting>
  <conditionalFormatting sqref="G86">
    <cfRule type="expression" dxfId="2768" priority="44">
      <formula>IF(SUM(G86:G87)&gt;3.7,TRUE,FALSE)</formula>
    </cfRule>
  </conditionalFormatting>
  <conditionalFormatting sqref="G87">
    <cfRule type="expression" dxfId="2767" priority="45">
      <formula>IF(SUM(G86:G87)&gt;3.7,TRUE,FALSE)</formula>
    </cfRule>
  </conditionalFormatting>
  <conditionalFormatting sqref="G89">
    <cfRule type="expression" dxfId="2766" priority="40">
      <formula>IF(SUM(G89:G90)&gt;3.7,TRUE,FALSE)</formula>
    </cfRule>
  </conditionalFormatting>
  <conditionalFormatting sqref="G90">
    <cfRule type="expression" dxfId="2765" priority="41">
      <formula>IF(SUM(G89:G90)&gt;3.7,TRUE,FALSE)</formula>
    </cfRule>
  </conditionalFormatting>
  <conditionalFormatting sqref="G92">
    <cfRule type="expression" dxfId="2764" priority="36">
      <formula>IF(SUM(G92:G93)&gt;3.7,TRUE,FALSE)</formula>
    </cfRule>
  </conditionalFormatting>
  <conditionalFormatting sqref="G93">
    <cfRule type="expression" dxfId="2763" priority="37">
      <formula>IF(SUM(G92:G93)&gt;3.7,TRUE,FALSE)</formula>
    </cfRule>
  </conditionalFormatting>
  <conditionalFormatting sqref="G95">
    <cfRule type="expression" dxfId="2762" priority="32">
      <formula>IF(SUM(G95:G96)&gt;3.7,TRUE,FALSE)</formula>
    </cfRule>
  </conditionalFormatting>
  <conditionalFormatting sqref="G96">
    <cfRule type="expression" dxfId="2761" priority="33">
      <formula>IF(SUM(G95:G96)&gt;3.7,TRUE,FALSE)</formula>
    </cfRule>
  </conditionalFormatting>
  <conditionalFormatting sqref="G98">
    <cfRule type="expression" dxfId="2760" priority="28">
      <formula>IF(SUM(G98:G99)&gt;3.7,TRUE,FALSE)</formula>
    </cfRule>
  </conditionalFormatting>
  <conditionalFormatting sqref="G99">
    <cfRule type="expression" dxfId="2759" priority="29">
      <formula>IF(SUM(G98:G99)&gt;3.7,TRUE,FALSE)</formula>
    </cfRule>
  </conditionalFormatting>
  <conditionalFormatting sqref="G101">
    <cfRule type="expression" dxfId="2758" priority="24">
      <formula>IF(SUM(G101:G102)&gt;3.7,TRUE,FALSE)</formula>
    </cfRule>
  </conditionalFormatting>
  <conditionalFormatting sqref="G102">
    <cfRule type="expression" dxfId="2757" priority="25">
      <formula>IF(SUM(G101:G102)&gt;3.7,TRUE,FALSE)</formula>
    </cfRule>
  </conditionalFormatting>
  <conditionalFormatting sqref="G104">
    <cfRule type="expression" dxfId="2756" priority="20">
      <formula>IF(SUM(G104:G105)&gt;3.7,TRUE,FALSE)</formula>
    </cfRule>
  </conditionalFormatting>
  <conditionalFormatting sqref="G105">
    <cfRule type="expression" dxfId="2755" priority="21">
      <formula>IF(SUM(G104:G105)&gt;3.7,TRUE,FALSE)</formula>
    </cfRule>
  </conditionalFormatting>
  <conditionalFormatting sqref="G107">
    <cfRule type="expression" dxfId="2754" priority="16">
      <formula>IF(SUM(G107:G108)&gt;3.7,TRUE,FALSE)</formula>
    </cfRule>
  </conditionalFormatting>
  <conditionalFormatting sqref="G108">
    <cfRule type="expression" dxfId="2753" priority="17">
      <formula>IF(SUM(G107:G108)&gt;3.7,TRUE,FALSE)</formula>
    </cfRule>
  </conditionalFormatting>
  <conditionalFormatting sqref="G110">
    <cfRule type="expression" dxfId="2752" priority="13">
      <formula>IF(SUM(G110:G111)&gt;3.7,TRUE,FALSE)</formula>
    </cfRule>
  </conditionalFormatting>
  <conditionalFormatting sqref="G111">
    <cfRule type="expression" dxfId="2751" priority="14">
      <formula>IF(SUM(G110:G111)&gt;3.7,TRUE,FALSE)</formula>
    </cfRule>
  </conditionalFormatting>
  <conditionalFormatting sqref="G113">
    <cfRule type="expression" dxfId="2750" priority="9">
      <formula>IF(SUM(G113:G114)&gt;3.7,TRUE,FALSE)</formula>
    </cfRule>
  </conditionalFormatting>
  <conditionalFormatting sqref="G114">
    <cfRule type="expression" dxfId="2749" priority="10">
      <formula>IF(SUM(G113:G114)&gt;3.7,TRUE,FALSE)</formula>
    </cfRule>
  </conditionalFormatting>
  <conditionalFormatting sqref="G116">
    <cfRule type="expression" dxfId="2748" priority="6">
      <formula>IF(SUM(G116:G117)&gt;3.7,TRUE,FALSE)</formula>
    </cfRule>
  </conditionalFormatting>
  <conditionalFormatting sqref="G117">
    <cfRule type="expression" dxfId="2747" priority="7">
      <formula>IF(SUM(G116:G117)&gt;3.7,TRUE,FALSE)</formula>
    </cfRule>
  </conditionalFormatting>
  <conditionalFormatting sqref="G119">
    <cfRule type="expression" dxfId="2746" priority="2">
      <formula>IF(SUM(G119:G120)&gt;3.7,TRUE,FALSE)</formula>
    </cfRule>
  </conditionalFormatting>
  <conditionalFormatting sqref="G120">
    <cfRule type="expression" dxfId="2745" priority="3">
      <formula>IF(SUM(G119:G120)&gt;3.7,TRUE,FALSE)</formula>
    </cfRule>
  </conditionalFormatting>
  <dataValidations count="2">
    <dataValidation type="custom" allowBlank="1" showInputMessage="1" showErrorMessage="1" error="Please enter the FIRST and LAST names of the diver" sqref="B2:B121" xr:uid="{5FE9F253-9E49-4B66-B99F-8702F0C69D4F}">
      <formula1>IF(FIND(" ",B2)&gt;1,TRUE,FALSE)</formula1>
    </dataValidation>
    <dataValidation type="custom" showErrorMessage="1" error="Please enter the diver's CLUB" sqref="E2 E5 E8 E11 E14 E17 E20 E23 E26 E29 E32 E35 E38 E41 E44 E47 E50 E53 E56 E59 E62 E65 E68 E71 E74 E77 E80 E83 E86 E89 E92 E95 E98 E101 E104 E107 E110 E113 E116 E119" xr:uid="{ACB8F148-E834-4486-B388-AD6664EDC16D}">
      <formula1>IF(C2&lt;&gt;"",TRUE,FALSE)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Oops!" error="Invalid score" xr:uid="{2E220777-EC4B-403E-8B0E-95698EC3ADDD}">
          <x14:formula1>
            <xm:f>DD!$H$1:$H$21</xm:f>
          </x14:formula1>
          <xm:sqref>H2:L121</xm:sqref>
        </x14:dataValidation>
        <x14:dataValidation type="list" showErrorMessage="1" errorTitle="Oops!" error="Please enter one of the pools in this competition" xr:uid="{30E11506-16BD-4033-9E43-769E04CED645}">
          <x14:formula1>
            <xm:f>DD!$E$1:$E$21</xm:f>
          </x14:formula1>
          <xm:sqref>C2:C121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094B-3F3C-46B2-8737-CC9434D8F577}">
  <dimension ref="A1:AK123"/>
  <sheetViews>
    <sheetView zoomScaleNormal="100" workbookViewId="0">
      <pane ySplit="1" topLeftCell="A2" activePane="bottomLeft" state="frozen"/>
      <selection activeCell="B2" sqref="B2:B4"/>
      <selection pane="bottomLeft" activeCell="N2" sqref="N2"/>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37" width="9.140625" hidden="1" customWidth="1"/>
    <col min="38" max="38" width="0" hidden="1" customWidth="1"/>
  </cols>
  <sheetData>
    <row r="1" spans="1:19"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19" x14ac:dyDescent="0.25">
      <c r="A2" s="115">
        <v>1</v>
      </c>
      <c r="B2" s="124" t="str">
        <f>IF('13-14B'!B2&lt;&gt;"",'13-14B'!B2, "")</f>
        <v/>
      </c>
      <c r="C2" s="115" t="str">
        <f>IF('13-14B'!C2&lt;&gt;"",'13-14B'!C2, "")</f>
        <v/>
      </c>
      <c r="D2" s="10">
        <v>1</v>
      </c>
      <c r="E2" s="5"/>
      <c r="G2" s="10" t="s">
        <v>289</v>
      </c>
      <c r="H2" s="89" t="str">
        <f>IF('13-14B'!H2&lt;&gt;"",'13-14B'!H2, "")</f>
        <v/>
      </c>
      <c r="I2" s="89" t="str">
        <f>IF('13-14B'!I2&lt;&gt;"",'13-14B'!I2, "")</f>
        <v/>
      </c>
      <c r="J2" s="89" t="str">
        <f>IF('13-14B'!J2&lt;&gt;"",'13-14B'!J2, "")</f>
        <v/>
      </c>
      <c r="K2" s="89" t="str">
        <f>IF('13-14B'!K2&lt;&gt;"",'13-14B'!K2, "")</f>
        <v/>
      </c>
      <c r="L2" s="89" t="str">
        <f>IF('13-14B'!L2&lt;&gt;"",'13-14B'!L2, "")</f>
        <v/>
      </c>
      <c r="M2" s="5"/>
      <c r="N2" s="78">
        <f t="shared" ref="N2:N33" si="0">IF(COUNT(H2:L2)=3,IF(M2&lt;&gt;"",(SUM(H2:J2)-6),SUM(H2:J2)),IF(M2&lt;&gt;"",(SUM(H2:L2)-MAX(H2:L2)-MIN(H2:L2)-6),(SUM(H2:L2)-MAX(H2:L2)-MIN(H2:L2))))</f>
        <v>0</v>
      </c>
      <c r="O2" s="78"/>
      <c r="Q2" s="36"/>
      <c r="R2" s="36"/>
      <c r="S2" s="36"/>
    </row>
    <row r="3" spans="1:19" x14ac:dyDescent="0.25">
      <c r="A3" s="115"/>
      <c r="B3" s="124"/>
      <c r="C3" s="115"/>
      <c r="D3" s="10">
        <v>2</v>
      </c>
      <c r="E3" s="5"/>
      <c r="G3" s="10" t="s">
        <v>289</v>
      </c>
      <c r="H3" s="89" t="str">
        <f>IF('13-14B'!H3&lt;&gt;"",'13-14B'!H3, "")</f>
        <v/>
      </c>
      <c r="I3" s="89" t="str">
        <f>IF('13-14B'!I3&lt;&gt;"",'13-14B'!I3, "")</f>
        <v/>
      </c>
      <c r="J3" s="89" t="str">
        <f>IF('13-14B'!J3&lt;&gt;"",'13-14B'!J3, "")</f>
        <v/>
      </c>
      <c r="K3" s="89" t="str">
        <f>IF('13-14B'!K3&lt;&gt;"",'13-14B'!K3, "")</f>
        <v/>
      </c>
      <c r="L3" s="89" t="str">
        <f>IF('13-14B'!L3&lt;&gt;"",'13-14B'!L3, "")</f>
        <v/>
      </c>
      <c r="M3" s="5"/>
      <c r="N3" s="78">
        <f t="shared" si="0"/>
        <v>0</v>
      </c>
      <c r="O3" s="78"/>
      <c r="Q3" s="35"/>
      <c r="R3" s="35"/>
      <c r="S3" s="35"/>
    </row>
    <row r="4" spans="1:19" ht="15.75" thickBot="1" x14ac:dyDescent="0.3">
      <c r="A4" s="115"/>
      <c r="B4" s="124"/>
      <c r="C4" s="115"/>
      <c r="D4" s="10">
        <v>3</v>
      </c>
      <c r="E4" s="5"/>
      <c r="G4" s="10" t="s">
        <v>289</v>
      </c>
      <c r="H4" s="89" t="str">
        <f>IF('13-14B'!H4&lt;&gt;"",'13-14B'!H4, "")</f>
        <v/>
      </c>
      <c r="I4" s="89" t="str">
        <f>IF('13-14B'!I4&lt;&gt;"",'13-14B'!I4, "")</f>
        <v/>
      </c>
      <c r="J4" s="89" t="str">
        <f>IF('13-14B'!J4&lt;&gt;"",'13-14B'!J4, "")</f>
        <v/>
      </c>
      <c r="K4" s="89" t="str">
        <f>IF('13-14B'!K4&lt;&gt;"",'13-14B'!K4, "")</f>
        <v/>
      </c>
      <c r="L4" s="89" t="str">
        <f>IF('13-14B'!L4&lt;&gt;"",'13-14B'!L4, "")</f>
        <v/>
      </c>
      <c r="M4" s="5"/>
      <c r="N4" s="78">
        <f t="shared" si="0"/>
        <v>0</v>
      </c>
      <c r="O4" s="78"/>
      <c r="Q4" s="35"/>
      <c r="R4" s="35"/>
      <c r="S4" s="35"/>
    </row>
    <row r="5" spans="1:19" ht="15.75" thickBot="1" x14ac:dyDescent="0.3">
      <c r="A5" s="115"/>
      <c r="B5" s="124"/>
      <c r="C5" s="115"/>
      <c r="D5" s="10">
        <v>4</v>
      </c>
      <c r="E5" s="5"/>
      <c r="G5" s="10" t="s">
        <v>289</v>
      </c>
      <c r="H5" s="89" t="str">
        <f>IF('13-14B'!H5&lt;&gt;"",'13-14B'!H5, "")</f>
        <v/>
      </c>
      <c r="I5" s="89" t="str">
        <f>IF('13-14B'!I5&lt;&gt;"",'13-14B'!I5, "")</f>
        <v/>
      </c>
      <c r="J5" s="89" t="str">
        <f>IF('13-14B'!J5&lt;&gt;"",'13-14B'!J5, "")</f>
        <v/>
      </c>
      <c r="K5" s="89" t="str">
        <f>IF('13-14B'!K5&lt;&gt;"",'13-14B'!K5, "")</f>
        <v/>
      </c>
      <c r="L5" s="89" t="str">
        <f>IF('13-14B'!L5&lt;&gt;"",'13-14B'!L5, "")</f>
        <v/>
      </c>
      <c r="M5" s="5"/>
      <c r="N5" s="78">
        <f t="shared" si="0"/>
        <v>0</v>
      </c>
      <c r="O5" s="79">
        <f>SUM(N2:N5)/12</f>
        <v>0</v>
      </c>
      <c r="Q5" s="35">
        <f>IF(O5&lt;&gt;"",O5+A2/10000,0)</f>
        <v>1E-4</v>
      </c>
      <c r="R5" s="35" t="str">
        <f>B2</f>
        <v/>
      </c>
      <c r="S5" s="35" t="str">
        <f>C2</f>
        <v/>
      </c>
    </row>
    <row r="6" spans="1:19" x14ac:dyDescent="0.25">
      <c r="A6" s="127">
        <v>2</v>
      </c>
      <c r="B6" s="128" t="str">
        <f>IF('13-14B'!B6&lt;&gt;"",'13-14B'!B6, "")</f>
        <v/>
      </c>
      <c r="C6" s="127" t="str">
        <f>IF('13-14B'!C6&lt;&gt;"",'13-14B'!C6, "")</f>
        <v/>
      </c>
      <c r="D6" s="100">
        <v>1</v>
      </c>
      <c r="E6" s="5"/>
      <c r="G6" s="10" t="s">
        <v>289</v>
      </c>
      <c r="H6" s="102" t="str">
        <f>IF('13-14B'!H6&lt;&gt;"",'13-14B'!H6, "")</f>
        <v/>
      </c>
      <c r="I6" s="102" t="str">
        <f>IF('13-14B'!I6&lt;&gt;"",'13-14B'!I6, "")</f>
        <v/>
      </c>
      <c r="J6" s="102" t="str">
        <f>IF('13-14B'!J6&lt;&gt;"",'13-14B'!J6, "")</f>
        <v/>
      </c>
      <c r="K6" s="102" t="str">
        <f>IF('13-14B'!K6&lt;&gt;"",'13-14B'!K6, "")</f>
        <v/>
      </c>
      <c r="L6" s="102" t="str">
        <f>IF('13-14B'!L6&lt;&gt;"",'13-14B'!L6, "")</f>
        <v/>
      </c>
      <c r="M6" s="101"/>
      <c r="N6" s="103">
        <f t="shared" si="0"/>
        <v>0</v>
      </c>
      <c r="O6" s="103"/>
      <c r="Q6" s="36"/>
      <c r="R6" s="36"/>
      <c r="S6" s="36"/>
    </row>
    <row r="7" spans="1:19" x14ac:dyDescent="0.25">
      <c r="A7" s="127"/>
      <c r="B7" s="128"/>
      <c r="C7" s="127"/>
      <c r="D7" s="100">
        <v>2</v>
      </c>
      <c r="E7" s="5"/>
      <c r="G7" s="10" t="s">
        <v>289</v>
      </c>
      <c r="H7" s="102" t="str">
        <f>IF('13-14B'!H7&lt;&gt;"",'13-14B'!H7, "")</f>
        <v/>
      </c>
      <c r="I7" s="102" t="str">
        <f>IF('13-14B'!I7&lt;&gt;"",'13-14B'!I7, "")</f>
        <v/>
      </c>
      <c r="J7" s="102" t="str">
        <f>IF('13-14B'!J7&lt;&gt;"",'13-14B'!J7, "")</f>
        <v/>
      </c>
      <c r="K7" s="102" t="str">
        <f>IF('13-14B'!K7&lt;&gt;"",'13-14B'!K7, "")</f>
        <v/>
      </c>
      <c r="L7" s="102" t="str">
        <f>IF('13-14B'!L7&lt;&gt;"",'13-14B'!L7, "")</f>
        <v/>
      </c>
      <c r="M7" s="101"/>
      <c r="N7" s="103">
        <f t="shared" si="0"/>
        <v>0</v>
      </c>
      <c r="O7" s="103"/>
      <c r="Q7" s="35"/>
      <c r="R7" s="35"/>
      <c r="S7" s="35"/>
    </row>
    <row r="8" spans="1:19" ht="15.75" thickBot="1" x14ac:dyDescent="0.3">
      <c r="A8" s="127"/>
      <c r="B8" s="128"/>
      <c r="C8" s="127"/>
      <c r="D8" s="100">
        <v>3</v>
      </c>
      <c r="E8" s="5"/>
      <c r="G8" s="10" t="s">
        <v>289</v>
      </c>
      <c r="H8" s="102" t="str">
        <f>IF('13-14B'!H8&lt;&gt;"",'13-14B'!H8, "")</f>
        <v/>
      </c>
      <c r="I8" s="102" t="str">
        <f>IF('13-14B'!I8&lt;&gt;"",'13-14B'!I8, "")</f>
        <v/>
      </c>
      <c r="J8" s="102" t="str">
        <f>IF('13-14B'!J8&lt;&gt;"",'13-14B'!J8, "")</f>
        <v/>
      </c>
      <c r="K8" s="102" t="str">
        <f>IF('13-14B'!K8&lt;&gt;"",'13-14B'!K8, "")</f>
        <v/>
      </c>
      <c r="L8" s="102" t="str">
        <f>IF('13-14B'!L8&lt;&gt;"",'13-14B'!L8, "")</f>
        <v/>
      </c>
      <c r="M8" s="101"/>
      <c r="N8" s="103">
        <f t="shared" si="0"/>
        <v>0</v>
      </c>
      <c r="O8" s="103"/>
      <c r="Q8" s="35"/>
      <c r="R8" s="35"/>
      <c r="S8" s="35"/>
    </row>
    <row r="9" spans="1:19" ht="15.75" thickBot="1" x14ac:dyDescent="0.3">
      <c r="A9" s="127"/>
      <c r="B9" s="128"/>
      <c r="C9" s="127"/>
      <c r="D9" s="100">
        <v>4</v>
      </c>
      <c r="E9" s="5"/>
      <c r="G9" s="10" t="s">
        <v>289</v>
      </c>
      <c r="H9" s="102" t="str">
        <f>IF('13-14B'!H9&lt;&gt;"",'13-14B'!H9, "")</f>
        <v/>
      </c>
      <c r="I9" s="102" t="str">
        <f>IF('13-14B'!I9&lt;&gt;"",'13-14B'!I9, "")</f>
        <v/>
      </c>
      <c r="J9" s="102" t="str">
        <f>IF('13-14B'!J9&lt;&gt;"",'13-14B'!J9, "")</f>
        <v/>
      </c>
      <c r="K9" s="102" t="str">
        <f>IF('13-14B'!K9&lt;&gt;"",'13-14B'!K9, "")</f>
        <v/>
      </c>
      <c r="L9" s="102" t="str">
        <f>IF('13-14B'!L9&lt;&gt;"",'13-14B'!L9, "")</f>
        <v/>
      </c>
      <c r="M9" s="101"/>
      <c r="N9" s="103">
        <f t="shared" si="0"/>
        <v>0</v>
      </c>
      <c r="O9" s="104">
        <f>SUM(N6:N9)/12</f>
        <v>0</v>
      </c>
      <c r="Q9" s="35">
        <f t="shared" ref="Q9" si="1">IF(O9&lt;&gt;"",O9+A6/10000,0)</f>
        <v>2.0000000000000001E-4</v>
      </c>
      <c r="R9" s="35" t="str">
        <f t="shared" ref="R9:S9" si="2">B6</f>
        <v/>
      </c>
      <c r="S9" s="35" t="str">
        <f t="shared" si="2"/>
        <v/>
      </c>
    </row>
    <row r="10" spans="1:19" x14ac:dyDescent="0.25">
      <c r="A10" s="115">
        <v>3</v>
      </c>
      <c r="B10" s="124" t="str">
        <f>IF('13-14B'!B10&lt;&gt;"",'13-14B'!B10, "")</f>
        <v/>
      </c>
      <c r="C10" s="115" t="str">
        <f>IF('13-14B'!C10&lt;&gt;"",'13-14B'!C10, "")</f>
        <v/>
      </c>
      <c r="D10" s="10">
        <v>1</v>
      </c>
      <c r="E10" s="5"/>
      <c r="G10" s="10" t="s">
        <v>289</v>
      </c>
      <c r="H10" s="89" t="str">
        <f>IF('13-14B'!H10&lt;&gt;"",'13-14B'!H10, "")</f>
        <v/>
      </c>
      <c r="I10" s="89" t="str">
        <f>IF('13-14B'!I10&lt;&gt;"",'13-14B'!I10, "")</f>
        <v/>
      </c>
      <c r="J10" s="89" t="str">
        <f>IF('13-14B'!J10&lt;&gt;"",'13-14B'!J10, "")</f>
        <v/>
      </c>
      <c r="K10" s="89" t="str">
        <f>IF('13-14B'!K10&lt;&gt;"",'13-14B'!K10, "")</f>
        <v/>
      </c>
      <c r="L10" s="89" t="str">
        <f>IF('13-14B'!L10&lt;&gt;"",'13-14B'!L10, "")</f>
        <v/>
      </c>
      <c r="M10" s="5"/>
      <c r="N10" s="78">
        <f t="shared" si="0"/>
        <v>0</v>
      </c>
      <c r="O10" s="78"/>
      <c r="Q10" s="36"/>
      <c r="R10" s="36"/>
      <c r="S10" s="36"/>
    </row>
    <row r="11" spans="1:19" x14ac:dyDescent="0.25">
      <c r="A11" s="115"/>
      <c r="B11" s="124"/>
      <c r="C11" s="115"/>
      <c r="D11" s="10">
        <v>2</v>
      </c>
      <c r="E11" s="5"/>
      <c r="G11" s="10" t="s">
        <v>289</v>
      </c>
      <c r="H11" s="89" t="str">
        <f>IF('13-14B'!H11&lt;&gt;"",'13-14B'!H11, "")</f>
        <v/>
      </c>
      <c r="I11" s="89" t="str">
        <f>IF('13-14B'!I11&lt;&gt;"",'13-14B'!I11, "")</f>
        <v/>
      </c>
      <c r="J11" s="89" t="str">
        <f>IF('13-14B'!J11&lt;&gt;"",'13-14B'!J11, "")</f>
        <v/>
      </c>
      <c r="K11" s="89" t="str">
        <f>IF('13-14B'!K11&lt;&gt;"",'13-14B'!K11, "")</f>
        <v/>
      </c>
      <c r="L11" s="89" t="str">
        <f>IF('13-14B'!L11&lt;&gt;"",'13-14B'!L11, "")</f>
        <v/>
      </c>
      <c r="M11" s="5"/>
      <c r="N11" s="78">
        <f t="shared" si="0"/>
        <v>0</v>
      </c>
      <c r="O11" s="78"/>
      <c r="Q11" s="35"/>
      <c r="R11" s="35"/>
      <c r="S11" s="35"/>
    </row>
    <row r="12" spans="1:19" ht="15.75" thickBot="1" x14ac:dyDescent="0.3">
      <c r="A12" s="115"/>
      <c r="B12" s="124"/>
      <c r="C12" s="115"/>
      <c r="D12" s="10">
        <v>3</v>
      </c>
      <c r="E12" s="5"/>
      <c r="G12" s="10" t="s">
        <v>289</v>
      </c>
      <c r="H12" s="89" t="str">
        <f>IF('13-14B'!H12&lt;&gt;"",'13-14B'!H12, "")</f>
        <v/>
      </c>
      <c r="I12" s="89" t="str">
        <f>IF('13-14B'!I12&lt;&gt;"",'13-14B'!I12, "")</f>
        <v/>
      </c>
      <c r="J12" s="89" t="str">
        <f>IF('13-14B'!J12&lt;&gt;"",'13-14B'!J12, "")</f>
        <v/>
      </c>
      <c r="K12" s="89" t="str">
        <f>IF('13-14B'!K12&lt;&gt;"",'13-14B'!K12, "")</f>
        <v/>
      </c>
      <c r="L12" s="89" t="str">
        <f>IF('13-14B'!L12&lt;&gt;"",'13-14B'!L12, "")</f>
        <v/>
      </c>
      <c r="M12" s="5"/>
      <c r="N12" s="78">
        <f t="shared" si="0"/>
        <v>0</v>
      </c>
      <c r="O12" s="78"/>
      <c r="Q12" s="35"/>
      <c r="R12" s="35"/>
      <c r="S12" s="35"/>
    </row>
    <row r="13" spans="1:19" ht="15.75" thickBot="1" x14ac:dyDescent="0.3">
      <c r="A13" s="115"/>
      <c r="B13" s="124"/>
      <c r="C13" s="115"/>
      <c r="D13" s="10">
        <v>4</v>
      </c>
      <c r="E13" s="5"/>
      <c r="G13" s="10" t="s">
        <v>289</v>
      </c>
      <c r="H13" s="89" t="str">
        <f>IF('13-14B'!H13&lt;&gt;"",'13-14B'!H13, "")</f>
        <v/>
      </c>
      <c r="I13" s="89" t="str">
        <f>IF('13-14B'!I13&lt;&gt;"",'13-14B'!I13, "")</f>
        <v/>
      </c>
      <c r="J13" s="89" t="str">
        <f>IF('13-14B'!J13&lt;&gt;"",'13-14B'!J13, "")</f>
        <v/>
      </c>
      <c r="K13" s="89" t="str">
        <f>IF('13-14B'!K13&lt;&gt;"",'13-14B'!K13, "")</f>
        <v/>
      </c>
      <c r="L13" s="89" t="str">
        <f>IF('13-14B'!L13&lt;&gt;"",'13-14B'!L13, "")</f>
        <v/>
      </c>
      <c r="M13" s="5"/>
      <c r="N13" s="78">
        <f t="shared" si="0"/>
        <v>0</v>
      </c>
      <c r="O13" s="79">
        <f>SUM(N10:N13)/12</f>
        <v>0</v>
      </c>
      <c r="Q13" s="35">
        <f t="shared" ref="Q13" si="3">IF(O13&lt;&gt;"",O13+A10/10000,0)</f>
        <v>2.9999999999999997E-4</v>
      </c>
      <c r="R13" s="35" t="str">
        <f t="shared" ref="R13:S13" si="4">B10</f>
        <v/>
      </c>
      <c r="S13" s="35" t="str">
        <f t="shared" si="4"/>
        <v/>
      </c>
    </row>
    <row r="14" spans="1:19" x14ac:dyDescent="0.25">
      <c r="A14" s="127">
        <v>4</v>
      </c>
      <c r="B14" s="128" t="str">
        <f>IF('13-14B'!B14&lt;&gt;"",'13-14B'!B14, "")</f>
        <v/>
      </c>
      <c r="C14" s="127" t="str">
        <f>IF('13-14B'!C14&lt;&gt;"",'13-14B'!C14, "")</f>
        <v/>
      </c>
      <c r="D14" s="100">
        <v>1</v>
      </c>
      <c r="E14" s="5"/>
      <c r="G14" s="10" t="s">
        <v>289</v>
      </c>
      <c r="H14" s="102" t="str">
        <f>IF('13-14B'!H14&lt;&gt;"",'13-14B'!H14, "")</f>
        <v/>
      </c>
      <c r="I14" s="102" t="str">
        <f>IF('13-14B'!I14&lt;&gt;"",'13-14B'!I14, "")</f>
        <v/>
      </c>
      <c r="J14" s="102" t="str">
        <f>IF('13-14B'!J14&lt;&gt;"",'13-14B'!J14, "")</f>
        <v/>
      </c>
      <c r="K14" s="102" t="str">
        <f>IF('13-14B'!K14&lt;&gt;"",'13-14B'!K14, "")</f>
        <v/>
      </c>
      <c r="L14" s="102" t="str">
        <f>IF('13-14B'!L14&lt;&gt;"",'13-14B'!L14, "")</f>
        <v/>
      </c>
      <c r="M14" s="101"/>
      <c r="N14" s="103">
        <f t="shared" si="0"/>
        <v>0</v>
      </c>
      <c r="O14" s="103"/>
      <c r="Q14" s="36"/>
      <c r="R14" s="36"/>
      <c r="S14" s="36"/>
    </row>
    <row r="15" spans="1:19" x14ac:dyDescent="0.25">
      <c r="A15" s="127"/>
      <c r="B15" s="128"/>
      <c r="C15" s="127"/>
      <c r="D15" s="100">
        <v>2</v>
      </c>
      <c r="E15" s="5"/>
      <c r="G15" s="10" t="s">
        <v>289</v>
      </c>
      <c r="H15" s="102" t="str">
        <f>IF('13-14B'!H15&lt;&gt;"",'13-14B'!H15, "")</f>
        <v/>
      </c>
      <c r="I15" s="102" t="str">
        <f>IF('13-14B'!I15&lt;&gt;"",'13-14B'!I15, "")</f>
        <v/>
      </c>
      <c r="J15" s="102" t="str">
        <f>IF('13-14B'!J15&lt;&gt;"",'13-14B'!J15, "")</f>
        <v/>
      </c>
      <c r="K15" s="102" t="str">
        <f>IF('13-14B'!K15&lt;&gt;"",'13-14B'!K15, "")</f>
        <v/>
      </c>
      <c r="L15" s="102" t="str">
        <f>IF('13-14B'!L15&lt;&gt;"",'13-14B'!L15, "")</f>
        <v/>
      </c>
      <c r="M15" s="101"/>
      <c r="N15" s="103">
        <f t="shared" si="0"/>
        <v>0</v>
      </c>
      <c r="O15" s="103"/>
      <c r="Q15" s="35"/>
      <c r="R15" s="35"/>
      <c r="S15" s="35"/>
    </row>
    <row r="16" spans="1:19" ht="15.75" thickBot="1" x14ac:dyDescent="0.3">
      <c r="A16" s="127"/>
      <c r="B16" s="128"/>
      <c r="C16" s="127"/>
      <c r="D16" s="100">
        <v>3</v>
      </c>
      <c r="E16" s="5"/>
      <c r="G16" s="10" t="s">
        <v>289</v>
      </c>
      <c r="H16" s="102" t="str">
        <f>IF('13-14B'!H16&lt;&gt;"",'13-14B'!H16, "")</f>
        <v/>
      </c>
      <c r="I16" s="102" t="str">
        <f>IF('13-14B'!I16&lt;&gt;"",'13-14B'!I16, "")</f>
        <v/>
      </c>
      <c r="J16" s="102" t="str">
        <f>IF('13-14B'!J16&lt;&gt;"",'13-14B'!J16, "")</f>
        <v/>
      </c>
      <c r="K16" s="102" t="str">
        <f>IF('13-14B'!K16&lt;&gt;"",'13-14B'!K16, "")</f>
        <v/>
      </c>
      <c r="L16" s="102" t="str">
        <f>IF('13-14B'!L16&lt;&gt;"",'13-14B'!L16, "")</f>
        <v/>
      </c>
      <c r="M16" s="101"/>
      <c r="N16" s="103">
        <f t="shared" si="0"/>
        <v>0</v>
      </c>
      <c r="O16" s="103"/>
      <c r="Q16" s="35"/>
      <c r="R16" s="35"/>
      <c r="S16" s="35"/>
    </row>
    <row r="17" spans="1:19" ht="15.75" thickBot="1" x14ac:dyDescent="0.3">
      <c r="A17" s="127"/>
      <c r="B17" s="128"/>
      <c r="C17" s="127"/>
      <c r="D17" s="100">
        <v>4</v>
      </c>
      <c r="E17" s="5"/>
      <c r="G17" s="10" t="s">
        <v>289</v>
      </c>
      <c r="H17" s="102" t="str">
        <f>IF('13-14B'!H17&lt;&gt;"",'13-14B'!H17, "")</f>
        <v/>
      </c>
      <c r="I17" s="102" t="str">
        <f>IF('13-14B'!I17&lt;&gt;"",'13-14B'!I17, "")</f>
        <v/>
      </c>
      <c r="J17" s="102" t="str">
        <f>IF('13-14B'!J17&lt;&gt;"",'13-14B'!J17, "")</f>
        <v/>
      </c>
      <c r="K17" s="102" t="str">
        <f>IF('13-14B'!K17&lt;&gt;"",'13-14B'!K17, "")</f>
        <v/>
      </c>
      <c r="L17" s="102" t="str">
        <f>IF('13-14B'!L17&lt;&gt;"",'13-14B'!L17, "")</f>
        <v/>
      </c>
      <c r="M17" s="101"/>
      <c r="N17" s="103">
        <f t="shared" si="0"/>
        <v>0</v>
      </c>
      <c r="O17" s="104">
        <f>SUM(N14:N17)/12</f>
        <v>0</v>
      </c>
      <c r="Q17" s="35">
        <f t="shared" ref="Q17" si="5">IF(O17&lt;&gt;"",O17+A14/10000,0)</f>
        <v>4.0000000000000002E-4</v>
      </c>
      <c r="R17" s="35" t="str">
        <f t="shared" ref="R17:S17" si="6">B14</f>
        <v/>
      </c>
      <c r="S17" s="35" t="str">
        <f t="shared" si="6"/>
        <v/>
      </c>
    </row>
    <row r="18" spans="1:19" x14ac:dyDescent="0.25">
      <c r="A18" s="115">
        <v>5</v>
      </c>
      <c r="B18" s="124" t="str">
        <f>IF('13-14B'!B18&lt;&gt;"",'13-14B'!B18, "")</f>
        <v/>
      </c>
      <c r="C18" s="115" t="str">
        <f>IF('13-14B'!C18&lt;&gt;"",'13-14B'!C18, "")</f>
        <v/>
      </c>
      <c r="D18" s="10">
        <v>1</v>
      </c>
      <c r="E18" s="5"/>
      <c r="G18" s="10" t="s">
        <v>289</v>
      </c>
      <c r="H18" s="89" t="str">
        <f>IF('13-14B'!H18&lt;&gt;"",'13-14B'!H18, "")</f>
        <v/>
      </c>
      <c r="I18" s="89" t="str">
        <f>IF('13-14B'!I18&lt;&gt;"",'13-14B'!I18, "")</f>
        <v/>
      </c>
      <c r="J18" s="89" t="str">
        <f>IF('13-14B'!J18&lt;&gt;"",'13-14B'!J18, "")</f>
        <v/>
      </c>
      <c r="K18" s="89" t="str">
        <f>IF('13-14B'!K18&lt;&gt;"",'13-14B'!K18, "")</f>
        <v/>
      </c>
      <c r="L18" s="89" t="str">
        <f>IF('13-14B'!L18&lt;&gt;"",'13-14B'!L18, "")</f>
        <v/>
      </c>
      <c r="M18" s="5"/>
      <c r="N18" s="78">
        <f t="shared" si="0"/>
        <v>0</v>
      </c>
      <c r="O18" s="78"/>
      <c r="Q18" s="36"/>
      <c r="R18" s="36"/>
      <c r="S18" s="36"/>
    </row>
    <row r="19" spans="1:19" x14ac:dyDescent="0.25">
      <c r="A19" s="115"/>
      <c r="B19" s="124"/>
      <c r="C19" s="115"/>
      <c r="D19" s="10">
        <v>2</v>
      </c>
      <c r="E19" s="5"/>
      <c r="G19" s="10" t="s">
        <v>289</v>
      </c>
      <c r="H19" s="89" t="str">
        <f>IF('13-14B'!H19&lt;&gt;"",'13-14B'!H19, "")</f>
        <v/>
      </c>
      <c r="I19" s="89" t="str">
        <f>IF('13-14B'!I19&lt;&gt;"",'13-14B'!I19, "")</f>
        <v/>
      </c>
      <c r="J19" s="89" t="str">
        <f>IF('13-14B'!J19&lt;&gt;"",'13-14B'!J19, "")</f>
        <v/>
      </c>
      <c r="K19" s="89" t="str">
        <f>IF('13-14B'!K19&lt;&gt;"",'13-14B'!K19, "")</f>
        <v/>
      </c>
      <c r="L19" s="89" t="str">
        <f>IF('13-14B'!L19&lt;&gt;"",'13-14B'!L19, "")</f>
        <v/>
      </c>
      <c r="M19" s="5"/>
      <c r="N19" s="78">
        <f t="shared" si="0"/>
        <v>0</v>
      </c>
      <c r="O19" s="78"/>
      <c r="Q19" s="35"/>
      <c r="R19" s="35"/>
      <c r="S19" s="35"/>
    </row>
    <row r="20" spans="1:19" ht="15.75" thickBot="1" x14ac:dyDescent="0.3">
      <c r="A20" s="115"/>
      <c r="B20" s="124"/>
      <c r="C20" s="115"/>
      <c r="D20" s="10">
        <v>3</v>
      </c>
      <c r="E20" s="5"/>
      <c r="G20" s="10" t="s">
        <v>289</v>
      </c>
      <c r="H20" s="89" t="str">
        <f>IF('13-14B'!H20&lt;&gt;"",'13-14B'!H20, "")</f>
        <v/>
      </c>
      <c r="I20" s="89" t="str">
        <f>IF('13-14B'!I20&lt;&gt;"",'13-14B'!I20, "")</f>
        <v/>
      </c>
      <c r="J20" s="89" t="str">
        <f>IF('13-14B'!J20&lt;&gt;"",'13-14B'!J20, "")</f>
        <v/>
      </c>
      <c r="K20" s="89" t="str">
        <f>IF('13-14B'!K20&lt;&gt;"",'13-14B'!K20, "")</f>
        <v/>
      </c>
      <c r="L20" s="89" t="str">
        <f>IF('13-14B'!L20&lt;&gt;"",'13-14B'!L20, "")</f>
        <v/>
      </c>
      <c r="M20" s="5"/>
      <c r="N20" s="78">
        <f t="shared" si="0"/>
        <v>0</v>
      </c>
      <c r="O20" s="78"/>
      <c r="Q20" s="35"/>
      <c r="R20" s="35"/>
      <c r="S20" s="35"/>
    </row>
    <row r="21" spans="1:19" ht="15.75" thickBot="1" x14ac:dyDescent="0.3">
      <c r="A21" s="115"/>
      <c r="B21" s="124"/>
      <c r="C21" s="115"/>
      <c r="D21" s="10">
        <v>4</v>
      </c>
      <c r="E21" s="5"/>
      <c r="G21" s="10" t="s">
        <v>289</v>
      </c>
      <c r="H21" s="89" t="str">
        <f>IF('13-14B'!H21&lt;&gt;"",'13-14B'!H21, "")</f>
        <v/>
      </c>
      <c r="I21" s="89" t="str">
        <f>IF('13-14B'!I21&lt;&gt;"",'13-14B'!I21, "")</f>
        <v/>
      </c>
      <c r="J21" s="89" t="str">
        <f>IF('13-14B'!J21&lt;&gt;"",'13-14B'!J21, "")</f>
        <v/>
      </c>
      <c r="K21" s="89" t="str">
        <f>IF('13-14B'!K21&lt;&gt;"",'13-14B'!K21, "")</f>
        <v/>
      </c>
      <c r="L21" s="89" t="str">
        <f>IF('13-14B'!L21&lt;&gt;"",'13-14B'!L21, "")</f>
        <v/>
      </c>
      <c r="M21" s="5"/>
      <c r="N21" s="78">
        <f t="shared" si="0"/>
        <v>0</v>
      </c>
      <c r="O21" s="79">
        <f>SUM(N18:N21)/12</f>
        <v>0</v>
      </c>
      <c r="Q21" s="35">
        <f t="shared" ref="Q21" si="7">IF(O21&lt;&gt;"",O21+A18/10000,0)</f>
        <v>5.0000000000000001E-4</v>
      </c>
      <c r="R21" s="35" t="str">
        <f t="shared" ref="R21:S21" si="8">B18</f>
        <v/>
      </c>
      <c r="S21" s="35" t="str">
        <f t="shared" si="8"/>
        <v/>
      </c>
    </row>
    <row r="22" spans="1:19" x14ac:dyDescent="0.25">
      <c r="A22" s="127">
        <v>6</v>
      </c>
      <c r="B22" s="128" t="str">
        <f>IF('13-14B'!B22&lt;&gt;"",'13-14B'!B22, "")</f>
        <v/>
      </c>
      <c r="C22" s="127" t="str">
        <f>IF('13-14B'!C22&lt;&gt;"",'13-14B'!C22, "")</f>
        <v/>
      </c>
      <c r="D22" s="100">
        <v>1</v>
      </c>
      <c r="E22" s="5"/>
      <c r="G22" s="10" t="s">
        <v>289</v>
      </c>
      <c r="H22" s="102" t="str">
        <f>IF('13-14B'!H22&lt;&gt;"",'13-14B'!H22, "")</f>
        <v/>
      </c>
      <c r="I22" s="102" t="str">
        <f>IF('13-14B'!I22&lt;&gt;"",'13-14B'!I22, "")</f>
        <v/>
      </c>
      <c r="J22" s="102" t="str">
        <f>IF('13-14B'!J22&lt;&gt;"",'13-14B'!J22, "")</f>
        <v/>
      </c>
      <c r="K22" s="102" t="str">
        <f>IF('13-14B'!K22&lt;&gt;"",'13-14B'!K22, "")</f>
        <v/>
      </c>
      <c r="L22" s="102" t="str">
        <f>IF('13-14B'!L22&lt;&gt;"",'13-14B'!L22, "")</f>
        <v/>
      </c>
      <c r="M22" s="101"/>
      <c r="N22" s="103">
        <f t="shared" si="0"/>
        <v>0</v>
      </c>
      <c r="O22" s="103"/>
      <c r="Q22" s="36"/>
      <c r="R22" s="36"/>
      <c r="S22" s="36"/>
    </row>
    <row r="23" spans="1:19" x14ac:dyDescent="0.25">
      <c r="A23" s="127"/>
      <c r="B23" s="128"/>
      <c r="C23" s="127"/>
      <c r="D23" s="100">
        <v>2</v>
      </c>
      <c r="E23" s="5"/>
      <c r="G23" s="10" t="s">
        <v>289</v>
      </c>
      <c r="H23" s="102" t="str">
        <f>IF('13-14B'!H23&lt;&gt;"",'13-14B'!H23, "")</f>
        <v/>
      </c>
      <c r="I23" s="102" t="str">
        <f>IF('13-14B'!I23&lt;&gt;"",'13-14B'!I23, "")</f>
        <v/>
      </c>
      <c r="J23" s="102" t="str">
        <f>IF('13-14B'!J23&lt;&gt;"",'13-14B'!J23, "")</f>
        <v/>
      </c>
      <c r="K23" s="102" t="str">
        <f>IF('13-14B'!K23&lt;&gt;"",'13-14B'!K23, "")</f>
        <v/>
      </c>
      <c r="L23" s="102" t="str">
        <f>IF('13-14B'!L23&lt;&gt;"",'13-14B'!L23, "")</f>
        <v/>
      </c>
      <c r="M23" s="101"/>
      <c r="N23" s="103">
        <f t="shared" si="0"/>
        <v>0</v>
      </c>
      <c r="O23" s="103"/>
      <c r="Q23" s="35"/>
      <c r="R23" s="35"/>
      <c r="S23" s="35"/>
    </row>
    <row r="24" spans="1:19" ht="15.75" thickBot="1" x14ac:dyDescent="0.3">
      <c r="A24" s="127"/>
      <c r="B24" s="128"/>
      <c r="C24" s="127"/>
      <c r="D24" s="100">
        <v>3</v>
      </c>
      <c r="E24" s="5"/>
      <c r="G24" s="10" t="s">
        <v>289</v>
      </c>
      <c r="H24" s="102" t="str">
        <f>IF('13-14B'!H24&lt;&gt;"",'13-14B'!H24, "")</f>
        <v/>
      </c>
      <c r="I24" s="102" t="str">
        <f>IF('13-14B'!I24&lt;&gt;"",'13-14B'!I24, "")</f>
        <v/>
      </c>
      <c r="J24" s="102" t="str">
        <f>IF('13-14B'!J24&lt;&gt;"",'13-14B'!J24, "")</f>
        <v/>
      </c>
      <c r="K24" s="102" t="str">
        <f>IF('13-14B'!K24&lt;&gt;"",'13-14B'!K24, "")</f>
        <v/>
      </c>
      <c r="L24" s="102" t="str">
        <f>IF('13-14B'!L24&lt;&gt;"",'13-14B'!L24, "")</f>
        <v/>
      </c>
      <c r="M24" s="101"/>
      <c r="N24" s="103">
        <f t="shared" si="0"/>
        <v>0</v>
      </c>
      <c r="O24" s="103"/>
      <c r="Q24" s="35"/>
      <c r="R24" s="35"/>
      <c r="S24" s="35"/>
    </row>
    <row r="25" spans="1:19" ht="15.75" thickBot="1" x14ac:dyDescent="0.3">
      <c r="A25" s="127"/>
      <c r="B25" s="128"/>
      <c r="C25" s="127"/>
      <c r="D25" s="100">
        <v>4</v>
      </c>
      <c r="E25" s="5"/>
      <c r="G25" s="10" t="s">
        <v>289</v>
      </c>
      <c r="H25" s="102" t="str">
        <f>IF('13-14B'!H25&lt;&gt;"",'13-14B'!H25, "")</f>
        <v/>
      </c>
      <c r="I25" s="102" t="str">
        <f>IF('13-14B'!I25&lt;&gt;"",'13-14B'!I25, "")</f>
        <v/>
      </c>
      <c r="J25" s="102" t="str">
        <f>IF('13-14B'!J25&lt;&gt;"",'13-14B'!J25, "")</f>
        <v/>
      </c>
      <c r="K25" s="102" t="str">
        <f>IF('13-14B'!K25&lt;&gt;"",'13-14B'!K25, "")</f>
        <v/>
      </c>
      <c r="L25" s="102" t="str">
        <f>IF('13-14B'!L25&lt;&gt;"",'13-14B'!L25, "")</f>
        <v/>
      </c>
      <c r="M25" s="101"/>
      <c r="N25" s="103">
        <f t="shared" si="0"/>
        <v>0</v>
      </c>
      <c r="O25" s="104">
        <f>SUM(N22:N25)/12</f>
        <v>0</v>
      </c>
      <c r="Q25" s="35">
        <f t="shared" ref="Q25" si="9">IF(O25&lt;&gt;"",O25+A22/10000,0)</f>
        <v>5.9999999999999995E-4</v>
      </c>
      <c r="R25" s="35" t="str">
        <f t="shared" ref="R25:S25" si="10">B22</f>
        <v/>
      </c>
      <c r="S25" s="35" t="str">
        <f t="shared" si="10"/>
        <v/>
      </c>
    </row>
    <row r="26" spans="1:19" x14ac:dyDescent="0.25">
      <c r="A26" s="115">
        <v>7</v>
      </c>
      <c r="B26" s="124" t="str">
        <f>IF('13-14B'!B26&lt;&gt;"",'13-14B'!B26, "")</f>
        <v/>
      </c>
      <c r="C26" s="115" t="str">
        <f>IF('13-14B'!C26&lt;&gt;"",'13-14B'!C26, "")</f>
        <v/>
      </c>
      <c r="D26" s="10">
        <v>1</v>
      </c>
      <c r="E26" s="5"/>
      <c r="G26" s="10" t="s">
        <v>289</v>
      </c>
      <c r="H26" s="89" t="str">
        <f>IF('13-14B'!H26&lt;&gt;"",'13-14B'!H26, "")</f>
        <v/>
      </c>
      <c r="I26" s="89" t="str">
        <f>IF('13-14B'!I26&lt;&gt;"",'13-14B'!I26, "")</f>
        <v/>
      </c>
      <c r="J26" s="89" t="str">
        <f>IF('13-14B'!J26&lt;&gt;"",'13-14B'!J26, "")</f>
        <v/>
      </c>
      <c r="K26" s="89" t="str">
        <f>IF('13-14B'!K26&lt;&gt;"",'13-14B'!K26, "")</f>
        <v/>
      </c>
      <c r="L26" s="89" t="str">
        <f>IF('13-14B'!L26&lt;&gt;"",'13-14B'!L26, "")</f>
        <v/>
      </c>
      <c r="M26" s="5"/>
      <c r="N26" s="78">
        <f t="shared" si="0"/>
        <v>0</v>
      </c>
      <c r="O26" s="78"/>
      <c r="Q26" s="36"/>
      <c r="R26" s="36"/>
      <c r="S26" s="36"/>
    </row>
    <row r="27" spans="1:19" x14ac:dyDescent="0.25">
      <c r="A27" s="115"/>
      <c r="B27" s="124"/>
      <c r="C27" s="115"/>
      <c r="D27" s="10">
        <v>2</v>
      </c>
      <c r="E27" s="5"/>
      <c r="G27" s="10" t="s">
        <v>289</v>
      </c>
      <c r="H27" s="89" t="str">
        <f>IF('13-14B'!H27&lt;&gt;"",'13-14B'!H27, "")</f>
        <v/>
      </c>
      <c r="I27" s="89" t="str">
        <f>IF('13-14B'!I27&lt;&gt;"",'13-14B'!I27, "")</f>
        <v/>
      </c>
      <c r="J27" s="89" t="str">
        <f>IF('13-14B'!J27&lt;&gt;"",'13-14B'!J27, "")</f>
        <v/>
      </c>
      <c r="K27" s="89" t="str">
        <f>IF('13-14B'!K27&lt;&gt;"",'13-14B'!K27, "")</f>
        <v/>
      </c>
      <c r="L27" s="89" t="str">
        <f>IF('13-14B'!L27&lt;&gt;"",'13-14B'!L27, "")</f>
        <v/>
      </c>
      <c r="M27" s="5"/>
      <c r="N27" s="78">
        <f t="shared" si="0"/>
        <v>0</v>
      </c>
      <c r="O27" s="78"/>
      <c r="Q27" s="35"/>
      <c r="R27" s="35"/>
      <c r="S27" s="35"/>
    </row>
    <row r="28" spans="1:19" ht="15.75" thickBot="1" x14ac:dyDescent="0.3">
      <c r="A28" s="115"/>
      <c r="B28" s="124"/>
      <c r="C28" s="115"/>
      <c r="D28" s="10">
        <v>3</v>
      </c>
      <c r="E28" s="5"/>
      <c r="G28" s="10" t="s">
        <v>289</v>
      </c>
      <c r="H28" s="89" t="str">
        <f>IF('13-14B'!H28&lt;&gt;"",'13-14B'!H28, "")</f>
        <v/>
      </c>
      <c r="I28" s="89" t="str">
        <f>IF('13-14B'!I28&lt;&gt;"",'13-14B'!I28, "")</f>
        <v/>
      </c>
      <c r="J28" s="89" t="str">
        <f>IF('13-14B'!J28&lt;&gt;"",'13-14B'!J28, "")</f>
        <v/>
      </c>
      <c r="K28" s="89" t="str">
        <f>IF('13-14B'!K28&lt;&gt;"",'13-14B'!K28, "")</f>
        <v/>
      </c>
      <c r="L28" s="89" t="str">
        <f>IF('13-14B'!L28&lt;&gt;"",'13-14B'!L28, "")</f>
        <v/>
      </c>
      <c r="M28" s="5"/>
      <c r="N28" s="78">
        <f t="shared" si="0"/>
        <v>0</v>
      </c>
      <c r="O28" s="78"/>
      <c r="Q28" s="35"/>
      <c r="R28" s="35"/>
      <c r="S28" s="35"/>
    </row>
    <row r="29" spans="1:19" ht="15.75" thickBot="1" x14ac:dyDescent="0.3">
      <c r="A29" s="115"/>
      <c r="B29" s="124"/>
      <c r="C29" s="115"/>
      <c r="D29" s="10">
        <v>4</v>
      </c>
      <c r="E29" s="5"/>
      <c r="G29" s="10" t="s">
        <v>289</v>
      </c>
      <c r="H29" s="89" t="str">
        <f>IF('13-14B'!H29&lt;&gt;"",'13-14B'!H29, "")</f>
        <v/>
      </c>
      <c r="I29" s="89" t="str">
        <f>IF('13-14B'!I29&lt;&gt;"",'13-14B'!I29, "")</f>
        <v/>
      </c>
      <c r="J29" s="89" t="str">
        <f>IF('13-14B'!J29&lt;&gt;"",'13-14B'!J29, "")</f>
        <v/>
      </c>
      <c r="K29" s="89" t="str">
        <f>IF('13-14B'!K29&lt;&gt;"",'13-14B'!K29, "")</f>
        <v/>
      </c>
      <c r="L29" s="89" t="str">
        <f>IF('13-14B'!L29&lt;&gt;"",'13-14B'!L29, "")</f>
        <v/>
      </c>
      <c r="M29" s="5"/>
      <c r="N29" s="78">
        <f t="shared" si="0"/>
        <v>0</v>
      </c>
      <c r="O29" s="79">
        <f>SUM(N26:N29)/12</f>
        <v>0</v>
      </c>
      <c r="Q29" s="35">
        <f t="shared" ref="Q29" si="11">IF(O29&lt;&gt;"",O29+A26/10000,0)</f>
        <v>6.9999999999999999E-4</v>
      </c>
      <c r="R29" s="35" t="str">
        <f t="shared" ref="R29:S29" si="12">B26</f>
        <v/>
      </c>
      <c r="S29" s="35" t="str">
        <f t="shared" si="12"/>
        <v/>
      </c>
    </row>
    <row r="30" spans="1:19" x14ac:dyDescent="0.25">
      <c r="A30" s="127">
        <v>8</v>
      </c>
      <c r="B30" s="128" t="str">
        <f>IF('13-14B'!B30&lt;&gt;"",'13-14B'!B30, "")</f>
        <v/>
      </c>
      <c r="C30" s="127" t="str">
        <f>IF('13-14B'!C30&lt;&gt;"",'13-14B'!C30, "")</f>
        <v/>
      </c>
      <c r="D30" s="100">
        <v>1</v>
      </c>
      <c r="E30" s="5"/>
      <c r="G30" s="10" t="s">
        <v>289</v>
      </c>
      <c r="H30" s="102" t="str">
        <f>IF('13-14B'!H30&lt;&gt;"",'13-14B'!H30, "")</f>
        <v/>
      </c>
      <c r="I30" s="102" t="str">
        <f>IF('13-14B'!I30&lt;&gt;"",'13-14B'!I30, "")</f>
        <v/>
      </c>
      <c r="J30" s="102" t="str">
        <f>IF('13-14B'!J30&lt;&gt;"",'13-14B'!J30, "")</f>
        <v/>
      </c>
      <c r="K30" s="102" t="str">
        <f>IF('13-14B'!K30&lt;&gt;"",'13-14B'!K30, "")</f>
        <v/>
      </c>
      <c r="L30" s="102" t="str">
        <f>IF('13-14B'!L30&lt;&gt;"",'13-14B'!L30, "")</f>
        <v/>
      </c>
      <c r="M30" s="101"/>
      <c r="N30" s="103">
        <f t="shared" si="0"/>
        <v>0</v>
      </c>
      <c r="O30" s="103"/>
      <c r="Q30" s="36"/>
      <c r="R30" s="36"/>
      <c r="S30" s="36"/>
    </row>
    <row r="31" spans="1:19" x14ac:dyDescent="0.25">
      <c r="A31" s="127"/>
      <c r="B31" s="128"/>
      <c r="C31" s="127"/>
      <c r="D31" s="100">
        <v>2</v>
      </c>
      <c r="E31" s="5"/>
      <c r="G31" s="10" t="s">
        <v>289</v>
      </c>
      <c r="H31" s="102" t="str">
        <f>IF('13-14B'!H31&lt;&gt;"",'13-14B'!H31, "")</f>
        <v/>
      </c>
      <c r="I31" s="102" t="str">
        <f>IF('13-14B'!I31&lt;&gt;"",'13-14B'!I31, "")</f>
        <v/>
      </c>
      <c r="J31" s="102" t="str">
        <f>IF('13-14B'!J31&lt;&gt;"",'13-14B'!J31, "")</f>
        <v/>
      </c>
      <c r="K31" s="102" t="str">
        <f>IF('13-14B'!K31&lt;&gt;"",'13-14B'!K31, "")</f>
        <v/>
      </c>
      <c r="L31" s="102" t="str">
        <f>IF('13-14B'!L31&lt;&gt;"",'13-14B'!L31, "")</f>
        <v/>
      </c>
      <c r="M31" s="101"/>
      <c r="N31" s="103">
        <f t="shared" si="0"/>
        <v>0</v>
      </c>
      <c r="O31" s="103"/>
      <c r="Q31" s="35"/>
      <c r="R31" s="35"/>
      <c r="S31" s="35"/>
    </row>
    <row r="32" spans="1:19" ht="15.75" thickBot="1" x14ac:dyDescent="0.3">
      <c r="A32" s="127"/>
      <c r="B32" s="128"/>
      <c r="C32" s="127"/>
      <c r="D32" s="100">
        <v>3</v>
      </c>
      <c r="E32" s="5"/>
      <c r="G32" s="10" t="s">
        <v>289</v>
      </c>
      <c r="H32" s="102" t="str">
        <f>IF('13-14B'!H32&lt;&gt;"",'13-14B'!H32, "")</f>
        <v/>
      </c>
      <c r="I32" s="102" t="str">
        <f>IF('13-14B'!I32&lt;&gt;"",'13-14B'!I32, "")</f>
        <v/>
      </c>
      <c r="J32" s="102" t="str">
        <f>IF('13-14B'!J32&lt;&gt;"",'13-14B'!J32, "")</f>
        <v/>
      </c>
      <c r="K32" s="102" t="str">
        <f>IF('13-14B'!K32&lt;&gt;"",'13-14B'!K32, "")</f>
        <v/>
      </c>
      <c r="L32" s="102" t="str">
        <f>IF('13-14B'!L32&lt;&gt;"",'13-14B'!L32, "")</f>
        <v/>
      </c>
      <c r="M32" s="101"/>
      <c r="N32" s="103">
        <f t="shared" si="0"/>
        <v>0</v>
      </c>
      <c r="O32" s="103"/>
      <c r="Q32" s="35"/>
      <c r="R32" s="35"/>
      <c r="S32" s="35"/>
    </row>
    <row r="33" spans="1:19" ht="15.75" thickBot="1" x14ac:dyDescent="0.3">
      <c r="A33" s="127"/>
      <c r="B33" s="128"/>
      <c r="C33" s="127"/>
      <c r="D33" s="100">
        <v>4</v>
      </c>
      <c r="E33" s="5"/>
      <c r="G33" s="10" t="s">
        <v>289</v>
      </c>
      <c r="H33" s="102" t="str">
        <f>IF('13-14B'!H33&lt;&gt;"",'13-14B'!H33, "")</f>
        <v/>
      </c>
      <c r="I33" s="102" t="str">
        <f>IF('13-14B'!I33&lt;&gt;"",'13-14B'!I33, "")</f>
        <v/>
      </c>
      <c r="J33" s="102" t="str">
        <f>IF('13-14B'!J33&lt;&gt;"",'13-14B'!J33, "")</f>
        <v/>
      </c>
      <c r="K33" s="102" t="str">
        <f>IF('13-14B'!K33&lt;&gt;"",'13-14B'!K33, "")</f>
        <v/>
      </c>
      <c r="L33" s="102" t="str">
        <f>IF('13-14B'!L33&lt;&gt;"",'13-14B'!L33, "")</f>
        <v/>
      </c>
      <c r="M33" s="101"/>
      <c r="N33" s="103">
        <f t="shared" si="0"/>
        <v>0</v>
      </c>
      <c r="O33" s="104">
        <f>SUM(N30:N33)/12</f>
        <v>0</v>
      </c>
      <c r="Q33" s="35">
        <f t="shared" ref="Q33" si="13">IF(O33&lt;&gt;"",O33+A30/10000,0)</f>
        <v>8.0000000000000004E-4</v>
      </c>
      <c r="R33" s="35" t="str">
        <f t="shared" ref="R33:S33" si="14">B30</f>
        <v/>
      </c>
      <c r="S33" s="35" t="str">
        <f t="shared" si="14"/>
        <v/>
      </c>
    </row>
    <row r="34" spans="1:19" x14ac:dyDescent="0.25">
      <c r="A34" s="115">
        <v>9</v>
      </c>
      <c r="B34" s="124" t="str">
        <f>IF('13-14B'!B34&lt;&gt;"",'13-14B'!B34, "")</f>
        <v/>
      </c>
      <c r="C34" s="115" t="str">
        <f>IF('13-14B'!C34&lt;&gt;"",'13-14B'!C34, "")</f>
        <v/>
      </c>
      <c r="D34" s="10">
        <v>1</v>
      </c>
      <c r="E34" s="5"/>
      <c r="G34" s="10" t="s">
        <v>289</v>
      </c>
      <c r="H34" s="89" t="str">
        <f>IF('13-14B'!H34&lt;&gt;"",'13-14B'!H34, "")</f>
        <v/>
      </c>
      <c r="I34" s="89" t="str">
        <f>IF('13-14B'!I34&lt;&gt;"",'13-14B'!I34, "")</f>
        <v/>
      </c>
      <c r="J34" s="89" t="str">
        <f>IF('13-14B'!J34&lt;&gt;"",'13-14B'!J34, "")</f>
        <v/>
      </c>
      <c r="K34" s="89" t="str">
        <f>IF('13-14B'!K34&lt;&gt;"",'13-14B'!K34, "")</f>
        <v/>
      </c>
      <c r="L34" s="89" t="str">
        <f>IF('13-14B'!L34&lt;&gt;"",'13-14B'!L34, "")</f>
        <v/>
      </c>
      <c r="M34" s="5"/>
      <c r="N34" s="78">
        <f t="shared" ref="N34:N97" si="15">IF(COUNT(H34:L34)=3,IF(M34&lt;&gt;"",(SUM(H34:J34)-6),SUM(H34:J34)),IF(M34&lt;&gt;"",(SUM(H34:L34)-MAX(H34:L34)-MIN(H34:L34)-6),(SUM(H34:L34)-MAX(H34:L34)-MIN(H34:L34))))</f>
        <v>0</v>
      </c>
      <c r="O34" s="78"/>
      <c r="Q34" s="36"/>
      <c r="R34" s="36"/>
      <c r="S34" s="36"/>
    </row>
    <row r="35" spans="1:19" x14ac:dyDescent="0.25">
      <c r="A35" s="115"/>
      <c r="B35" s="124"/>
      <c r="C35" s="115"/>
      <c r="D35" s="10">
        <v>2</v>
      </c>
      <c r="E35" s="5"/>
      <c r="G35" s="10" t="s">
        <v>289</v>
      </c>
      <c r="H35" s="89" t="str">
        <f>IF('13-14B'!H35&lt;&gt;"",'13-14B'!H35, "")</f>
        <v/>
      </c>
      <c r="I35" s="89" t="str">
        <f>IF('13-14B'!I35&lt;&gt;"",'13-14B'!I35, "")</f>
        <v/>
      </c>
      <c r="J35" s="89" t="str">
        <f>IF('13-14B'!J35&lt;&gt;"",'13-14B'!J35, "")</f>
        <v/>
      </c>
      <c r="K35" s="89" t="str">
        <f>IF('13-14B'!K35&lt;&gt;"",'13-14B'!K35, "")</f>
        <v/>
      </c>
      <c r="L35" s="89" t="str">
        <f>IF('13-14B'!L35&lt;&gt;"",'13-14B'!L35, "")</f>
        <v/>
      </c>
      <c r="M35" s="5"/>
      <c r="N35" s="78">
        <f t="shared" si="15"/>
        <v>0</v>
      </c>
      <c r="O35" s="78"/>
      <c r="Q35" s="35"/>
      <c r="R35" s="35"/>
      <c r="S35" s="35"/>
    </row>
    <row r="36" spans="1:19" ht="15.75" thickBot="1" x14ac:dyDescent="0.3">
      <c r="A36" s="115"/>
      <c r="B36" s="124"/>
      <c r="C36" s="115"/>
      <c r="D36" s="10">
        <v>3</v>
      </c>
      <c r="E36" s="5"/>
      <c r="G36" s="10" t="s">
        <v>289</v>
      </c>
      <c r="H36" s="89" t="str">
        <f>IF('13-14B'!H36&lt;&gt;"",'13-14B'!H36, "")</f>
        <v/>
      </c>
      <c r="I36" s="89" t="str">
        <f>IF('13-14B'!I36&lt;&gt;"",'13-14B'!I36, "")</f>
        <v/>
      </c>
      <c r="J36" s="89" t="str">
        <f>IF('13-14B'!J36&lt;&gt;"",'13-14B'!J36, "")</f>
        <v/>
      </c>
      <c r="K36" s="89" t="str">
        <f>IF('13-14B'!K36&lt;&gt;"",'13-14B'!K36, "")</f>
        <v/>
      </c>
      <c r="L36" s="89" t="str">
        <f>IF('13-14B'!L36&lt;&gt;"",'13-14B'!L36, "")</f>
        <v/>
      </c>
      <c r="M36" s="5"/>
      <c r="N36" s="78">
        <f t="shared" si="15"/>
        <v>0</v>
      </c>
      <c r="O36" s="78"/>
      <c r="Q36" s="35"/>
      <c r="R36" s="35"/>
      <c r="S36" s="35"/>
    </row>
    <row r="37" spans="1:19" ht="15.75" thickBot="1" x14ac:dyDescent="0.3">
      <c r="A37" s="115"/>
      <c r="B37" s="124"/>
      <c r="C37" s="115"/>
      <c r="D37" s="10">
        <v>4</v>
      </c>
      <c r="E37" s="5"/>
      <c r="G37" s="10" t="s">
        <v>289</v>
      </c>
      <c r="H37" s="89" t="str">
        <f>IF('13-14B'!H37&lt;&gt;"",'13-14B'!H37, "")</f>
        <v/>
      </c>
      <c r="I37" s="89" t="str">
        <f>IF('13-14B'!I37&lt;&gt;"",'13-14B'!I37, "")</f>
        <v/>
      </c>
      <c r="J37" s="89" t="str">
        <f>IF('13-14B'!J37&lt;&gt;"",'13-14B'!J37, "")</f>
        <v/>
      </c>
      <c r="K37" s="89" t="str">
        <f>IF('13-14B'!K37&lt;&gt;"",'13-14B'!K37, "")</f>
        <v/>
      </c>
      <c r="L37" s="89" t="str">
        <f>IF('13-14B'!L37&lt;&gt;"",'13-14B'!L37, "")</f>
        <v/>
      </c>
      <c r="M37" s="5"/>
      <c r="N37" s="78">
        <f t="shared" si="15"/>
        <v>0</v>
      </c>
      <c r="O37" s="79">
        <f>SUM(N34:N37)/12</f>
        <v>0</v>
      </c>
      <c r="Q37" s="35">
        <f t="shared" ref="Q37" si="16">IF(O37&lt;&gt;"",O37+A34/10000,0)</f>
        <v>8.9999999999999998E-4</v>
      </c>
      <c r="R37" s="35" t="str">
        <f t="shared" ref="R37:S37" si="17">B34</f>
        <v/>
      </c>
      <c r="S37" s="35" t="str">
        <f t="shared" si="17"/>
        <v/>
      </c>
    </row>
    <row r="38" spans="1:19" x14ac:dyDescent="0.25">
      <c r="A38" s="127">
        <v>10</v>
      </c>
      <c r="B38" s="128" t="str">
        <f>IF('13-14B'!B38&lt;&gt;"",'13-14B'!B38, "")</f>
        <v/>
      </c>
      <c r="C38" s="127" t="str">
        <f>IF('13-14B'!C38&lt;&gt;"",'13-14B'!C38, "")</f>
        <v/>
      </c>
      <c r="D38" s="100">
        <v>1</v>
      </c>
      <c r="E38" s="5"/>
      <c r="G38" s="10" t="s">
        <v>289</v>
      </c>
      <c r="H38" s="102" t="str">
        <f>IF('13-14B'!H38&lt;&gt;"",'13-14B'!H38, "")</f>
        <v/>
      </c>
      <c r="I38" s="102" t="str">
        <f>IF('13-14B'!I38&lt;&gt;"",'13-14B'!I38, "")</f>
        <v/>
      </c>
      <c r="J38" s="102" t="str">
        <f>IF('13-14B'!J38&lt;&gt;"",'13-14B'!J38, "")</f>
        <v/>
      </c>
      <c r="K38" s="102" t="str">
        <f>IF('13-14B'!K38&lt;&gt;"",'13-14B'!K38, "")</f>
        <v/>
      </c>
      <c r="L38" s="102" t="str">
        <f>IF('13-14B'!L38&lt;&gt;"",'13-14B'!L38, "")</f>
        <v/>
      </c>
      <c r="M38" s="101"/>
      <c r="N38" s="103">
        <f t="shared" si="15"/>
        <v>0</v>
      </c>
      <c r="O38" s="103"/>
      <c r="Q38" s="36"/>
      <c r="R38" s="36"/>
      <c r="S38" s="36"/>
    </row>
    <row r="39" spans="1:19" x14ac:dyDescent="0.25">
      <c r="A39" s="127"/>
      <c r="B39" s="128"/>
      <c r="C39" s="127"/>
      <c r="D39" s="100">
        <v>2</v>
      </c>
      <c r="E39" s="5"/>
      <c r="G39" s="10" t="s">
        <v>289</v>
      </c>
      <c r="H39" s="102" t="str">
        <f>IF('13-14B'!H39&lt;&gt;"",'13-14B'!H39, "")</f>
        <v/>
      </c>
      <c r="I39" s="102" t="str">
        <f>IF('13-14B'!I39&lt;&gt;"",'13-14B'!I39, "")</f>
        <v/>
      </c>
      <c r="J39" s="102" t="str">
        <f>IF('13-14B'!J39&lt;&gt;"",'13-14B'!J39, "")</f>
        <v/>
      </c>
      <c r="K39" s="102" t="str">
        <f>IF('13-14B'!K39&lt;&gt;"",'13-14B'!K39, "")</f>
        <v/>
      </c>
      <c r="L39" s="102" t="str">
        <f>IF('13-14B'!L39&lt;&gt;"",'13-14B'!L39, "")</f>
        <v/>
      </c>
      <c r="M39" s="101"/>
      <c r="N39" s="103">
        <f t="shared" si="15"/>
        <v>0</v>
      </c>
      <c r="O39" s="103"/>
      <c r="Q39" s="35"/>
      <c r="R39" s="35"/>
      <c r="S39" s="35"/>
    </row>
    <row r="40" spans="1:19" ht="15.75" thickBot="1" x14ac:dyDescent="0.3">
      <c r="A40" s="127"/>
      <c r="B40" s="128"/>
      <c r="C40" s="127"/>
      <c r="D40" s="100">
        <v>3</v>
      </c>
      <c r="E40" s="5"/>
      <c r="G40" s="10" t="s">
        <v>289</v>
      </c>
      <c r="H40" s="102" t="str">
        <f>IF('13-14B'!H40&lt;&gt;"",'13-14B'!H40, "")</f>
        <v/>
      </c>
      <c r="I40" s="102" t="str">
        <f>IF('13-14B'!I40&lt;&gt;"",'13-14B'!I40, "")</f>
        <v/>
      </c>
      <c r="J40" s="102" t="str">
        <f>IF('13-14B'!J40&lt;&gt;"",'13-14B'!J40, "")</f>
        <v/>
      </c>
      <c r="K40" s="102" t="str">
        <f>IF('13-14B'!K40&lt;&gt;"",'13-14B'!K40, "")</f>
        <v/>
      </c>
      <c r="L40" s="102" t="str">
        <f>IF('13-14B'!L40&lt;&gt;"",'13-14B'!L40, "")</f>
        <v/>
      </c>
      <c r="M40" s="101"/>
      <c r="N40" s="103">
        <f t="shared" si="15"/>
        <v>0</v>
      </c>
      <c r="O40" s="103"/>
      <c r="Q40" s="35"/>
      <c r="R40" s="35"/>
      <c r="S40" s="35"/>
    </row>
    <row r="41" spans="1:19" ht="15.75" thickBot="1" x14ac:dyDescent="0.3">
      <c r="A41" s="127"/>
      <c r="B41" s="128"/>
      <c r="C41" s="127"/>
      <c r="D41" s="100">
        <v>4</v>
      </c>
      <c r="E41" s="5"/>
      <c r="G41" s="10" t="s">
        <v>289</v>
      </c>
      <c r="H41" s="102" t="str">
        <f>IF('13-14B'!H41&lt;&gt;"",'13-14B'!H41, "")</f>
        <v/>
      </c>
      <c r="I41" s="102" t="str">
        <f>IF('13-14B'!I41&lt;&gt;"",'13-14B'!I41, "")</f>
        <v/>
      </c>
      <c r="J41" s="102" t="str">
        <f>IF('13-14B'!J41&lt;&gt;"",'13-14B'!J41, "")</f>
        <v/>
      </c>
      <c r="K41" s="102" t="str">
        <f>IF('13-14B'!K41&lt;&gt;"",'13-14B'!K41, "")</f>
        <v/>
      </c>
      <c r="L41" s="102" t="str">
        <f>IF('13-14B'!L41&lt;&gt;"",'13-14B'!L41, "")</f>
        <v/>
      </c>
      <c r="M41" s="101"/>
      <c r="N41" s="103">
        <f t="shared" si="15"/>
        <v>0</v>
      </c>
      <c r="O41" s="104">
        <f>SUM(N38:N41)/12</f>
        <v>0</v>
      </c>
      <c r="Q41" s="35">
        <f t="shared" ref="Q41" si="18">IF(O41&lt;&gt;"",O41+A38/10000,0)</f>
        <v>1E-3</v>
      </c>
      <c r="R41" s="35" t="str">
        <f t="shared" ref="R41:S41" si="19">B38</f>
        <v/>
      </c>
      <c r="S41" s="35" t="str">
        <f t="shared" si="19"/>
        <v/>
      </c>
    </row>
    <row r="42" spans="1:19" x14ac:dyDescent="0.25">
      <c r="A42" s="115">
        <v>11</v>
      </c>
      <c r="B42" s="124" t="str">
        <f>IF('13-14B'!B42&lt;&gt;"",'13-14B'!B42, "")</f>
        <v/>
      </c>
      <c r="C42" s="115" t="str">
        <f>IF('13-14B'!C42&lt;&gt;"",'13-14B'!C42, "")</f>
        <v/>
      </c>
      <c r="D42" s="10">
        <v>1</v>
      </c>
      <c r="E42" s="5"/>
      <c r="G42" s="10" t="s">
        <v>289</v>
      </c>
      <c r="H42" s="89" t="str">
        <f>IF('13-14B'!H42&lt;&gt;"",'13-14B'!H42, "")</f>
        <v/>
      </c>
      <c r="I42" s="89" t="str">
        <f>IF('13-14B'!I42&lt;&gt;"",'13-14B'!I42, "")</f>
        <v/>
      </c>
      <c r="J42" s="89" t="str">
        <f>IF('13-14B'!J42&lt;&gt;"",'13-14B'!J42, "")</f>
        <v/>
      </c>
      <c r="K42" s="89" t="str">
        <f>IF('13-14B'!K42&lt;&gt;"",'13-14B'!K42, "")</f>
        <v/>
      </c>
      <c r="L42" s="89" t="str">
        <f>IF('13-14B'!L42&lt;&gt;"",'13-14B'!L42, "")</f>
        <v/>
      </c>
      <c r="M42" s="5"/>
      <c r="N42" s="78">
        <f t="shared" si="15"/>
        <v>0</v>
      </c>
      <c r="O42" s="78"/>
      <c r="Q42" s="36"/>
      <c r="R42" s="36"/>
      <c r="S42" s="36"/>
    </row>
    <row r="43" spans="1:19" x14ac:dyDescent="0.25">
      <c r="A43" s="115"/>
      <c r="B43" s="124"/>
      <c r="C43" s="115"/>
      <c r="D43" s="10">
        <v>2</v>
      </c>
      <c r="E43" s="5"/>
      <c r="G43" s="10" t="s">
        <v>289</v>
      </c>
      <c r="H43" s="89" t="str">
        <f>IF('13-14B'!H43&lt;&gt;"",'13-14B'!H43, "")</f>
        <v/>
      </c>
      <c r="I43" s="89" t="str">
        <f>IF('13-14B'!I43&lt;&gt;"",'13-14B'!I43, "")</f>
        <v/>
      </c>
      <c r="J43" s="89" t="str">
        <f>IF('13-14B'!J43&lt;&gt;"",'13-14B'!J43, "")</f>
        <v/>
      </c>
      <c r="K43" s="89" t="str">
        <f>IF('13-14B'!K43&lt;&gt;"",'13-14B'!K43, "")</f>
        <v/>
      </c>
      <c r="L43" s="89" t="str">
        <f>IF('13-14B'!L43&lt;&gt;"",'13-14B'!L43, "")</f>
        <v/>
      </c>
      <c r="M43" s="5"/>
      <c r="N43" s="78">
        <f t="shared" si="15"/>
        <v>0</v>
      </c>
      <c r="O43" s="78"/>
      <c r="Q43" s="35"/>
      <c r="R43" s="35"/>
      <c r="S43" s="35"/>
    </row>
    <row r="44" spans="1:19" ht="15.75" thickBot="1" x14ac:dyDescent="0.3">
      <c r="A44" s="115"/>
      <c r="B44" s="124"/>
      <c r="C44" s="115"/>
      <c r="D44" s="10">
        <v>3</v>
      </c>
      <c r="E44" s="5"/>
      <c r="G44" s="10" t="s">
        <v>289</v>
      </c>
      <c r="H44" s="89" t="str">
        <f>IF('13-14B'!H44&lt;&gt;"",'13-14B'!H44, "")</f>
        <v/>
      </c>
      <c r="I44" s="89" t="str">
        <f>IF('13-14B'!I44&lt;&gt;"",'13-14B'!I44, "")</f>
        <v/>
      </c>
      <c r="J44" s="89" t="str">
        <f>IF('13-14B'!J44&lt;&gt;"",'13-14B'!J44, "")</f>
        <v/>
      </c>
      <c r="K44" s="89" t="str">
        <f>IF('13-14B'!K44&lt;&gt;"",'13-14B'!K44, "")</f>
        <v/>
      </c>
      <c r="L44" s="89" t="str">
        <f>IF('13-14B'!L44&lt;&gt;"",'13-14B'!L44, "")</f>
        <v/>
      </c>
      <c r="M44" s="5"/>
      <c r="N44" s="78">
        <f t="shared" si="15"/>
        <v>0</v>
      </c>
      <c r="O44" s="78"/>
      <c r="Q44" s="35"/>
      <c r="R44" s="35"/>
      <c r="S44" s="35"/>
    </row>
    <row r="45" spans="1:19" ht="15.75" thickBot="1" x14ac:dyDescent="0.3">
      <c r="A45" s="115"/>
      <c r="B45" s="124"/>
      <c r="C45" s="115"/>
      <c r="D45" s="10">
        <v>4</v>
      </c>
      <c r="E45" s="5"/>
      <c r="G45" s="10" t="s">
        <v>289</v>
      </c>
      <c r="H45" s="89" t="str">
        <f>IF('13-14B'!H45&lt;&gt;"",'13-14B'!H45, "")</f>
        <v/>
      </c>
      <c r="I45" s="89" t="str">
        <f>IF('13-14B'!I45&lt;&gt;"",'13-14B'!I45, "")</f>
        <v/>
      </c>
      <c r="J45" s="89" t="str">
        <f>IF('13-14B'!J45&lt;&gt;"",'13-14B'!J45, "")</f>
        <v/>
      </c>
      <c r="K45" s="89" t="str">
        <f>IF('13-14B'!K45&lt;&gt;"",'13-14B'!K45, "")</f>
        <v/>
      </c>
      <c r="L45" s="89" t="str">
        <f>IF('13-14B'!L45&lt;&gt;"",'13-14B'!L45, "")</f>
        <v/>
      </c>
      <c r="M45" s="5"/>
      <c r="N45" s="78">
        <f t="shared" si="15"/>
        <v>0</v>
      </c>
      <c r="O45" s="79">
        <f>SUM(N42:N45)/12</f>
        <v>0</v>
      </c>
      <c r="Q45" s="35">
        <f t="shared" ref="Q45" si="20">IF(O45&lt;&gt;"",O45+A42/10000,0)</f>
        <v>1.1000000000000001E-3</v>
      </c>
      <c r="R45" s="35" t="str">
        <f t="shared" ref="R45:S45" si="21">B42</f>
        <v/>
      </c>
      <c r="S45" s="35" t="str">
        <f t="shared" si="21"/>
        <v/>
      </c>
    </row>
    <row r="46" spans="1:19" x14ac:dyDescent="0.25">
      <c r="A46" s="127">
        <v>12</v>
      </c>
      <c r="B46" s="128" t="str">
        <f>IF('13-14B'!B46&lt;&gt;"",'13-14B'!B46, "")</f>
        <v/>
      </c>
      <c r="C46" s="127" t="str">
        <f>IF('13-14B'!C46&lt;&gt;"",'13-14B'!C46, "")</f>
        <v/>
      </c>
      <c r="D46" s="100">
        <v>1</v>
      </c>
      <c r="E46" s="5"/>
      <c r="G46" s="10" t="s">
        <v>289</v>
      </c>
      <c r="H46" s="102" t="str">
        <f>IF('13-14B'!H46&lt;&gt;"",'13-14B'!H46, "")</f>
        <v/>
      </c>
      <c r="I46" s="102" t="str">
        <f>IF('13-14B'!I46&lt;&gt;"",'13-14B'!I46, "")</f>
        <v/>
      </c>
      <c r="J46" s="102" t="str">
        <f>IF('13-14B'!J46&lt;&gt;"",'13-14B'!J46, "")</f>
        <v/>
      </c>
      <c r="K46" s="102" t="str">
        <f>IF('13-14B'!K46&lt;&gt;"",'13-14B'!K46, "")</f>
        <v/>
      </c>
      <c r="L46" s="102" t="str">
        <f>IF('13-14B'!L46&lt;&gt;"",'13-14B'!L46, "")</f>
        <v/>
      </c>
      <c r="M46" s="101"/>
      <c r="N46" s="103">
        <f t="shared" si="15"/>
        <v>0</v>
      </c>
      <c r="O46" s="103"/>
      <c r="Q46" s="36"/>
      <c r="R46" s="36"/>
      <c r="S46" s="36"/>
    </row>
    <row r="47" spans="1:19" x14ac:dyDescent="0.25">
      <c r="A47" s="127"/>
      <c r="B47" s="128"/>
      <c r="C47" s="127"/>
      <c r="D47" s="100">
        <v>2</v>
      </c>
      <c r="E47" s="5"/>
      <c r="G47" s="10" t="s">
        <v>289</v>
      </c>
      <c r="H47" s="102" t="str">
        <f>IF('13-14B'!H47&lt;&gt;"",'13-14B'!H47, "")</f>
        <v/>
      </c>
      <c r="I47" s="102" t="str">
        <f>IF('13-14B'!I47&lt;&gt;"",'13-14B'!I47, "")</f>
        <v/>
      </c>
      <c r="J47" s="102" t="str">
        <f>IF('13-14B'!J47&lt;&gt;"",'13-14B'!J47, "")</f>
        <v/>
      </c>
      <c r="K47" s="102" t="str">
        <f>IF('13-14B'!K47&lt;&gt;"",'13-14B'!K47, "")</f>
        <v/>
      </c>
      <c r="L47" s="102" t="str">
        <f>IF('13-14B'!L47&lt;&gt;"",'13-14B'!L47, "")</f>
        <v/>
      </c>
      <c r="M47" s="101"/>
      <c r="N47" s="103">
        <f t="shared" si="15"/>
        <v>0</v>
      </c>
      <c r="O47" s="103"/>
      <c r="Q47" s="35"/>
      <c r="R47" s="35"/>
      <c r="S47" s="35"/>
    </row>
    <row r="48" spans="1:19" ht="15.75" thickBot="1" x14ac:dyDescent="0.3">
      <c r="A48" s="127"/>
      <c r="B48" s="128"/>
      <c r="C48" s="127"/>
      <c r="D48" s="100">
        <v>3</v>
      </c>
      <c r="E48" s="5"/>
      <c r="G48" s="10" t="s">
        <v>289</v>
      </c>
      <c r="H48" s="102" t="str">
        <f>IF('13-14B'!H48&lt;&gt;"",'13-14B'!H48, "")</f>
        <v/>
      </c>
      <c r="I48" s="102" t="str">
        <f>IF('13-14B'!I48&lt;&gt;"",'13-14B'!I48, "")</f>
        <v/>
      </c>
      <c r="J48" s="102" t="str">
        <f>IF('13-14B'!J48&lt;&gt;"",'13-14B'!J48, "")</f>
        <v/>
      </c>
      <c r="K48" s="102" t="str">
        <f>IF('13-14B'!K48&lt;&gt;"",'13-14B'!K48, "")</f>
        <v/>
      </c>
      <c r="L48" s="102" t="str">
        <f>IF('13-14B'!L48&lt;&gt;"",'13-14B'!L48, "")</f>
        <v/>
      </c>
      <c r="M48" s="101"/>
      <c r="N48" s="103">
        <f t="shared" si="15"/>
        <v>0</v>
      </c>
      <c r="O48" s="103"/>
      <c r="Q48" s="35"/>
      <c r="R48" s="35"/>
      <c r="S48" s="35"/>
    </row>
    <row r="49" spans="1:19" ht="15.75" thickBot="1" x14ac:dyDescent="0.3">
      <c r="A49" s="127"/>
      <c r="B49" s="128"/>
      <c r="C49" s="127"/>
      <c r="D49" s="100">
        <v>4</v>
      </c>
      <c r="E49" s="5"/>
      <c r="G49" s="10" t="s">
        <v>289</v>
      </c>
      <c r="H49" s="102" t="str">
        <f>IF('13-14B'!H49&lt;&gt;"",'13-14B'!H49, "")</f>
        <v/>
      </c>
      <c r="I49" s="102" t="str">
        <f>IF('13-14B'!I49&lt;&gt;"",'13-14B'!I49, "")</f>
        <v/>
      </c>
      <c r="J49" s="102" t="str">
        <f>IF('13-14B'!J49&lt;&gt;"",'13-14B'!J49, "")</f>
        <v/>
      </c>
      <c r="K49" s="102" t="str">
        <f>IF('13-14B'!K49&lt;&gt;"",'13-14B'!K49, "")</f>
        <v/>
      </c>
      <c r="L49" s="102" t="str">
        <f>IF('13-14B'!L49&lt;&gt;"",'13-14B'!L49, "")</f>
        <v/>
      </c>
      <c r="M49" s="101"/>
      <c r="N49" s="103">
        <f t="shared" si="15"/>
        <v>0</v>
      </c>
      <c r="O49" s="104">
        <f>SUM(N46:N49)/12</f>
        <v>0</v>
      </c>
      <c r="Q49" s="35">
        <f t="shared" ref="Q49" si="22">IF(O49&lt;&gt;"",O49+A46/10000,0)</f>
        <v>1.1999999999999999E-3</v>
      </c>
      <c r="R49" s="35" t="str">
        <f t="shared" ref="R49:S49" si="23">B46</f>
        <v/>
      </c>
      <c r="S49" s="35" t="str">
        <f t="shared" si="23"/>
        <v/>
      </c>
    </row>
    <row r="50" spans="1:19" x14ac:dyDescent="0.25">
      <c r="A50" s="115">
        <v>13</v>
      </c>
      <c r="B50" s="124" t="str">
        <f>IF('13-14B'!B50&lt;&gt;"",'13-14B'!B50, "")</f>
        <v/>
      </c>
      <c r="C50" s="115" t="str">
        <f>IF('13-14B'!C50&lt;&gt;"",'13-14B'!C50, "")</f>
        <v/>
      </c>
      <c r="D50" s="10">
        <v>1</v>
      </c>
      <c r="E50" s="5"/>
      <c r="G50" s="10" t="s">
        <v>289</v>
      </c>
      <c r="H50" s="89" t="str">
        <f>IF('13-14B'!H50&lt;&gt;"",'13-14B'!H50, "")</f>
        <v/>
      </c>
      <c r="I50" s="89" t="str">
        <f>IF('13-14B'!I50&lt;&gt;"",'13-14B'!I50, "")</f>
        <v/>
      </c>
      <c r="J50" s="89" t="str">
        <f>IF('13-14B'!J50&lt;&gt;"",'13-14B'!J50, "")</f>
        <v/>
      </c>
      <c r="K50" s="89" t="str">
        <f>IF('13-14B'!K50&lt;&gt;"",'13-14B'!K50, "")</f>
        <v/>
      </c>
      <c r="L50" s="89" t="str">
        <f>IF('13-14B'!L50&lt;&gt;"",'13-14B'!L50, "")</f>
        <v/>
      </c>
      <c r="M50" s="5"/>
      <c r="N50" s="78">
        <f t="shared" si="15"/>
        <v>0</v>
      </c>
      <c r="O50" s="78"/>
      <c r="Q50" s="36"/>
      <c r="R50" s="36"/>
      <c r="S50" s="36"/>
    </row>
    <row r="51" spans="1:19" x14ac:dyDescent="0.25">
      <c r="A51" s="115"/>
      <c r="B51" s="124"/>
      <c r="C51" s="115"/>
      <c r="D51" s="10">
        <v>2</v>
      </c>
      <c r="E51" s="5"/>
      <c r="G51" s="10" t="s">
        <v>289</v>
      </c>
      <c r="H51" s="89" t="str">
        <f>IF('13-14B'!H51&lt;&gt;"",'13-14B'!H51, "")</f>
        <v/>
      </c>
      <c r="I51" s="89" t="str">
        <f>IF('13-14B'!I51&lt;&gt;"",'13-14B'!I51, "")</f>
        <v/>
      </c>
      <c r="J51" s="89" t="str">
        <f>IF('13-14B'!J51&lt;&gt;"",'13-14B'!J51, "")</f>
        <v/>
      </c>
      <c r="K51" s="89" t="str">
        <f>IF('13-14B'!K51&lt;&gt;"",'13-14B'!K51, "")</f>
        <v/>
      </c>
      <c r="L51" s="89" t="str">
        <f>IF('13-14B'!L51&lt;&gt;"",'13-14B'!L51, "")</f>
        <v/>
      </c>
      <c r="M51" s="5"/>
      <c r="N51" s="78">
        <f t="shared" si="15"/>
        <v>0</v>
      </c>
      <c r="O51" s="78"/>
      <c r="Q51" s="35"/>
      <c r="R51" s="35"/>
      <c r="S51" s="35"/>
    </row>
    <row r="52" spans="1:19" ht="15.75" thickBot="1" x14ac:dyDescent="0.3">
      <c r="A52" s="115"/>
      <c r="B52" s="124"/>
      <c r="C52" s="115"/>
      <c r="D52" s="10">
        <v>3</v>
      </c>
      <c r="E52" s="5"/>
      <c r="G52" s="10" t="s">
        <v>289</v>
      </c>
      <c r="H52" s="89" t="str">
        <f>IF('13-14B'!H52&lt;&gt;"",'13-14B'!H52, "")</f>
        <v/>
      </c>
      <c r="I52" s="89" t="str">
        <f>IF('13-14B'!I52&lt;&gt;"",'13-14B'!I52, "")</f>
        <v/>
      </c>
      <c r="J52" s="89" t="str">
        <f>IF('13-14B'!J52&lt;&gt;"",'13-14B'!J52, "")</f>
        <v/>
      </c>
      <c r="K52" s="89" t="str">
        <f>IF('13-14B'!K52&lt;&gt;"",'13-14B'!K52, "")</f>
        <v/>
      </c>
      <c r="L52" s="89" t="str">
        <f>IF('13-14B'!L52&lt;&gt;"",'13-14B'!L52, "")</f>
        <v/>
      </c>
      <c r="M52" s="5"/>
      <c r="N52" s="78">
        <f t="shared" si="15"/>
        <v>0</v>
      </c>
      <c r="O52" s="78"/>
      <c r="Q52" s="35"/>
      <c r="R52" s="35"/>
      <c r="S52" s="35"/>
    </row>
    <row r="53" spans="1:19" ht="15.75" thickBot="1" x14ac:dyDescent="0.3">
      <c r="A53" s="115"/>
      <c r="B53" s="124"/>
      <c r="C53" s="115"/>
      <c r="D53" s="10">
        <v>4</v>
      </c>
      <c r="E53" s="5"/>
      <c r="G53" s="10" t="s">
        <v>289</v>
      </c>
      <c r="H53" s="89" t="str">
        <f>IF('13-14B'!H53&lt;&gt;"",'13-14B'!H53, "")</f>
        <v/>
      </c>
      <c r="I53" s="89" t="str">
        <f>IF('13-14B'!I53&lt;&gt;"",'13-14B'!I53, "")</f>
        <v/>
      </c>
      <c r="J53" s="89" t="str">
        <f>IF('13-14B'!J53&lt;&gt;"",'13-14B'!J53, "")</f>
        <v/>
      </c>
      <c r="K53" s="89" t="str">
        <f>IF('13-14B'!K53&lt;&gt;"",'13-14B'!K53, "")</f>
        <v/>
      </c>
      <c r="L53" s="89" t="str">
        <f>IF('13-14B'!L53&lt;&gt;"",'13-14B'!L53, "")</f>
        <v/>
      </c>
      <c r="M53" s="5"/>
      <c r="N53" s="78">
        <f t="shared" si="15"/>
        <v>0</v>
      </c>
      <c r="O53" s="79">
        <f>SUM(N50:N53)/12</f>
        <v>0</v>
      </c>
      <c r="Q53" s="35">
        <f t="shared" ref="Q53" si="24">IF(O53&lt;&gt;"",O53+A50/10000,0)</f>
        <v>1.2999999999999999E-3</v>
      </c>
      <c r="R53" s="35" t="str">
        <f t="shared" ref="R53:S53" si="25">B50</f>
        <v/>
      </c>
      <c r="S53" s="35" t="str">
        <f t="shared" si="25"/>
        <v/>
      </c>
    </row>
    <row r="54" spans="1:19" x14ac:dyDescent="0.25">
      <c r="A54" s="127">
        <v>14</v>
      </c>
      <c r="B54" s="128" t="str">
        <f>IF('13-14B'!B54&lt;&gt;"",'13-14B'!B54, "")</f>
        <v/>
      </c>
      <c r="C54" s="127" t="str">
        <f>IF('13-14B'!C54&lt;&gt;"",'13-14B'!C54, "")</f>
        <v/>
      </c>
      <c r="D54" s="100">
        <v>1</v>
      </c>
      <c r="E54" s="5"/>
      <c r="G54" s="10" t="s">
        <v>289</v>
      </c>
      <c r="H54" s="102" t="str">
        <f>IF('13-14B'!H54&lt;&gt;"",'13-14B'!H54, "")</f>
        <v/>
      </c>
      <c r="I54" s="102" t="str">
        <f>IF('13-14B'!I54&lt;&gt;"",'13-14B'!I54, "")</f>
        <v/>
      </c>
      <c r="J54" s="102" t="str">
        <f>IF('13-14B'!J54&lt;&gt;"",'13-14B'!J54, "")</f>
        <v/>
      </c>
      <c r="K54" s="102" t="str">
        <f>IF('13-14B'!K54&lt;&gt;"",'13-14B'!K54, "")</f>
        <v/>
      </c>
      <c r="L54" s="102" t="str">
        <f>IF('13-14B'!L54&lt;&gt;"",'13-14B'!L54, "")</f>
        <v/>
      </c>
      <c r="M54" s="101"/>
      <c r="N54" s="103">
        <f t="shared" si="15"/>
        <v>0</v>
      </c>
      <c r="O54" s="103"/>
      <c r="Q54" s="36"/>
      <c r="R54" s="36"/>
      <c r="S54" s="36"/>
    </row>
    <row r="55" spans="1:19" x14ac:dyDescent="0.25">
      <c r="A55" s="127"/>
      <c r="B55" s="128"/>
      <c r="C55" s="127"/>
      <c r="D55" s="100">
        <v>2</v>
      </c>
      <c r="E55" s="5"/>
      <c r="G55" s="10" t="s">
        <v>289</v>
      </c>
      <c r="H55" s="102" t="str">
        <f>IF('13-14B'!H55&lt;&gt;"",'13-14B'!H55, "")</f>
        <v/>
      </c>
      <c r="I55" s="102" t="str">
        <f>IF('13-14B'!I55&lt;&gt;"",'13-14B'!I55, "")</f>
        <v/>
      </c>
      <c r="J55" s="102" t="str">
        <f>IF('13-14B'!J55&lt;&gt;"",'13-14B'!J55, "")</f>
        <v/>
      </c>
      <c r="K55" s="102" t="str">
        <f>IF('13-14B'!K55&lt;&gt;"",'13-14B'!K55, "")</f>
        <v/>
      </c>
      <c r="L55" s="102" t="str">
        <f>IF('13-14B'!L55&lt;&gt;"",'13-14B'!L55, "")</f>
        <v/>
      </c>
      <c r="M55" s="101"/>
      <c r="N55" s="103">
        <f t="shared" si="15"/>
        <v>0</v>
      </c>
      <c r="O55" s="103"/>
      <c r="Q55" s="35"/>
      <c r="R55" s="35"/>
      <c r="S55" s="35"/>
    </row>
    <row r="56" spans="1:19" ht="15.75" thickBot="1" x14ac:dyDescent="0.3">
      <c r="A56" s="127"/>
      <c r="B56" s="128"/>
      <c r="C56" s="127"/>
      <c r="D56" s="100">
        <v>3</v>
      </c>
      <c r="E56" s="5"/>
      <c r="G56" s="10" t="s">
        <v>289</v>
      </c>
      <c r="H56" s="102" t="str">
        <f>IF('13-14B'!H56&lt;&gt;"",'13-14B'!H56, "")</f>
        <v/>
      </c>
      <c r="I56" s="102" t="str">
        <f>IF('13-14B'!I56&lt;&gt;"",'13-14B'!I56, "")</f>
        <v/>
      </c>
      <c r="J56" s="102" t="str">
        <f>IF('13-14B'!J56&lt;&gt;"",'13-14B'!J56, "")</f>
        <v/>
      </c>
      <c r="K56" s="102" t="str">
        <f>IF('13-14B'!K56&lt;&gt;"",'13-14B'!K56, "")</f>
        <v/>
      </c>
      <c r="L56" s="102" t="str">
        <f>IF('13-14B'!L56&lt;&gt;"",'13-14B'!L56, "")</f>
        <v/>
      </c>
      <c r="M56" s="101"/>
      <c r="N56" s="103">
        <f t="shared" si="15"/>
        <v>0</v>
      </c>
      <c r="O56" s="103"/>
      <c r="Q56" s="35"/>
      <c r="R56" s="35"/>
      <c r="S56" s="35"/>
    </row>
    <row r="57" spans="1:19" ht="15.75" thickBot="1" x14ac:dyDescent="0.3">
      <c r="A57" s="127"/>
      <c r="B57" s="128"/>
      <c r="C57" s="127"/>
      <c r="D57" s="100">
        <v>4</v>
      </c>
      <c r="E57" s="5"/>
      <c r="G57" s="10" t="s">
        <v>289</v>
      </c>
      <c r="H57" s="102" t="str">
        <f>IF('13-14B'!H57&lt;&gt;"",'13-14B'!H57, "")</f>
        <v/>
      </c>
      <c r="I57" s="102" t="str">
        <f>IF('13-14B'!I57&lt;&gt;"",'13-14B'!I57, "")</f>
        <v/>
      </c>
      <c r="J57" s="102" t="str">
        <f>IF('13-14B'!J57&lt;&gt;"",'13-14B'!J57, "")</f>
        <v/>
      </c>
      <c r="K57" s="102" t="str">
        <f>IF('13-14B'!K57&lt;&gt;"",'13-14B'!K57, "")</f>
        <v/>
      </c>
      <c r="L57" s="102" t="str">
        <f>IF('13-14B'!L57&lt;&gt;"",'13-14B'!L57, "")</f>
        <v/>
      </c>
      <c r="M57" s="101"/>
      <c r="N57" s="103">
        <f t="shared" si="15"/>
        <v>0</v>
      </c>
      <c r="O57" s="104">
        <f>SUM(N54:N57)/12</f>
        <v>0</v>
      </c>
      <c r="Q57" s="35">
        <f t="shared" ref="Q57" si="26">IF(O57&lt;&gt;"",O57+A54/10000,0)</f>
        <v>1.4E-3</v>
      </c>
      <c r="R57" s="35" t="str">
        <f t="shared" ref="R57:S57" si="27">B54</f>
        <v/>
      </c>
      <c r="S57" s="35" t="str">
        <f t="shared" si="27"/>
        <v/>
      </c>
    </row>
    <row r="58" spans="1:19" x14ac:dyDescent="0.25">
      <c r="A58" s="115">
        <v>15</v>
      </c>
      <c r="B58" s="124" t="str">
        <f>IF('13-14B'!B58&lt;&gt;"",'13-14B'!B58, "")</f>
        <v/>
      </c>
      <c r="C58" s="115" t="str">
        <f>IF('13-14B'!C58&lt;&gt;"",'13-14B'!C58, "")</f>
        <v/>
      </c>
      <c r="D58" s="10">
        <v>1</v>
      </c>
      <c r="E58" s="5"/>
      <c r="G58" s="10" t="s">
        <v>289</v>
      </c>
      <c r="H58" s="89" t="str">
        <f>IF('13-14B'!H58&lt;&gt;"",'13-14B'!H58, "")</f>
        <v/>
      </c>
      <c r="I58" s="89" t="str">
        <f>IF('13-14B'!I58&lt;&gt;"",'13-14B'!I58, "")</f>
        <v/>
      </c>
      <c r="J58" s="89" t="str">
        <f>IF('13-14B'!J58&lt;&gt;"",'13-14B'!J58, "")</f>
        <v/>
      </c>
      <c r="K58" s="89" t="str">
        <f>IF('13-14B'!K58&lt;&gt;"",'13-14B'!K58, "")</f>
        <v/>
      </c>
      <c r="L58" s="89" t="str">
        <f>IF('13-14B'!L58&lt;&gt;"",'13-14B'!L58, "")</f>
        <v/>
      </c>
      <c r="M58" s="5"/>
      <c r="N58" s="78">
        <f t="shared" si="15"/>
        <v>0</v>
      </c>
      <c r="O58" s="78"/>
      <c r="Q58" s="36"/>
      <c r="R58" s="36"/>
      <c r="S58" s="36"/>
    </row>
    <row r="59" spans="1:19" x14ac:dyDescent="0.25">
      <c r="A59" s="115"/>
      <c r="B59" s="124"/>
      <c r="C59" s="115"/>
      <c r="D59" s="10">
        <v>2</v>
      </c>
      <c r="E59" s="5"/>
      <c r="G59" s="10" t="s">
        <v>289</v>
      </c>
      <c r="H59" s="89" t="str">
        <f>IF('13-14B'!H59&lt;&gt;"",'13-14B'!H59, "")</f>
        <v/>
      </c>
      <c r="I59" s="89" t="str">
        <f>IF('13-14B'!I59&lt;&gt;"",'13-14B'!I59, "")</f>
        <v/>
      </c>
      <c r="J59" s="89" t="str">
        <f>IF('13-14B'!J59&lt;&gt;"",'13-14B'!J59, "")</f>
        <v/>
      </c>
      <c r="K59" s="89" t="str">
        <f>IF('13-14B'!K59&lt;&gt;"",'13-14B'!K59, "")</f>
        <v/>
      </c>
      <c r="L59" s="89" t="str">
        <f>IF('13-14B'!L59&lt;&gt;"",'13-14B'!L59, "")</f>
        <v/>
      </c>
      <c r="M59" s="5"/>
      <c r="N59" s="78">
        <f t="shared" si="15"/>
        <v>0</v>
      </c>
      <c r="O59" s="78"/>
      <c r="Q59" s="35"/>
      <c r="R59" s="35"/>
      <c r="S59" s="35"/>
    </row>
    <row r="60" spans="1:19" ht="15.75" thickBot="1" x14ac:dyDescent="0.3">
      <c r="A60" s="115"/>
      <c r="B60" s="124"/>
      <c r="C60" s="115"/>
      <c r="D60" s="10">
        <v>3</v>
      </c>
      <c r="E60" s="5"/>
      <c r="G60" s="10" t="s">
        <v>289</v>
      </c>
      <c r="H60" s="89" t="str">
        <f>IF('13-14B'!H60&lt;&gt;"",'13-14B'!H60, "")</f>
        <v/>
      </c>
      <c r="I60" s="89" t="str">
        <f>IF('13-14B'!I60&lt;&gt;"",'13-14B'!I60, "")</f>
        <v/>
      </c>
      <c r="J60" s="89" t="str">
        <f>IF('13-14B'!J60&lt;&gt;"",'13-14B'!J60, "")</f>
        <v/>
      </c>
      <c r="K60" s="89" t="str">
        <f>IF('13-14B'!K60&lt;&gt;"",'13-14B'!K60, "")</f>
        <v/>
      </c>
      <c r="L60" s="89" t="str">
        <f>IF('13-14B'!L60&lt;&gt;"",'13-14B'!L60, "")</f>
        <v/>
      </c>
      <c r="M60" s="5"/>
      <c r="N60" s="78">
        <f t="shared" si="15"/>
        <v>0</v>
      </c>
      <c r="O60" s="78"/>
      <c r="Q60" s="35"/>
      <c r="R60" s="35"/>
      <c r="S60" s="35"/>
    </row>
    <row r="61" spans="1:19" ht="15.75" thickBot="1" x14ac:dyDescent="0.3">
      <c r="A61" s="115"/>
      <c r="B61" s="124"/>
      <c r="C61" s="115"/>
      <c r="D61" s="10">
        <v>4</v>
      </c>
      <c r="E61" s="5"/>
      <c r="G61" s="10" t="s">
        <v>289</v>
      </c>
      <c r="H61" s="89" t="str">
        <f>IF('13-14B'!H61&lt;&gt;"",'13-14B'!H61, "")</f>
        <v/>
      </c>
      <c r="I61" s="89" t="str">
        <f>IF('13-14B'!I61&lt;&gt;"",'13-14B'!I61, "")</f>
        <v/>
      </c>
      <c r="J61" s="89" t="str">
        <f>IF('13-14B'!J61&lt;&gt;"",'13-14B'!J61, "")</f>
        <v/>
      </c>
      <c r="K61" s="89" t="str">
        <f>IF('13-14B'!K61&lt;&gt;"",'13-14B'!K61, "")</f>
        <v/>
      </c>
      <c r="L61" s="89" t="str">
        <f>IF('13-14B'!L61&lt;&gt;"",'13-14B'!L61, "")</f>
        <v/>
      </c>
      <c r="M61" s="5"/>
      <c r="N61" s="78">
        <f t="shared" si="15"/>
        <v>0</v>
      </c>
      <c r="O61" s="79">
        <f>SUM(N58:N61)/12</f>
        <v>0</v>
      </c>
      <c r="Q61" s="35">
        <f t="shared" ref="Q61" si="28">IF(O61&lt;&gt;"",O61+A58/10000,0)</f>
        <v>1.5E-3</v>
      </c>
      <c r="R61" s="35" t="str">
        <f t="shared" ref="R61:S61" si="29">B58</f>
        <v/>
      </c>
      <c r="S61" s="35" t="str">
        <f t="shared" si="29"/>
        <v/>
      </c>
    </row>
    <row r="62" spans="1:19" x14ac:dyDescent="0.25">
      <c r="A62" s="127">
        <v>16</v>
      </c>
      <c r="B62" s="128" t="str">
        <f>IF('13-14B'!B62&lt;&gt;"",'13-14B'!B62, "")</f>
        <v/>
      </c>
      <c r="C62" s="127" t="str">
        <f>IF('13-14B'!C62&lt;&gt;"",'13-14B'!C62, "")</f>
        <v/>
      </c>
      <c r="D62" s="100">
        <v>1</v>
      </c>
      <c r="E62" s="5"/>
      <c r="G62" s="10" t="s">
        <v>289</v>
      </c>
      <c r="H62" s="102" t="str">
        <f>IF('13-14B'!H62&lt;&gt;"",'13-14B'!H62, "")</f>
        <v/>
      </c>
      <c r="I62" s="102" t="str">
        <f>IF('13-14B'!I62&lt;&gt;"",'13-14B'!I62, "")</f>
        <v/>
      </c>
      <c r="J62" s="102" t="str">
        <f>IF('13-14B'!J62&lt;&gt;"",'13-14B'!J62, "")</f>
        <v/>
      </c>
      <c r="K62" s="102" t="str">
        <f>IF('13-14B'!K62&lt;&gt;"",'13-14B'!K62, "")</f>
        <v/>
      </c>
      <c r="L62" s="102" t="str">
        <f>IF('13-14B'!L62&lt;&gt;"",'13-14B'!L62, "")</f>
        <v/>
      </c>
      <c r="M62" s="101"/>
      <c r="N62" s="103">
        <f t="shared" si="15"/>
        <v>0</v>
      </c>
      <c r="O62" s="103"/>
      <c r="Q62" s="36"/>
      <c r="R62" s="36"/>
      <c r="S62" s="36"/>
    </row>
    <row r="63" spans="1:19" x14ac:dyDescent="0.25">
      <c r="A63" s="127"/>
      <c r="B63" s="128"/>
      <c r="C63" s="127"/>
      <c r="D63" s="100">
        <v>2</v>
      </c>
      <c r="E63" s="5"/>
      <c r="G63" s="10" t="s">
        <v>289</v>
      </c>
      <c r="H63" s="102" t="str">
        <f>IF('13-14B'!H63&lt;&gt;"",'13-14B'!H63, "")</f>
        <v/>
      </c>
      <c r="I63" s="102" t="str">
        <f>IF('13-14B'!I63&lt;&gt;"",'13-14B'!I63, "")</f>
        <v/>
      </c>
      <c r="J63" s="102" t="str">
        <f>IF('13-14B'!J63&lt;&gt;"",'13-14B'!J63, "")</f>
        <v/>
      </c>
      <c r="K63" s="102" t="str">
        <f>IF('13-14B'!K63&lt;&gt;"",'13-14B'!K63, "")</f>
        <v/>
      </c>
      <c r="L63" s="102" t="str">
        <f>IF('13-14B'!L63&lt;&gt;"",'13-14B'!L63, "")</f>
        <v/>
      </c>
      <c r="M63" s="101"/>
      <c r="N63" s="103">
        <f t="shared" si="15"/>
        <v>0</v>
      </c>
      <c r="O63" s="103"/>
      <c r="Q63" s="35"/>
      <c r="R63" s="35"/>
      <c r="S63" s="35"/>
    </row>
    <row r="64" spans="1:19" ht="15.75" thickBot="1" x14ac:dyDescent="0.3">
      <c r="A64" s="127"/>
      <c r="B64" s="128"/>
      <c r="C64" s="127"/>
      <c r="D64" s="100">
        <v>3</v>
      </c>
      <c r="E64" s="5"/>
      <c r="G64" s="10" t="s">
        <v>289</v>
      </c>
      <c r="H64" s="102" t="str">
        <f>IF('13-14B'!H64&lt;&gt;"",'13-14B'!H64, "")</f>
        <v/>
      </c>
      <c r="I64" s="102" t="str">
        <f>IF('13-14B'!I64&lt;&gt;"",'13-14B'!I64, "")</f>
        <v/>
      </c>
      <c r="J64" s="102" t="str">
        <f>IF('13-14B'!J64&lt;&gt;"",'13-14B'!J64, "")</f>
        <v/>
      </c>
      <c r="K64" s="102" t="str">
        <f>IF('13-14B'!K64&lt;&gt;"",'13-14B'!K64, "")</f>
        <v/>
      </c>
      <c r="L64" s="102" t="str">
        <f>IF('13-14B'!L64&lt;&gt;"",'13-14B'!L64, "")</f>
        <v/>
      </c>
      <c r="M64" s="101"/>
      <c r="N64" s="103">
        <f t="shared" si="15"/>
        <v>0</v>
      </c>
      <c r="O64" s="103"/>
      <c r="Q64" s="35"/>
      <c r="R64" s="35"/>
      <c r="S64" s="35"/>
    </row>
    <row r="65" spans="1:19" ht="15.75" thickBot="1" x14ac:dyDescent="0.3">
      <c r="A65" s="127"/>
      <c r="B65" s="128"/>
      <c r="C65" s="127"/>
      <c r="D65" s="100">
        <v>4</v>
      </c>
      <c r="E65" s="5"/>
      <c r="G65" s="10" t="s">
        <v>289</v>
      </c>
      <c r="H65" s="102" t="str">
        <f>IF('13-14B'!H65&lt;&gt;"",'13-14B'!H65, "")</f>
        <v/>
      </c>
      <c r="I65" s="102" t="str">
        <f>IF('13-14B'!I65&lt;&gt;"",'13-14B'!I65, "")</f>
        <v/>
      </c>
      <c r="J65" s="102" t="str">
        <f>IF('13-14B'!J65&lt;&gt;"",'13-14B'!J65, "")</f>
        <v/>
      </c>
      <c r="K65" s="102" t="str">
        <f>IF('13-14B'!K65&lt;&gt;"",'13-14B'!K65, "")</f>
        <v/>
      </c>
      <c r="L65" s="102" t="str">
        <f>IF('13-14B'!L65&lt;&gt;"",'13-14B'!L65, "")</f>
        <v/>
      </c>
      <c r="M65" s="101"/>
      <c r="N65" s="103">
        <f t="shared" si="15"/>
        <v>0</v>
      </c>
      <c r="O65" s="104">
        <f>SUM(N62:N65)/12</f>
        <v>0</v>
      </c>
      <c r="Q65" s="35">
        <f t="shared" ref="Q65" si="30">IF(O65&lt;&gt;"",O65+A62/10000,0)</f>
        <v>1.6000000000000001E-3</v>
      </c>
      <c r="R65" s="35" t="str">
        <f t="shared" ref="R65:S65" si="31">B62</f>
        <v/>
      </c>
      <c r="S65" s="35" t="str">
        <f t="shared" si="31"/>
        <v/>
      </c>
    </row>
    <row r="66" spans="1:19" x14ac:dyDescent="0.25">
      <c r="A66" s="115">
        <v>17</v>
      </c>
      <c r="B66" s="124" t="str">
        <f>IF('13-14B'!B66&lt;&gt;"",'13-14B'!B66, "")</f>
        <v/>
      </c>
      <c r="C66" s="115" t="str">
        <f>IF('13-14B'!C66&lt;&gt;"",'13-14B'!C66, "")</f>
        <v/>
      </c>
      <c r="D66" s="10">
        <v>1</v>
      </c>
      <c r="E66" s="5"/>
      <c r="G66" s="10" t="s">
        <v>289</v>
      </c>
      <c r="H66" s="89" t="str">
        <f>IF('13-14B'!H66&lt;&gt;"",'13-14B'!H66, "")</f>
        <v/>
      </c>
      <c r="I66" s="89" t="str">
        <f>IF('13-14B'!I66&lt;&gt;"",'13-14B'!I66, "")</f>
        <v/>
      </c>
      <c r="J66" s="89" t="str">
        <f>IF('13-14B'!J66&lt;&gt;"",'13-14B'!J66, "")</f>
        <v/>
      </c>
      <c r="K66" s="89" t="str">
        <f>IF('13-14B'!K66&lt;&gt;"",'13-14B'!K66, "")</f>
        <v/>
      </c>
      <c r="L66" s="89" t="str">
        <f>IF('13-14B'!L66&lt;&gt;"",'13-14B'!L66, "")</f>
        <v/>
      </c>
      <c r="M66" s="5"/>
      <c r="N66" s="78">
        <f t="shared" si="15"/>
        <v>0</v>
      </c>
      <c r="O66" s="78"/>
      <c r="Q66" s="36"/>
      <c r="R66" s="36"/>
      <c r="S66" s="36"/>
    </row>
    <row r="67" spans="1:19" x14ac:dyDescent="0.25">
      <c r="A67" s="115"/>
      <c r="B67" s="124"/>
      <c r="C67" s="115"/>
      <c r="D67" s="10">
        <v>2</v>
      </c>
      <c r="E67" s="5"/>
      <c r="G67" s="10" t="s">
        <v>289</v>
      </c>
      <c r="H67" s="89" t="str">
        <f>IF('13-14B'!H67&lt;&gt;"",'13-14B'!H67, "")</f>
        <v/>
      </c>
      <c r="I67" s="89" t="str">
        <f>IF('13-14B'!I67&lt;&gt;"",'13-14B'!I67, "")</f>
        <v/>
      </c>
      <c r="J67" s="89" t="str">
        <f>IF('13-14B'!J67&lt;&gt;"",'13-14B'!J67, "")</f>
        <v/>
      </c>
      <c r="K67" s="89" t="str">
        <f>IF('13-14B'!K67&lt;&gt;"",'13-14B'!K67, "")</f>
        <v/>
      </c>
      <c r="L67" s="89" t="str">
        <f>IF('13-14B'!L67&lt;&gt;"",'13-14B'!L67, "")</f>
        <v/>
      </c>
      <c r="M67" s="5"/>
      <c r="N67" s="78">
        <f t="shared" si="15"/>
        <v>0</v>
      </c>
      <c r="O67" s="78"/>
      <c r="Q67" s="35"/>
      <c r="R67" s="35"/>
      <c r="S67" s="35"/>
    </row>
    <row r="68" spans="1:19" ht="15.75" thickBot="1" x14ac:dyDescent="0.3">
      <c r="A68" s="115"/>
      <c r="B68" s="124"/>
      <c r="C68" s="115"/>
      <c r="D68" s="10">
        <v>3</v>
      </c>
      <c r="E68" s="5"/>
      <c r="G68" s="10" t="s">
        <v>289</v>
      </c>
      <c r="H68" s="89" t="str">
        <f>IF('13-14B'!H68&lt;&gt;"",'13-14B'!H68, "")</f>
        <v/>
      </c>
      <c r="I68" s="89" t="str">
        <f>IF('13-14B'!I68&lt;&gt;"",'13-14B'!I68, "")</f>
        <v/>
      </c>
      <c r="J68" s="89" t="str">
        <f>IF('13-14B'!J68&lt;&gt;"",'13-14B'!J68, "")</f>
        <v/>
      </c>
      <c r="K68" s="89" t="str">
        <f>IF('13-14B'!K68&lt;&gt;"",'13-14B'!K68, "")</f>
        <v/>
      </c>
      <c r="L68" s="89" t="str">
        <f>IF('13-14B'!L68&lt;&gt;"",'13-14B'!L68, "")</f>
        <v/>
      </c>
      <c r="M68" s="5"/>
      <c r="N68" s="78">
        <f t="shared" si="15"/>
        <v>0</v>
      </c>
      <c r="O68" s="78"/>
      <c r="Q68" s="35"/>
      <c r="R68" s="35"/>
      <c r="S68" s="35"/>
    </row>
    <row r="69" spans="1:19" ht="15.75" thickBot="1" x14ac:dyDescent="0.3">
      <c r="A69" s="115"/>
      <c r="B69" s="124"/>
      <c r="C69" s="115"/>
      <c r="D69" s="10">
        <v>4</v>
      </c>
      <c r="E69" s="5"/>
      <c r="G69" s="10" t="s">
        <v>289</v>
      </c>
      <c r="H69" s="89" t="str">
        <f>IF('13-14B'!H69&lt;&gt;"",'13-14B'!H69, "")</f>
        <v/>
      </c>
      <c r="I69" s="89" t="str">
        <f>IF('13-14B'!I69&lt;&gt;"",'13-14B'!I69, "")</f>
        <v/>
      </c>
      <c r="J69" s="89" t="str">
        <f>IF('13-14B'!J69&lt;&gt;"",'13-14B'!J69, "")</f>
        <v/>
      </c>
      <c r="K69" s="89" t="str">
        <f>IF('13-14B'!K69&lt;&gt;"",'13-14B'!K69, "")</f>
        <v/>
      </c>
      <c r="L69" s="89" t="str">
        <f>IF('13-14B'!L69&lt;&gt;"",'13-14B'!L69, "")</f>
        <v/>
      </c>
      <c r="M69" s="5"/>
      <c r="N69" s="78">
        <f t="shared" si="15"/>
        <v>0</v>
      </c>
      <c r="O69" s="79">
        <f>SUM(N66:N69)/12</f>
        <v>0</v>
      </c>
      <c r="Q69" s="35">
        <f t="shared" ref="Q69" si="32">IF(O69&lt;&gt;"",O69+A66/10000,0)</f>
        <v>1.6999999999999999E-3</v>
      </c>
      <c r="R69" s="35" t="str">
        <f t="shared" ref="R69:S69" si="33">B66</f>
        <v/>
      </c>
      <c r="S69" s="35" t="str">
        <f t="shared" si="33"/>
        <v/>
      </c>
    </row>
    <row r="70" spans="1:19" x14ac:dyDescent="0.25">
      <c r="A70" s="127">
        <v>18</v>
      </c>
      <c r="B70" s="128" t="str">
        <f>IF('13-14B'!B70&lt;&gt;"",'13-14B'!B70, "")</f>
        <v/>
      </c>
      <c r="C70" s="127" t="str">
        <f>IF('13-14B'!C70&lt;&gt;"",'13-14B'!C70, "")</f>
        <v/>
      </c>
      <c r="D70" s="100">
        <v>1</v>
      </c>
      <c r="E70" s="5"/>
      <c r="G70" s="10" t="s">
        <v>289</v>
      </c>
      <c r="H70" s="102" t="str">
        <f>IF('13-14B'!H70&lt;&gt;"",'13-14B'!H70, "")</f>
        <v/>
      </c>
      <c r="I70" s="102" t="str">
        <f>IF('13-14B'!I70&lt;&gt;"",'13-14B'!I70, "")</f>
        <v/>
      </c>
      <c r="J70" s="102" t="str">
        <f>IF('13-14B'!J70&lt;&gt;"",'13-14B'!J70, "")</f>
        <v/>
      </c>
      <c r="K70" s="102" t="str">
        <f>IF('13-14B'!K70&lt;&gt;"",'13-14B'!K70, "")</f>
        <v/>
      </c>
      <c r="L70" s="102" t="str">
        <f>IF('13-14B'!L70&lt;&gt;"",'13-14B'!L70, "")</f>
        <v/>
      </c>
      <c r="M70" s="101"/>
      <c r="N70" s="103">
        <f t="shared" si="15"/>
        <v>0</v>
      </c>
      <c r="O70" s="103"/>
      <c r="Q70" s="36"/>
      <c r="R70" s="36"/>
      <c r="S70" s="36"/>
    </row>
    <row r="71" spans="1:19" x14ac:dyDescent="0.25">
      <c r="A71" s="127"/>
      <c r="B71" s="128"/>
      <c r="C71" s="127"/>
      <c r="D71" s="100">
        <v>2</v>
      </c>
      <c r="E71" s="5"/>
      <c r="G71" s="10" t="s">
        <v>289</v>
      </c>
      <c r="H71" s="102" t="str">
        <f>IF('13-14B'!H71&lt;&gt;"",'13-14B'!H71, "")</f>
        <v/>
      </c>
      <c r="I71" s="102" t="str">
        <f>IF('13-14B'!I71&lt;&gt;"",'13-14B'!I71, "")</f>
        <v/>
      </c>
      <c r="J71" s="102" t="str">
        <f>IF('13-14B'!J71&lt;&gt;"",'13-14B'!J71, "")</f>
        <v/>
      </c>
      <c r="K71" s="102" t="str">
        <f>IF('13-14B'!K71&lt;&gt;"",'13-14B'!K71, "")</f>
        <v/>
      </c>
      <c r="L71" s="102" t="str">
        <f>IF('13-14B'!L71&lt;&gt;"",'13-14B'!L71, "")</f>
        <v/>
      </c>
      <c r="M71" s="101"/>
      <c r="N71" s="103">
        <f t="shared" si="15"/>
        <v>0</v>
      </c>
      <c r="O71" s="103"/>
      <c r="Q71" s="35"/>
      <c r="R71" s="35"/>
      <c r="S71" s="35"/>
    </row>
    <row r="72" spans="1:19" ht="15.75" thickBot="1" x14ac:dyDescent="0.3">
      <c r="A72" s="127"/>
      <c r="B72" s="128"/>
      <c r="C72" s="127"/>
      <c r="D72" s="100">
        <v>3</v>
      </c>
      <c r="E72" s="5"/>
      <c r="G72" s="10" t="s">
        <v>289</v>
      </c>
      <c r="H72" s="102" t="str">
        <f>IF('13-14B'!H72&lt;&gt;"",'13-14B'!H72, "")</f>
        <v/>
      </c>
      <c r="I72" s="102" t="str">
        <f>IF('13-14B'!I72&lt;&gt;"",'13-14B'!I72, "")</f>
        <v/>
      </c>
      <c r="J72" s="102" t="str">
        <f>IF('13-14B'!J72&lt;&gt;"",'13-14B'!J72, "")</f>
        <v/>
      </c>
      <c r="K72" s="102" t="str">
        <f>IF('13-14B'!K72&lt;&gt;"",'13-14B'!K72, "")</f>
        <v/>
      </c>
      <c r="L72" s="102" t="str">
        <f>IF('13-14B'!L72&lt;&gt;"",'13-14B'!L72, "")</f>
        <v/>
      </c>
      <c r="M72" s="101"/>
      <c r="N72" s="103">
        <f t="shared" si="15"/>
        <v>0</v>
      </c>
      <c r="O72" s="103"/>
      <c r="Q72" s="35"/>
      <c r="R72" s="35"/>
      <c r="S72" s="35"/>
    </row>
    <row r="73" spans="1:19" ht="15.75" thickBot="1" x14ac:dyDescent="0.3">
      <c r="A73" s="127"/>
      <c r="B73" s="128"/>
      <c r="C73" s="127"/>
      <c r="D73" s="100">
        <v>4</v>
      </c>
      <c r="E73" s="5"/>
      <c r="G73" s="10" t="s">
        <v>289</v>
      </c>
      <c r="H73" s="102" t="str">
        <f>IF('13-14B'!H73&lt;&gt;"",'13-14B'!H73, "")</f>
        <v/>
      </c>
      <c r="I73" s="102" t="str">
        <f>IF('13-14B'!I73&lt;&gt;"",'13-14B'!I73, "")</f>
        <v/>
      </c>
      <c r="J73" s="102" t="str">
        <f>IF('13-14B'!J73&lt;&gt;"",'13-14B'!J73, "")</f>
        <v/>
      </c>
      <c r="K73" s="102" t="str">
        <f>IF('13-14B'!K73&lt;&gt;"",'13-14B'!K73, "")</f>
        <v/>
      </c>
      <c r="L73" s="102" t="str">
        <f>IF('13-14B'!L73&lt;&gt;"",'13-14B'!L73, "")</f>
        <v/>
      </c>
      <c r="M73" s="101"/>
      <c r="N73" s="103">
        <f t="shared" si="15"/>
        <v>0</v>
      </c>
      <c r="O73" s="104">
        <f>SUM(N70:N73)/12</f>
        <v>0</v>
      </c>
      <c r="Q73" s="35">
        <f t="shared" ref="Q73" si="34">IF(O73&lt;&gt;"",O73+A70/10000,0)</f>
        <v>1.8E-3</v>
      </c>
      <c r="R73" s="35" t="str">
        <f t="shared" ref="R73:S73" si="35">B70</f>
        <v/>
      </c>
      <c r="S73" s="35" t="str">
        <f t="shared" si="35"/>
        <v/>
      </c>
    </row>
    <row r="74" spans="1:19" x14ac:dyDescent="0.25">
      <c r="A74" s="115">
        <v>19</v>
      </c>
      <c r="B74" s="124" t="str">
        <f>IF('13-14B'!B74&lt;&gt;"",'13-14B'!B74, "")</f>
        <v/>
      </c>
      <c r="C74" s="115" t="str">
        <f>IF('13-14B'!C74&lt;&gt;"",'13-14B'!C74, "")</f>
        <v/>
      </c>
      <c r="D74" s="10">
        <v>1</v>
      </c>
      <c r="E74" s="5"/>
      <c r="G74" s="10" t="s">
        <v>289</v>
      </c>
      <c r="H74" s="89" t="str">
        <f>IF('13-14B'!H74&lt;&gt;"",'13-14B'!H74, "")</f>
        <v/>
      </c>
      <c r="I74" s="89" t="str">
        <f>IF('13-14B'!I74&lt;&gt;"",'13-14B'!I74, "")</f>
        <v/>
      </c>
      <c r="J74" s="89" t="str">
        <f>IF('13-14B'!J74&lt;&gt;"",'13-14B'!J74, "")</f>
        <v/>
      </c>
      <c r="K74" s="89" t="str">
        <f>IF('13-14B'!K74&lt;&gt;"",'13-14B'!K74, "")</f>
        <v/>
      </c>
      <c r="L74" s="89" t="str">
        <f>IF('13-14B'!L74&lt;&gt;"",'13-14B'!L74, "")</f>
        <v/>
      </c>
      <c r="M74" s="5"/>
      <c r="N74" s="78">
        <f t="shared" si="15"/>
        <v>0</v>
      </c>
      <c r="O74" s="78"/>
      <c r="Q74" s="36"/>
      <c r="R74" s="36"/>
      <c r="S74" s="36"/>
    </row>
    <row r="75" spans="1:19" ht="15" customHeight="1" x14ac:dyDescent="0.25">
      <c r="A75" s="115"/>
      <c r="B75" s="124"/>
      <c r="C75" s="115"/>
      <c r="D75" s="10">
        <v>2</v>
      </c>
      <c r="E75" s="5"/>
      <c r="G75" s="10" t="s">
        <v>289</v>
      </c>
      <c r="H75" s="89" t="str">
        <f>IF('13-14B'!H75&lt;&gt;"",'13-14B'!H75, "")</f>
        <v/>
      </c>
      <c r="I75" s="89" t="str">
        <f>IF('13-14B'!I75&lt;&gt;"",'13-14B'!I75, "")</f>
        <v/>
      </c>
      <c r="J75" s="89" t="str">
        <f>IF('13-14B'!J75&lt;&gt;"",'13-14B'!J75, "")</f>
        <v/>
      </c>
      <c r="K75" s="89" t="str">
        <f>IF('13-14B'!K75&lt;&gt;"",'13-14B'!K75, "")</f>
        <v/>
      </c>
      <c r="L75" s="89" t="str">
        <f>IF('13-14B'!L75&lt;&gt;"",'13-14B'!L75, "")</f>
        <v/>
      </c>
      <c r="M75" s="5"/>
      <c r="N75" s="78">
        <f t="shared" si="15"/>
        <v>0</v>
      </c>
      <c r="O75" s="78"/>
      <c r="Q75" s="35"/>
      <c r="R75" s="35"/>
      <c r="S75" s="35"/>
    </row>
    <row r="76" spans="1:19" ht="15.75" thickBot="1" x14ac:dyDescent="0.3">
      <c r="A76" s="115"/>
      <c r="B76" s="124"/>
      <c r="C76" s="115"/>
      <c r="D76" s="10">
        <v>3</v>
      </c>
      <c r="E76" s="5"/>
      <c r="G76" s="10" t="s">
        <v>289</v>
      </c>
      <c r="H76" s="89" t="str">
        <f>IF('13-14B'!H76&lt;&gt;"",'13-14B'!H76, "")</f>
        <v/>
      </c>
      <c r="I76" s="89" t="str">
        <f>IF('13-14B'!I76&lt;&gt;"",'13-14B'!I76, "")</f>
        <v/>
      </c>
      <c r="J76" s="89" t="str">
        <f>IF('13-14B'!J76&lt;&gt;"",'13-14B'!J76, "")</f>
        <v/>
      </c>
      <c r="K76" s="89" t="str">
        <f>IF('13-14B'!K76&lt;&gt;"",'13-14B'!K76, "")</f>
        <v/>
      </c>
      <c r="L76" s="89" t="str">
        <f>IF('13-14B'!L76&lt;&gt;"",'13-14B'!L76, "")</f>
        <v/>
      </c>
      <c r="M76" s="5"/>
      <c r="N76" s="78">
        <f t="shared" si="15"/>
        <v>0</v>
      </c>
      <c r="O76" s="78"/>
      <c r="Q76" s="35"/>
      <c r="R76" s="35"/>
      <c r="S76" s="35"/>
    </row>
    <row r="77" spans="1:19" ht="15.75" thickBot="1" x14ac:dyDescent="0.3">
      <c r="A77" s="115"/>
      <c r="B77" s="124"/>
      <c r="C77" s="115"/>
      <c r="D77" s="10">
        <v>4</v>
      </c>
      <c r="E77" s="5"/>
      <c r="G77" s="10" t="s">
        <v>289</v>
      </c>
      <c r="H77" s="89" t="str">
        <f>IF('13-14B'!H77&lt;&gt;"",'13-14B'!H77, "")</f>
        <v/>
      </c>
      <c r="I77" s="89" t="str">
        <f>IF('13-14B'!I77&lt;&gt;"",'13-14B'!I77, "")</f>
        <v/>
      </c>
      <c r="J77" s="89" t="str">
        <f>IF('13-14B'!J77&lt;&gt;"",'13-14B'!J77, "")</f>
        <v/>
      </c>
      <c r="K77" s="89" t="str">
        <f>IF('13-14B'!K77&lt;&gt;"",'13-14B'!K77, "")</f>
        <v/>
      </c>
      <c r="L77" s="89" t="str">
        <f>IF('13-14B'!L77&lt;&gt;"",'13-14B'!L77, "")</f>
        <v/>
      </c>
      <c r="M77" s="5"/>
      <c r="N77" s="78">
        <f t="shared" si="15"/>
        <v>0</v>
      </c>
      <c r="O77" s="79">
        <f>SUM(N74:N77)/12</f>
        <v>0</v>
      </c>
      <c r="Q77" s="35">
        <f t="shared" ref="Q77" si="36">IF(O77&lt;&gt;"",O77+A74/10000,0)</f>
        <v>1.9E-3</v>
      </c>
      <c r="R77" s="35" t="str">
        <f t="shared" ref="R77:S77" si="37">B74</f>
        <v/>
      </c>
      <c r="S77" s="35" t="str">
        <f t="shared" si="37"/>
        <v/>
      </c>
    </row>
    <row r="78" spans="1:19" x14ac:dyDescent="0.25">
      <c r="A78" s="127">
        <v>20</v>
      </c>
      <c r="B78" s="128" t="str">
        <f>IF('13-14B'!B78&lt;&gt;"",'13-14B'!B78, "")</f>
        <v/>
      </c>
      <c r="C78" s="127" t="str">
        <f>IF('13-14B'!C78&lt;&gt;"",'13-14B'!C78, "")</f>
        <v/>
      </c>
      <c r="D78" s="100">
        <v>1</v>
      </c>
      <c r="E78" s="5"/>
      <c r="G78" s="10" t="s">
        <v>289</v>
      </c>
      <c r="H78" s="102" t="str">
        <f>IF('13-14B'!H78&lt;&gt;"",'13-14B'!H78, "")</f>
        <v/>
      </c>
      <c r="I78" s="102" t="str">
        <f>IF('13-14B'!I78&lt;&gt;"",'13-14B'!I78, "")</f>
        <v/>
      </c>
      <c r="J78" s="102" t="str">
        <f>IF('13-14B'!J78&lt;&gt;"",'13-14B'!J78, "")</f>
        <v/>
      </c>
      <c r="K78" s="102" t="str">
        <f>IF('13-14B'!K78&lt;&gt;"",'13-14B'!K78, "")</f>
        <v/>
      </c>
      <c r="L78" s="102" t="str">
        <f>IF('13-14B'!L78&lt;&gt;"",'13-14B'!L78, "")</f>
        <v/>
      </c>
      <c r="M78" s="101"/>
      <c r="N78" s="103">
        <f t="shared" si="15"/>
        <v>0</v>
      </c>
      <c r="O78" s="103"/>
      <c r="Q78" s="36"/>
      <c r="R78" s="36"/>
      <c r="S78" s="36"/>
    </row>
    <row r="79" spans="1:19" x14ac:dyDescent="0.25">
      <c r="A79" s="127"/>
      <c r="B79" s="128"/>
      <c r="C79" s="127"/>
      <c r="D79" s="100">
        <v>2</v>
      </c>
      <c r="E79" s="5"/>
      <c r="G79" s="10" t="s">
        <v>289</v>
      </c>
      <c r="H79" s="102" t="str">
        <f>IF('13-14B'!H79&lt;&gt;"",'13-14B'!H79, "")</f>
        <v/>
      </c>
      <c r="I79" s="102" t="str">
        <f>IF('13-14B'!I79&lt;&gt;"",'13-14B'!I79, "")</f>
        <v/>
      </c>
      <c r="J79" s="102" t="str">
        <f>IF('13-14B'!J79&lt;&gt;"",'13-14B'!J79, "")</f>
        <v/>
      </c>
      <c r="K79" s="102" t="str">
        <f>IF('13-14B'!K79&lt;&gt;"",'13-14B'!K79, "")</f>
        <v/>
      </c>
      <c r="L79" s="102" t="str">
        <f>IF('13-14B'!L79&lt;&gt;"",'13-14B'!L79, "")</f>
        <v/>
      </c>
      <c r="M79" s="101"/>
      <c r="N79" s="103">
        <f t="shared" si="15"/>
        <v>0</v>
      </c>
      <c r="O79" s="103"/>
      <c r="Q79" s="35"/>
      <c r="R79" s="35"/>
      <c r="S79" s="35"/>
    </row>
    <row r="80" spans="1:19" ht="15.75" thickBot="1" x14ac:dyDescent="0.3">
      <c r="A80" s="127"/>
      <c r="B80" s="128"/>
      <c r="C80" s="127"/>
      <c r="D80" s="100">
        <v>3</v>
      </c>
      <c r="E80" s="5"/>
      <c r="G80" s="10" t="s">
        <v>289</v>
      </c>
      <c r="H80" s="102" t="str">
        <f>IF('13-14B'!H80&lt;&gt;"",'13-14B'!H80, "")</f>
        <v/>
      </c>
      <c r="I80" s="102" t="str">
        <f>IF('13-14B'!I80&lt;&gt;"",'13-14B'!I80, "")</f>
        <v/>
      </c>
      <c r="J80" s="102" t="str">
        <f>IF('13-14B'!J80&lt;&gt;"",'13-14B'!J80, "")</f>
        <v/>
      </c>
      <c r="K80" s="102" t="str">
        <f>IF('13-14B'!K80&lt;&gt;"",'13-14B'!K80, "")</f>
        <v/>
      </c>
      <c r="L80" s="102" t="str">
        <f>IF('13-14B'!L80&lt;&gt;"",'13-14B'!L80, "")</f>
        <v/>
      </c>
      <c r="M80" s="101"/>
      <c r="N80" s="103">
        <f t="shared" si="15"/>
        <v>0</v>
      </c>
      <c r="O80" s="103"/>
      <c r="Q80" s="35"/>
      <c r="R80" s="35"/>
      <c r="S80" s="35"/>
    </row>
    <row r="81" spans="1:19" ht="15.75" thickBot="1" x14ac:dyDescent="0.3">
      <c r="A81" s="127"/>
      <c r="B81" s="128"/>
      <c r="C81" s="127"/>
      <c r="D81" s="100">
        <v>4</v>
      </c>
      <c r="E81" s="5"/>
      <c r="G81" s="10" t="s">
        <v>289</v>
      </c>
      <c r="H81" s="102" t="str">
        <f>IF('13-14B'!H81&lt;&gt;"",'13-14B'!H81, "")</f>
        <v/>
      </c>
      <c r="I81" s="102" t="str">
        <f>IF('13-14B'!I81&lt;&gt;"",'13-14B'!I81, "")</f>
        <v/>
      </c>
      <c r="J81" s="102" t="str">
        <f>IF('13-14B'!J81&lt;&gt;"",'13-14B'!J81, "")</f>
        <v/>
      </c>
      <c r="K81" s="102" t="str">
        <f>IF('13-14B'!K81&lt;&gt;"",'13-14B'!K81, "")</f>
        <v/>
      </c>
      <c r="L81" s="102" t="str">
        <f>IF('13-14B'!L81&lt;&gt;"",'13-14B'!L81, "")</f>
        <v/>
      </c>
      <c r="M81" s="101"/>
      <c r="N81" s="103">
        <f t="shared" si="15"/>
        <v>0</v>
      </c>
      <c r="O81" s="104">
        <f>SUM(N78:N81)/12</f>
        <v>0</v>
      </c>
      <c r="Q81" s="35">
        <f t="shared" ref="Q81" si="38">IF(O81&lt;&gt;"",O81+A78/10000,0)</f>
        <v>2E-3</v>
      </c>
      <c r="R81" s="35" t="str">
        <f t="shared" ref="R81:S81" si="39">B78</f>
        <v/>
      </c>
      <c r="S81" s="35" t="str">
        <f t="shared" si="39"/>
        <v/>
      </c>
    </row>
    <row r="82" spans="1:19" x14ac:dyDescent="0.25">
      <c r="A82" s="115">
        <v>21</v>
      </c>
      <c r="B82" s="124" t="str">
        <f>IF('13-14B'!B82&lt;&gt;"",'13-14B'!B82, "")</f>
        <v/>
      </c>
      <c r="C82" s="115" t="str">
        <f>IF('13-14B'!C82&lt;&gt;"",'13-14B'!C82, "")</f>
        <v/>
      </c>
      <c r="D82" s="10">
        <v>1</v>
      </c>
      <c r="E82" s="5"/>
      <c r="G82" s="10" t="s">
        <v>289</v>
      </c>
      <c r="H82" s="89" t="str">
        <f>IF('13-14B'!H82&lt;&gt;"",'13-14B'!H82, "")</f>
        <v/>
      </c>
      <c r="I82" s="89" t="str">
        <f>IF('13-14B'!I82&lt;&gt;"",'13-14B'!I82, "")</f>
        <v/>
      </c>
      <c r="J82" s="89" t="str">
        <f>IF('13-14B'!J82&lt;&gt;"",'13-14B'!J82, "")</f>
        <v/>
      </c>
      <c r="K82" s="89" t="str">
        <f>IF('13-14B'!K82&lt;&gt;"",'13-14B'!K82, "")</f>
        <v/>
      </c>
      <c r="L82" s="89" t="str">
        <f>IF('13-14B'!L82&lt;&gt;"",'13-14B'!L82, "")</f>
        <v/>
      </c>
      <c r="M82" s="5"/>
      <c r="N82" s="78">
        <f t="shared" si="15"/>
        <v>0</v>
      </c>
      <c r="O82" s="78"/>
      <c r="Q82" s="36"/>
      <c r="R82" s="36"/>
      <c r="S82" s="36"/>
    </row>
    <row r="83" spans="1:19" x14ac:dyDescent="0.25">
      <c r="A83" s="115"/>
      <c r="B83" s="124"/>
      <c r="C83" s="115"/>
      <c r="D83" s="10">
        <v>2</v>
      </c>
      <c r="E83" s="5"/>
      <c r="G83" s="10" t="s">
        <v>289</v>
      </c>
      <c r="H83" s="89" t="str">
        <f>IF('13-14B'!H83&lt;&gt;"",'13-14B'!H83, "")</f>
        <v/>
      </c>
      <c r="I83" s="89" t="str">
        <f>IF('13-14B'!I83&lt;&gt;"",'13-14B'!I83, "")</f>
        <v/>
      </c>
      <c r="J83" s="89" t="str">
        <f>IF('13-14B'!J83&lt;&gt;"",'13-14B'!J83, "")</f>
        <v/>
      </c>
      <c r="K83" s="89" t="str">
        <f>IF('13-14B'!K83&lt;&gt;"",'13-14B'!K83, "")</f>
        <v/>
      </c>
      <c r="L83" s="89" t="str">
        <f>IF('13-14B'!L83&lt;&gt;"",'13-14B'!L83, "")</f>
        <v/>
      </c>
      <c r="M83" s="5"/>
      <c r="N83" s="78">
        <f t="shared" si="15"/>
        <v>0</v>
      </c>
      <c r="O83" s="78"/>
      <c r="Q83" s="35"/>
      <c r="R83" s="35"/>
      <c r="S83" s="35"/>
    </row>
    <row r="84" spans="1:19" ht="15.75" thickBot="1" x14ac:dyDescent="0.3">
      <c r="A84" s="115"/>
      <c r="B84" s="124"/>
      <c r="C84" s="115"/>
      <c r="D84" s="10">
        <v>3</v>
      </c>
      <c r="E84" s="5"/>
      <c r="G84" s="10" t="s">
        <v>289</v>
      </c>
      <c r="H84" s="89" t="str">
        <f>IF('13-14B'!H84&lt;&gt;"",'13-14B'!H84, "")</f>
        <v/>
      </c>
      <c r="I84" s="89" t="str">
        <f>IF('13-14B'!I84&lt;&gt;"",'13-14B'!I84, "")</f>
        <v/>
      </c>
      <c r="J84" s="89" t="str">
        <f>IF('13-14B'!J84&lt;&gt;"",'13-14B'!J84, "")</f>
        <v/>
      </c>
      <c r="K84" s="89" t="str">
        <f>IF('13-14B'!K84&lt;&gt;"",'13-14B'!K84, "")</f>
        <v/>
      </c>
      <c r="L84" s="89" t="str">
        <f>IF('13-14B'!L84&lt;&gt;"",'13-14B'!L84, "")</f>
        <v/>
      </c>
      <c r="M84" s="5"/>
      <c r="N84" s="78">
        <f t="shared" si="15"/>
        <v>0</v>
      </c>
      <c r="O84" s="78"/>
      <c r="Q84" s="35"/>
      <c r="R84" s="35"/>
      <c r="S84" s="35"/>
    </row>
    <row r="85" spans="1:19" ht="15.75" thickBot="1" x14ac:dyDescent="0.3">
      <c r="A85" s="115"/>
      <c r="B85" s="124"/>
      <c r="C85" s="115"/>
      <c r="D85" s="10">
        <v>4</v>
      </c>
      <c r="E85" s="5"/>
      <c r="G85" s="10" t="s">
        <v>289</v>
      </c>
      <c r="H85" s="89" t="str">
        <f>IF('13-14B'!H85&lt;&gt;"",'13-14B'!H85, "")</f>
        <v/>
      </c>
      <c r="I85" s="89" t="str">
        <f>IF('13-14B'!I85&lt;&gt;"",'13-14B'!I85, "")</f>
        <v/>
      </c>
      <c r="J85" s="89" t="str">
        <f>IF('13-14B'!J85&lt;&gt;"",'13-14B'!J85, "")</f>
        <v/>
      </c>
      <c r="K85" s="89" t="str">
        <f>IF('13-14B'!K85&lt;&gt;"",'13-14B'!K85, "")</f>
        <v/>
      </c>
      <c r="L85" s="89" t="str">
        <f>IF('13-14B'!L85&lt;&gt;"",'13-14B'!L85, "")</f>
        <v/>
      </c>
      <c r="M85" s="5"/>
      <c r="N85" s="78">
        <f t="shared" si="15"/>
        <v>0</v>
      </c>
      <c r="O85" s="79">
        <f>SUM(N82:N85)/12</f>
        <v>0</v>
      </c>
      <c r="Q85" s="35">
        <f t="shared" ref="Q85" si="40">IF(O85&lt;&gt;"",O85+A82/10000,0)</f>
        <v>2.0999999999999999E-3</v>
      </c>
      <c r="R85" s="35" t="str">
        <f t="shared" ref="R85:S85" si="41">B82</f>
        <v/>
      </c>
      <c r="S85" s="35" t="str">
        <f t="shared" si="41"/>
        <v/>
      </c>
    </row>
    <row r="86" spans="1:19" x14ac:dyDescent="0.25">
      <c r="A86" s="127">
        <v>22</v>
      </c>
      <c r="B86" s="128" t="str">
        <f>IF('13-14B'!B86&lt;&gt;"",'13-14B'!B86, "")</f>
        <v/>
      </c>
      <c r="C86" s="127" t="str">
        <f>IF('13-14B'!C86&lt;&gt;"",'13-14B'!C86, "")</f>
        <v/>
      </c>
      <c r="D86" s="100">
        <v>1</v>
      </c>
      <c r="E86" s="5"/>
      <c r="G86" s="10" t="s">
        <v>289</v>
      </c>
      <c r="H86" s="102" t="str">
        <f>IF('13-14B'!H86&lt;&gt;"",'13-14B'!H86, "")</f>
        <v/>
      </c>
      <c r="I86" s="102" t="str">
        <f>IF('13-14B'!I86&lt;&gt;"",'13-14B'!I86, "")</f>
        <v/>
      </c>
      <c r="J86" s="102" t="str">
        <f>IF('13-14B'!J86&lt;&gt;"",'13-14B'!J86, "")</f>
        <v/>
      </c>
      <c r="K86" s="102" t="str">
        <f>IF('13-14B'!K86&lt;&gt;"",'13-14B'!K86, "")</f>
        <v/>
      </c>
      <c r="L86" s="102" t="str">
        <f>IF('13-14B'!L86&lt;&gt;"",'13-14B'!L86, "")</f>
        <v/>
      </c>
      <c r="M86" s="101"/>
      <c r="N86" s="103">
        <f t="shared" si="15"/>
        <v>0</v>
      </c>
      <c r="O86" s="103"/>
      <c r="Q86" s="36"/>
      <c r="R86" s="36"/>
      <c r="S86" s="36"/>
    </row>
    <row r="87" spans="1:19" x14ac:dyDescent="0.25">
      <c r="A87" s="127"/>
      <c r="B87" s="128"/>
      <c r="C87" s="127"/>
      <c r="D87" s="100">
        <v>2</v>
      </c>
      <c r="E87" s="5"/>
      <c r="G87" s="10" t="s">
        <v>289</v>
      </c>
      <c r="H87" s="102" t="str">
        <f>IF('13-14B'!H87&lt;&gt;"",'13-14B'!H87, "")</f>
        <v/>
      </c>
      <c r="I87" s="102" t="str">
        <f>IF('13-14B'!I87&lt;&gt;"",'13-14B'!I87, "")</f>
        <v/>
      </c>
      <c r="J87" s="102" t="str">
        <f>IF('13-14B'!J87&lt;&gt;"",'13-14B'!J87, "")</f>
        <v/>
      </c>
      <c r="K87" s="102" t="str">
        <f>IF('13-14B'!K87&lt;&gt;"",'13-14B'!K87, "")</f>
        <v/>
      </c>
      <c r="L87" s="102" t="str">
        <f>IF('13-14B'!L87&lt;&gt;"",'13-14B'!L87, "")</f>
        <v/>
      </c>
      <c r="M87" s="101"/>
      <c r="N87" s="103">
        <f t="shared" si="15"/>
        <v>0</v>
      </c>
      <c r="O87" s="103"/>
      <c r="Q87" s="35"/>
      <c r="R87" s="35"/>
      <c r="S87" s="35"/>
    </row>
    <row r="88" spans="1:19" ht="15.75" thickBot="1" x14ac:dyDescent="0.3">
      <c r="A88" s="127"/>
      <c r="B88" s="128"/>
      <c r="C88" s="127"/>
      <c r="D88" s="100">
        <v>3</v>
      </c>
      <c r="E88" s="5"/>
      <c r="G88" s="10" t="s">
        <v>289</v>
      </c>
      <c r="H88" s="102" t="str">
        <f>IF('13-14B'!H88&lt;&gt;"",'13-14B'!H88, "")</f>
        <v/>
      </c>
      <c r="I88" s="102" t="str">
        <f>IF('13-14B'!I88&lt;&gt;"",'13-14B'!I88, "")</f>
        <v/>
      </c>
      <c r="J88" s="102" t="str">
        <f>IF('13-14B'!J88&lt;&gt;"",'13-14B'!J88, "")</f>
        <v/>
      </c>
      <c r="K88" s="102" t="str">
        <f>IF('13-14B'!K88&lt;&gt;"",'13-14B'!K88, "")</f>
        <v/>
      </c>
      <c r="L88" s="102" t="str">
        <f>IF('13-14B'!L88&lt;&gt;"",'13-14B'!L88, "")</f>
        <v/>
      </c>
      <c r="M88" s="101"/>
      <c r="N88" s="103">
        <f t="shared" si="15"/>
        <v>0</v>
      </c>
      <c r="O88" s="103"/>
      <c r="Q88" s="35"/>
      <c r="R88" s="35"/>
      <c r="S88" s="35"/>
    </row>
    <row r="89" spans="1:19" ht="15.75" thickBot="1" x14ac:dyDescent="0.3">
      <c r="A89" s="127"/>
      <c r="B89" s="128"/>
      <c r="C89" s="127"/>
      <c r="D89" s="100">
        <v>4</v>
      </c>
      <c r="E89" s="5"/>
      <c r="G89" s="10" t="s">
        <v>289</v>
      </c>
      <c r="H89" s="102" t="str">
        <f>IF('13-14B'!H89&lt;&gt;"",'13-14B'!H89, "")</f>
        <v/>
      </c>
      <c r="I89" s="102" t="str">
        <f>IF('13-14B'!I89&lt;&gt;"",'13-14B'!I89, "")</f>
        <v/>
      </c>
      <c r="J89" s="102" t="str">
        <f>IF('13-14B'!J89&lt;&gt;"",'13-14B'!J89, "")</f>
        <v/>
      </c>
      <c r="K89" s="102" t="str">
        <f>IF('13-14B'!K89&lt;&gt;"",'13-14B'!K89, "")</f>
        <v/>
      </c>
      <c r="L89" s="102" t="str">
        <f>IF('13-14B'!L89&lt;&gt;"",'13-14B'!L89, "")</f>
        <v/>
      </c>
      <c r="M89" s="101"/>
      <c r="N89" s="103">
        <f t="shared" si="15"/>
        <v>0</v>
      </c>
      <c r="O89" s="104">
        <f>SUM(N86:N89)/12</f>
        <v>0</v>
      </c>
      <c r="Q89" s="35">
        <f t="shared" ref="Q89" si="42">IF(O89&lt;&gt;"",O89+A86/10000,0)</f>
        <v>2.2000000000000001E-3</v>
      </c>
      <c r="R89" s="35" t="str">
        <f t="shared" ref="R89:S89" si="43">B86</f>
        <v/>
      </c>
      <c r="S89" s="35" t="str">
        <f t="shared" si="43"/>
        <v/>
      </c>
    </row>
    <row r="90" spans="1:19" x14ac:dyDescent="0.25">
      <c r="A90" s="115">
        <v>23</v>
      </c>
      <c r="B90" s="124" t="str">
        <f>IF('13-14B'!B90&lt;&gt;"",'13-14B'!B90, "")</f>
        <v/>
      </c>
      <c r="C90" s="115" t="str">
        <f>IF('13-14B'!C90&lt;&gt;"",'13-14B'!C90, "")</f>
        <v/>
      </c>
      <c r="D90" s="10">
        <v>1</v>
      </c>
      <c r="E90" s="5"/>
      <c r="G90" s="10" t="s">
        <v>289</v>
      </c>
      <c r="H90" s="89" t="str">
        <f>IF('13-14B'!H90&lt;&gt;"",'13-14B'!H90, "")</f>
        <v/>
      </c>
      <c r="I90" s="89" t="str">
        <f>IF('13-14B'!I90&lt;&gt;"",'13-14B'!I90, "")</f>
        <v/>
      </c>
      <c r="J90" s="89" t="str">
        <f>IF('13-14B'!J90&lt;&gt;"",'13-14B'!J90, "")</f>
        <v/>
      </c>
      <c r="K90" s="89" t="str">
        <f>IF('13-14B'!K90&lt;&gt;"",'13-14B'!K90, "")</f>
        <v/>
      </c>
      <c r="L90" s="89" t="str">
        <f>IF('13-14B'!L90&lt;&gt;"",'13-14B'!L90, "")</f>
        <v/>
      </c>
      <c r="M90" s="5"/>
      <c r="N90" s="78">
        <f t="shared" si="15"/>
        <v>0</v>
      </c>
      <c r="O90" s="78"/>
      <c r="Q90" s="36"/>
      <c r="R90" s="36"/>
      <c r="S90" s="36"/>
    </row>
    <row r="91" spans="1:19" x14ac:dyDescent="0.25">
      <c r="A91" s="115"/>
      <c r="B91" s="124"/>
      <c r="C91" s="115"/>
      <c r="D91" s="10">
        <v>2</v>
      </c>
      <c r="E91" s="5"/>
      <c r="G91" s="10" t="s">
        <v>289</v>
      </c>
      <c r="H91" s="89" t="str">
        <f>IF('13-14B'!H91&lt;&gt;"",'13-14B'!H91, "")</f>
        <v/>
      </c>
      <c r="I91" s="89" t="str">
        <f>IF('13-14B'!I91&lt;&gt;"",'13-14B'!I91, "")</f>
        <v/>
      </c>
      <c r="J91" s="89" t="str">
        <f>IF('13-14B'!J91&lt;&gt;"",'13-14B'!J91, "")</f>
        <v/>
      </c>
      <c r="K91" s="89" t="str">
        <f>IF('13-14B'!K91&lt;&gt;"",'13-14B'!K91, "")</f>
        <v/>
      </c>
      <c r="L91" s="89" t="str">
        <f>IF('13-14B'!L91&lt;&gt;"",'13-14B'!L91, "")</f>
        <v/>
      </c>
      <c r="M91" s="5"/>
      <c r="N91" s="78">
        <f t="shared" si="15"/>
        <v>0</v>
      </c>
      <c r="O91" s="78"/>
      <c r="Q91" s="35"/>
      <c r="R91" s="35"/>
      <c r="S91" s="35"/>
    </row>
    <row r="92" spans="1:19" ht="15.75" thickBot="1" x14ac:dyDescent="0.3">
      <c r="A92" s="115"/>
      <c r="B92" s="124"/>
      <c r="C92" s="115"/>
      <c r="D92" s="10">
        <v>3</v>
      </c>
      <c r="E92" s="5"/>
      <c r="G92" s="10" t="s">
        <v>289</v>
      </c>
      <c r="H92" s="89" t="str">
        <f>IF('13-14B'!H92&lt;&gt;"",'13-14B'!H92, "")</f>
        <v/>
      </c>
      <c r="I92" s="89" t="str">
        <f>IF('13-14B'!I92&lt;&gt;"",'13-14B'!I92, "")</f>
        <v/>
      </c>
      <c r="J92" s="89" t="str">
        <f>IF('13-14B'!J92&lt;&gt;"",'13-14B'!J92, "")</f>
        <v/>
      </c>
      <c r="K92" s="89" t="str">
        <f>IF('13-14B'!K92&lt;&gt;"",'13-14B'!K92, "")</f>
        <v/>
      </c>
      <c r="L92" s="89" t="str">
        <f>IF('13-14B'!L92&lt;&gt;"",'13-14B'!L92, "")</f>
        <v/>
      </c>
      <c r="M92" s="5"/>
      <c r="N92" s="78">
        <f t="shared" si="15"/>
        <v>0</v>
      </c>
      <c r="O92" s="78"/>
      <c r="Q92" s="35"/>
      <c r="R92" s="35"/>
      <c r="S92" s="35"/>
    </row>
    <row r="93" spans="1:19" ht="15.75" thickBot="1" x14ac:dyDescent="0.3">
      <c r="A93" s="115"/>
      <c r="B93" s="124"/>
      <c r="C93" s="115"/>
      <c r="D93" s="10">
        <v>4</v>
      </c>
      <c r="E93" s="5"/>
      <c r="G93" s="10" t="s">
        <v>289</v>
      </c>
      <c r="H93" s="89" t="str">
        <f>IF('13-14B'!H93&lt;&gt;"",'13-14B'!H93, "")</f>
        <v/>
      </c>
      <c r="I93" s="89" t="str">
        <f>IF('13-14B'!I93&lt;&gt;"",'13-14B'!I93, "")</f>
        <v/>
      </c>
      <c r="J93" s="89" t="str">
        <f>IF('13-14B'!J93&lt;&gt;"",'13-14B'!J93, "")</f>
        <v/>
      </c>
      <c r="K93" s="89" t="str">
        <f>IF('13-14B'!K93&lt;&gt;"",'13-14B'!K93, "")</f>
        <v/>
      </c>
      <c r="L93" s="89" t="str">
        <f>IF('13-14B'!L93&lt;&gt;"",'13-14B'!L93, "")</f>
        <v/>
      </c>
      <c r="M93" s="5"/>
      <c r="N93" s="78">
        <f t="shared" si="15"/>
        <v>0</v>
      </c>
      <c r="O93" s="79">
        <f>SUM(N90:N93)/12</f>
        <v>0</v>
      </c>
      <c r="Q93" s="35">
        <f t="shared" ref="Q93" si="44">IF(O93&lt;&gt;"",O93+A90/10000,0)</f>
        <v>2.3E-3</v>
      </c>
      <c r="R93" s="35" t="str">
        <f t="shared" ref="R93:S93" si="45">B90</f>
        <v/>
      </c>
      <c r="S93" s="35" t="str">
        <f t="shared" si="45"/>
        <v/>
      </c>
    </row>
    <row r="94" spans="1:19" x14ac:dyDescent="0.25">
      <c r="A94" s="127">
        <v>24</v>
      </c>
      <c r="B94" s="128" t="str">
        <f>IF('13-14B'!B94&lt;&gt;"",'13-14B'!B94, "")</f>
        <v/>
      </c>
      <c r="C94" s="127" t="str">
        <f>IF('13-14B'!C94&lt;&gt;"",'13-14B'!C94, "")</f>
        <v/>
      </c>
      <c r="D94" s="100">
        <v>1</v>
      </c>
      <c r="E94" s="5"/>
      <c r="G94" s="10" t="s">
        <v>289</v>
      </c>
      <c r="H94" s="102" t="str">
        <f>IF('13-14B'!H94&lt;&gt;"",'13-14B'!H94, "")</f>
        <v/>
      </c>
      <c r="I94" s="102" t="str">
        <f>IF('13-14B'!I94&lt;&gt;"",'13-14B'!I94, "")</f>
        <v/>
      </c>
      <c r="J94" s="102" t="str">
        <f>IF('13-14B'!J94&lt;&gt;"",'13-14B'!J94, "")</f>
        <v/>
      </c>
      <c r="K94" s="102" t="str">
        <f>IF('13-14B'!K94&lt;&gt;"",'13-14B'!K94, "")</f>
        <v/>
      </c>
      <c r="L94" s="102" t="str">
        <f>IF('13-14B'!L94&lt;&gt;"",'13-14B'!L94, "")</f>
        <v/>
      </c>
      <c r="M94" s="101"/>
      <c r="N94" s="103">
        <f t="shared" si="15"/>
        <v>0</v>
      </c>
      <c r="O94" s="103"/>
      <c r="Q94" s="36"/>
      <c r="R94" s="36"/>
      <c r="S94" s="36"/>
    </row>
    <row r="95" spans="1:19" x14ac:dyDescent="0.25">
      <c r="A95" s="127"/>
      <c r="B95" s="128"/>
      <c r="C95" s="127"/>
      <c r="D95" s="100">
        <v>2</v>
      </c>
      <c r="E95" s="5"/>
      <c r="G95" s="10" t="s">
        <v>289</v>
      </c>
      <c r="H95" s="102" t="str">
        <f>IF('13-14B'!H95&lt;&gt;"",'13-14B'!H95, "")</f>
        <v/>
      </c>
      <c r="I95" s="102" t="str">
        <f>IF('13-14B'!I95&lt;&gt;"",'13-14B'!I95, "")</f>
        <v/>
      </c>
      <c r="J95" s="102" t="str">
        <f>IF('13-14B'!J95&lt;&gt;"",'13-14B'!J95, "")</f>
        <v/>
      </c>
      <c r="K95" s="102" t="str">
        <f>IF('13-14B'!K95&lt;&gt;"",'13-14B'!K95, "")</f>
        <v/>
      </c>
      <c r="L95" s="102" t="str">
        <f>IF('13-14B'!L95&lt;&gt;"",'13-14B'!L95, "")</f>
        <v/>
      </c>
      <c r="M95" s="101"/>
      <c r="N95" s="103">
        <f t="shared" si="15"/>
        <v>0</v>
      </c>
      <c r="O95" s="103"/>
      <c r="Q95" s="35"/>
      <c r="R95" s="35"/>
      <c r="S95" s="35"/>
    </row>
    <row r="96" spans="1:19" ht="15.75" thickBot="1" x14ac:dyDescent="0.3">
      <c r="A96" s="127"/>
      <c r="B96" s="128"/>
      <c r="C96" s="127"/>
      <c r="D96" s="100">
        <v>3</v>
      </c>
      <c r="E96" s="5"/>
      <c r="G96" s="10" t="s">
        <v>289</v>
      </c>
      <c r="H96" s="102" t="str">
        <f>IF('13-14B'!H96&lt;&gt;"",'13-14B'!H96, "")</f>
        <v/>
      </c>
      <c r="I96" s="102" t="str">
        <f>IF('13-14B'!I96&lt;&gt;"",'13-14B'!I96, "")</f>
        <v/>
      </c>
      <c r="J96" s="102" t="str">
        <f>IF('13-14B'!J96&lt;&gt;"",'13-14B'!J96, "")</f>
        <v/>
      </c>
      <c r="K96" s="102" t="str">
        <f>IF('13-14B'!K96&lt;&gt;"",'13-14B'!K96, "")</f>
        <v/>
      </c>
      <c r="L96" s="102" t="str">
        <f>IF('13-14B'!L96&lt;&gt;"",'13-14B'!L96, "")</f>
        <v/>
      </c>
      <c r="M96" s="101"/>
      <c r="N96" s="103">
        <f t="shared" si="15"/>
        <v>0</v>
      </c>
      <c r="O96" s="103"/>
      <c r="Q96" s="35"/>
      <c r="R96" s="35"/>
      <c r="S96" s="35"/>
    </row>
    <row r="97" spans="1:37" ht="15.75" thickBot="1" x14ac:dyDescent="0.3">
      <c r="A97" s="127"/>
      <c r="B97" s="128"/>
      <c r="C97" s="127"/>
      <c r="D97" s="100">
        <v>4</v>
      </c>
      <c r="E97" s="5"/>
      <c r="G97" s="10" t="s">
        <v>289</v>
      </c>
      <c r="H97" s="102" t="str">
        <f>IF('13-14B'!H97&lt;&gt;"",'13-14B'!H97, "")</f>
        <v/>
      </c>
      <c r="I97" s="102" t="str">
        <f>IF('13-14B'!I97&lt;&gt;"",'13-14B'!I97, "")</f>
        <v/>
      </c>
      <c r="J97" s="102" t="str">
        <f>IF('13-14B'!J97&lt;&gt;"",'13-14B'!J97, "")</f>
        <v/>
      </c>
      <c r="K97" s="102" t="str">
        <f>IF('13-14B'!K97&lt;&gt;"",'13-14B'!K97, "")</f>
        <v/>
      </c>
      <c r="L97" s="102" t="str">
        <f>IF('13-14B'!L97&lt;&gt;"",'13-14B'!L97, "")</f>
        <v/>
      </c>
      <c r="M97" s="101"/>
      <c r="N97" s="103">
        <f t="shared" si="15"/>
        <v>0</v>
      </c>
      <c r="O97" s="104">
        <f>SUM(N94:N97)/12</f>
        <v>0</v>
      </c>
      <c r="Q97" s="35">
        <f t="shared" ref="Q97" si="46">IF(O97&lt;&gt;"",O97+A94/10000,0)</f>
        <v>2.3999999999999998E-3</v>
      </c>
      <c r="R97" s="35" t="str">
        <f t="shared" ref="R97:S97" si="47">B94</f>
        <v/>
      </c>
      <c r="S97" s="35" t="str">
        <f t="shared" si="47"/>
        <v/>
      </c>
    </row>
    <row r="98" spans="1:37" ht="15.75" thickBot="1" x14ac:dyDescent="0.3">
      <c r="Q98" s="36">
        <v>0</v>
      </c>
      <c r="R98" s="36"/>
      <c r="S98" s="36"/>
    </row>
    <row r="99" spans="1:37" x14ac:dyDescent="0.25">
      <c r="C99" s="11" t="s">
        <v>217</v>
      </c>
      <c r="D99" s="28"/>
      <c r="E99" s="12" t="s">
        <v>215</v>
      </c>
      <c r="F99" s="12" t="s">
        <v>184</v>
      </c>
      <c r="G99" s="12" t="s">
        <v>213</v>
      </c>
      <c r="H99" s="12" t="s">
        <v>238</v>
      </c>
      <c r="I99" s="13" t="s">
        <v>222</v>
      </c>
      <c r="Q99" s="60" t="s">
        <v>225</v>
      </c>
      <c r="R99" s="60" t="s">
        <v>226</v>
      </c>
      <c r="S99" s="60" t="s">
        <v>227</v>
      </c>
      <c r="T99" s="60" t="s">
        <v>228</v>
      </c>
      <c r="U99" s="60" t="s">
        <v>229</v>
      </c>
      <c r="V99" s="60" t="s">
        <v>230</v>
      </c>
      <c r="W99" s="60" t="s">
        <v>231</v>
      </c>
      <c r="X99" s="60" t="s">
        <v>232</v>
      </c>
      <c r="Y99" s="60" t="s">
        <v>233</v>
      </c>
      <c r="Z99" s="60" t="s">
        <v>234</v>
      </c>
      <c r="AA99" s="60" t="s">
        <v>224</v>
      </c>
      <c r="AB99" s="60" t="s">
        <v>235</v>
      </c>
      <c r="AC99" s="60" t="s">
        <v>236</v>
      </c>
      <c r="AD99" s="60" t="s">
        <v>242</v>
      </c>
      <c r="AE99" s="60" t="s">
        <v>279</v>
      </c>
      <c r="AF99" s="60" t="s">
        <v>280</v>
      </c>
      <c r="AG99" s="60" t="s">
        <v>281</v>
      </c>
      <c r="AH99" s="60" t="s">
        <v>278</v>
      </c>
      <c r="AI99" s="60" t="s">
        <v>282</v>
      </c>
      <c r="AJ99" s="60" t="s">
        <v>283</v>
      </c>
      <c r="AK99" s="60" t="s">
        <v>277</v>
      </c>
    </row>
    <row r="100" spans="1:37" x14ac:dyDescent="0.25">
      <c r="C100" s="14">
        <f>IF(E100&lt;1,0,1)</f>
        <v>0</v>
      </c>
      <c r="D100" s="15"/>
      <c r="E100" s="84">
        <f>IF(LARGE($Q$2:$Q$98,ROW()-99)&lt;1,0,LARGE($Q$2:$Q$98,ROW()-99))</f>
        <v>0</v>
      </c>
      <c r="F100" s="16">
        <f>VLOOKUP(E100,$Q$2:$S$98,2,FALSE)</f>
        <v>0</v>
      </c>
      <c r="G100" s="15">
        <f>VLOOKUP(E100,$Q$2:$S$98,3,FALSE)</f>
        <v>0</v>
      </c>
      <c r="H100" s="29"/>
      <c r="I100" s="17" t="str">
        <f t="shared" ref="I100:I122" si="48">IF(AND(OR(C100=C99,C100=C101),C100&lt;&gt;0),"TIE","")</f>
        <v/>
      </c>
      <c r="P100" s="16" t="str">
        <f>G100&amp;H100</f>
        <v>0</v>
      </c>
      <c r="Q100" s="61" t="str">
        <f t="shared" ref="Q100:AK112" si="49">IF($G100=Q$99,$D100,"")</f>
        <v/>
      </c>
      <c r="R100" s="61" t="str">
        <f t="shared" si="49"/>
        <v/>
      </c>
      <c r="S100" s="61" t="str">
        <f t="shared" si="49"/>
        <v/>
      </c>
      <c r="T100" s="61" t="str">
        <f t="shared" si="49"/>
        <v/>
      </c>
      <c r="U100" s="61" t="str">
        <f t="shared" si="49"/>
        <v/>
      </c>
      <c r="V100" s="61" t="str">
        <f t="shared" si="49"/>
        <v/>
      </c>
      <c r="W100" s="61" t="str">
        <f t="shared" si="49"/>
        <v/>
      </c>
      <c r="X100" s="61" t="str">
        <f t="shared" si="49"/>
        <v/>
      </c>
      <c r="Y100" s="61" t="str">
        <f t="shared" si="49"/>
        <v/>
      </c>
      <c r="Z100" s="61" t="str">
        <f t="shared" si="49"/>
        <v/>
      </c>
      <c r="AA100" s="61" t="str">
        <f t="shared" si="49"/>
        <v/>
      </c>
      <c r="AB100" s="61" t="str">
        <f t="shared" si="49"/>
        <v/>
      </c>
      <c r="AC100" s="61" t="str">
        <f t="shared" si="49"/>
        <v/>
      </c>
      <c r="AD100" s="61" t="str">
        <f t="shared" si="49"/>
        <v/>
      </c>
      <c r="AE100" s="61" t="str">
        <f t="shared" si="49"/>
        <v/>
      </c>
      <c r="AF100" s="61" t="str">
        <f t="shared" si="49"/>
        <v/>
      </c>
      <c r="AG100" s="61" t="str">
        <f t="shared" si="49"/>
        <v/>
      </c>
      <c r="AH100" s="61" t="str">
        <f t="shared" si="49"/>
        <v/>
      </c>
      <c r="AI100" s="61" t="str">
        <f t="shared" si="49"/>
        <v/>
      </c>
      <c r="AJ100" s="61" t="str">
        <f t="shared" si="49"/>
        <v/>
      </c>
      <c r="AK100" s="61" t="str">
        <f t="shared" si="49"/>
        <v/>
      </c>
    </row>
    <row r="101" spans="1:37" x14ac:dyDescent="0.25">
      <c r="C101" s="14">
        <f>IF(E101&lt;1,0,IF(INT(E101*100)=INT(E100*100),C100,ROW()-99))</f>
        <v>0</v>
      </c>
      <c r="D101" s="15"/>
      <c r="E101" s="84">
        <f t="shared" ref="E101:E123" si="50">IF(LARGE($Q$2:$Q$98,ROW()-99)&lt;1,0,LARGE($Q$2:$Q$98,ROW()-99))</f>
        <v>0</v>
      </c>
      <c r="F101" s="16">
        <f t="shared" ref="F101:F123" si="51">VLOOKUP(E101,$Q$2:$S$98,2,FALSE)</f>
        <v>0</v>
      </c>
      <c r="G101" s="15">
        <f t="shared" ref="G101:G123" si="52">VLOOKUP(E101,$Q$2:$S$98,3,FALSE)</f>
        <v>0</v>
      </c>
      <c r="H101" s="29"/>
      <c r="I101" s="17" t="str">
        <f t="shared" si="48"/>
        <v/>
      </c>
      <c r="P101" t="str">
        <f t="shared" ref="P101:P123" si="53">G101&amp;H101</f>
        <v>0</v>
      </c>
      <c r="Q101" s="61" t="str">
        <f t="shared" si="49"/>
        <v/>
      </c>
      <c r="R101" s="61" t="str">
        <f t="shared" si="49"/>
        <v/>
      </c>
      <c r="S101" s="61" t="str">
        <f t="shared" si="49"/>
        <v/>
      </c>
      <c r="T101" s="61" t="str">
        <f t="shared" si="49"/>
        <v/>
      </c>
      <c r="U101" s="61" t="str">
        <f t="shared" si="49"/>
        <v/>
      </c>
      <c r="V101" s="61" t="str">
        <f t="shared" si="49"/>
        <v/>
      </c>
      <c r="W101" s="61" t="str">
        <f t="shared" si="49"/>
        <v/>
      </c>
      <c r="X101" s="61" t="str">
        <f t="shared" si="49"/>
        <v/>
      </c>
      <c r="Y101" s="61" t="str">
        <f t="shared" si="49"/>
        <v/>
      </c>
      <c r="Z101" s="61" t="str">
        <f t="shared" si="49"/>
        <v/>
      </c>
      <c r="AA101" s="61" t="str">
        <f t="shared" si="49"/>
        <v/>
      </c>
      <c r="AB101" s="61" t="str">
        <f t="shared" si="49"/>
        <v/>
      </c>
      <c r="AC101" s="61" t="str">
        <f t="shared" si="49"/>
        <v/>
      </c>
      <c r="AD101" s="61" t="str">
        <f t="shared" si="49"/>
        <v/>
      </c>
      <c r="AE101" s="61" t="str">
        <f t="shared" si="49"/>
        <v/>
      </c>
      <c r="AF101" s="61" t="str">
        <f t="shared" si="49"/>
        <v/>
      </c>
      <c r="AG101" s="61" t="str">
        <f t="shared" si="49"/>
        <v/>
      </c>
      <c r="AH101" s="61" t="str">
        <f t="shared" si="49"/>
        <v/>
      </c>
      <c r="AI101" s="61" t="str">
        <f t="shared" si="49"/>
        <v/>
      </c>
      <c r="AJ101" s="61" t="str">
        <f t="shared" si="49"/>
        <v/>
      </c>
      <c r="AK101" s="61" t="str">
        <f t="shared" si="49"/>
        <v/>
      </c>
    </row>
    <row r="102" spans="1:37" x14ac:dyDescent="0.25">
      <c r="C102" s="14">
        <f t="shared" ref="C102:C123" si="54">IF(E102&lt;1,0,IF(INT(E102*100)=INT(E101*100),C101,ROW()-99))</f>
        <v>0</v>
      </c>
      <c r="D102" s="15"/>
      <c r="E102" s="84">
        <f t="shared" si="50"/>
        <v>0</v>
      </c>
      <c r="F102" s="16">
        <f t="shared" si="51"/>
        <v>0</v>
      </c>
      <c r="G102" s="15">
        <f t="shared" si="52"/>
        <v>0</v>
      </c>
      <c r="H102" s="29"/>
      <c r="I102" s="17" t="str">
        <f t="shared" si="48"/>
        <v/>
      </c>
      <c r="P102" t="str">
        <f t="shared" si="53"/>
        <v>0</v>
      </c>
      <c r="Q102" s="61" t="str">
        <f t="shared" si="49"/>
        <v/>
      </c>
      <c r="R102" s="61" t="str">
        <f t="shared" si="49"/>
        <v/>
      </c>
      <c r="S102" s="61" t="str">
        <f t="shared" si="49"/>
        <v/>
      </c>
      <c r="T102" s="61" t="str">
        <f t="shared" si="49"/>
        <v/>
      </c>
      <c r="U102" s="61" t="str">
        <f t="shared" si="49"/>
        <v/>
      </c>
      <c r="V102" s="61" t="str">
        <f t="shared" si="49"/>
        <v/>
      </c>
      <c r="W102" s="61" t="str">
        <f t="shared" si="49"/>
        <v/>
      </c>
      <c r="X102" s="61" t="str">
        <f t="shared" si="49"/>
        <v/>
      </c>
      <c r="Y102" s="61" t="str">
        <f t="shared" si="49"/>
        <v/>
      </c>
      <c r="Z102" s="61" t="str">
        <f t="shared" si="49"/>
        <v/>
      </c>
      <c r="AA102" s="61" t="str">
        <f t="shared" si="49"/>
        <v/>
      </c>
      <c r="AB102" s="61" t="str">
        <f t="shared" si="49"/>
        <v/>
      </c>
      <c r="AC102" s="61" t="str">
        <f t="shared" si="49"/>
        <v/>
      </c>
      <c r="AD102" s="61" t="str">
        <f t="shared" si="49"/>
        <v/>
      </c>
      <c r="AE102" s="61" t="str">
        <f t="shared" si="49"/>
        <v/>
      </c>
      <c r="AF102" s="61" t="str">
        <f t="shared" si="49"/>
        <v/>
      </c>
      <c r="AG102" s="61" t="str">
        <f t="shared" si="49"/>
        <v/>
      </c>
      <c r="AH102" s="61" t="str">
        <f t="shared" si="49"/>
        <v/>
      </c>
      <c r="AI102" s="61" t="str">
        <f t="shared" si="49"/>
        <v/>
      </c>
      <c r="AJ102" s="61" t="str">
        <f t="shared" si="49"/>
        <v/>
      </c>
      <c r="AK102" s="61" t="str">
        <f t="shared" si="49"/>
        <v/>
      </c>
    </row>
    <row r="103" spans="1:37" x14ac:dyDescent="0.25">
      <c r="C103" s="14">
        <f t="shared" si="54"/>
        <v>0</v>
      </c>
      <c r="D103" s="15"/>
      <c r="E103" s="84">
        <f t="shared" si="50"/>
        <v>0</v>
      </c>
      <c r="F103" s="16">
        <f t="shared" si="51"/>
        <v>0</v>
      </c>
      <c r="G103" s="15">
        <f t="shared" si="52"/>
        <v>0</v>
      </c>
      <c r="H103" s="29"/>
      <c r="I103" s="17" t="str">
        <f t="shared" si="48"/>
        <v/>
      </c>
      <c r="P103" t="str">
        <f t="shared" si="53"/>
        <v>0</v>
      </c>
      <c r="Q103" s="61" t="str">
        <f t="shared" si="49"/>
        <v/>
      </c>
      <c r="R103" s="61" t="str">
        <f t="shared" si="49"/>
        <v/>
      </c>
      <c r="S103" s="61" t="str">
        <f t="shared" si="49"/>
        <v/>
      </c>
      <c r="T103" s="61" t="str">
        <f t="shared" si="49"/>
        <v/>
      </c>
      <c r="U103" s="61" t="str">
        <f t="shared" si="49"/>
        <v/>
      </c>
      <c r="V103" s="61" t="str">
        <f t="shared" si="49"/>
        <v/>
      </c>
      <c r="W103" s="61" t="str">
        <f t="shared" si="49"/>
        <v/>
      </c>
      <c r="X103" s="61" t="str">
        <f t="shared" si="49"/>
        <v/>
      </c>
      <c r="Y103" s="61" t="str">
        <f t="shared" si="49"/>
        <v/>
      </c>
      <c r="Z103" s="61" t="str">
        <f t="shared" si="49"/>
        <v/>
      </c>
      <c r="AA103" s="61" t="str">
        <f t="shared" si="49"/>
        <v/>
      </c>
      <c r="AB103" s="61" t="str">
        <f t="shared" si="49"/>
        <v/>
      </c>
      <c r="AC103" s="61" t="str">
        <f t="shared" si="49"/>
        <v/>
      </c>
      <c r="AD103" s="61" t="str">
        <f t="shared" si="49"/>
        <v/>
      </c>
      <c r="AE103" s="61" t="str">
        <f t="shared" si="49"/>
        <v/>
      </c>
      <c r="AF103" s="61" t="str">
        <f t="shared" si="49"/>
        <v/>
      </c>
      <c r="AG103" s="61" t="str">
        <f t="shared" si="49"/>
        <v/>
      </c>
      <c r="AH103" s="61" t="str">
        <f t="shared" si="49"/>
        <v/>
      </c>
      <c r="AI103" s="61" t="str">
        <f t="shared" si="49"/>
        <v/>
      </c>
      <c r="AJ103" s="61" t="str">
        <f t="shared" si="49"/>
        <v/>
      </c>
      <c r="AK103" s="61" t="str">
        <f t="shared" si="49"/>
        <v/>
      </c>
    </row>
    <row r="104" spans="1:37" x14ac:dyDescent="0.25">
      <c r="C104" s="14">
        <f t="shared" si="54"/>
        <v>0</v>
      </c>
      <c r="D104" s="15"/>
      <c r="E104" s="84">
        <f t="shared" si="50"/>
        <v>0</v>
      </c>
      <c r="F104" s="16">
        <f t="shared" si="51"/>
        <v>0</v>
      </c>
      <c r="G104" s="15">
        <f t="shared" si="52"/>
        <v>0</v>
      </c>
      <c r="H104" s="29"/>
      <c r="I104" s="17" t="str">
        <f t="shared" si="48"/>
        <v/>
      </c>
      <c r="P104" t="str">
        <f t="shared" si="53"/>
        <v>0</v>
      </c>
      <c r="Q104" s="61" t="str">
        <f t="shared" si="49"/>
        <v/>
      </c>
      <c r="R104" s="61" t="str">
        <f t="shared" si="49"/>
        <v/>
      </c>
      <c r="S104" s="61" t="str">
        <f t="shared" si="49"/>
        <v/>
      </c>
      <c r="T104" s="61" t="str">
        <f t="shared" si="49"/>
        <v/>
      </c>
      <c r="U104" s="61" t="str">
        <f t="shared" si="49"/>
        <v/>
      </c>
      <c r="V104" s="61" t="str">
        <f t="shared" si="49"/>
        <v/>
      </c>
      <c r="W104" s="61" t="str">
        <f t="shared" si="49"/>
        <v/>
      </c>
      <c r="X104" s="61" t="str">
        <f t="shared" si="49"/>
        <v/>
      </c>
      <c r="Y104" s="61" t="str">
        <f t="shared" si="49"/>
        <v/>
      </c>
      <c r="Z104" s="61" t="str">
        <f t="shared" si="49"/>
        <v/>
      </c>
      <c r="AA104" s="61" t="str">
        <f t="shared" si="49"/>
        <v/>
      </c>
      <c r="AB104" s="61" t="str">
        <f t="shared" si="49"/>
        <v/>
      </c>
      <c r="AC104" s="61" t="str">
        <f t="shared" si="49"/>
        <v/>
      </c>
      <c r="AD104" s="61" t="str">
        <f t="shared" si="49"/>
        <v/>
      </c>
      <c r="AE104" s="61" t="str">
        <f t="shared" si="49"/>
        <v/>
      </c>
      <c r="AF104" s="61" t="str">
        <f t="shared" si="49"/>
        <v/>
      </c>
      <c r="AG104" s="61" t="str">
        <f t="shared" si="49"/>
        <v/>
      </c>
      <c r="AH104" s="61" t="str">
        <f t="shared" si="49"/>
        <v/>
      </c>
      <c r="AI104" s="61" t="str">
        <f t="shared" si="49"/>
        <v/>
      </c>
      <c r="AJ104" s="61" t="str">
        <f t="shared" si="49"/>
        <v/>
      </c>
      <c r="AK104" s="61" t="str">
        <f t="shared" si="49"/>
        <v/>
      </c>
    </row>
    <row r="105" spans="1:37" x14ac:dyDescent="0.25">
      <c r="C105" s="14">
        <f t="shared" si="54"/>
        <v>0</v>
      </c>
      <c r="D105" s="15"/>
      <c r="E105" s="84">
        <f t="shared" si="50"/>
        <v>0</v>
      </c>
      <c r="F105" s="16">
        <f t="shared" si="51"/>
        <v>0</v>
      </c>
      <c r="G105" s="15">
        <f t="shared" si="52"/>
        <v>0</v>
      </c>
      <c r="H105" s="29"/>
      <c r="I105" s="17" t="str">
        <f t="shared" si="48"/>
        <v/>
      </c>
      <c r="P105" t="str">
        <f t="shared" si="53"/>
        <v>0</v>
      </c>
      <c r="Q105" s="61" t="str">
        <f t="shared" si="49"/>
        <v/>
      </c>
      <c r="R105" s="61" t="str">
        <f t="shared" si="49"/>
        <v/>
      </c>
      <c r="S105" s="61" t="str">
        <f t="shared" si="49"/>
        <v/>
      </c>
      <c r="T105" s="61" t="str">
        <f t="shared" si="49"/>
        <v/>
      </c>
      <c r="U105" s="61" t="str">
        <f t="shared" si="49"/>
        <v/>
      </c>
      <c r="V105" s="61" t="str">
        <f t="shared" si="49"/>
        <v/>
      </c>
      <c r="W105" s="61" t="str">
        <f t="shared" si="49"/>
        <v/>
      </c>
      <c r="X105" s="61" t="str">
        <f t="shared" si="49"/>
        <v/>
      </c>
      <c r="Y105" s="61" t="str">
        <f t="shared" si="49"/>
        <v/>
      </c>
      <c r="Z105" s="61" t="str">
        <f t="shared" si="49"/>
        <v/>
      </c>
      <c r="AA105" s="61" t="str">
        <f t="shared" si="49"/>
        <v/>
      </c>
      <c r="AB105" s="61" t="str">
        <f t="shared" si="49"/>
        <v/>
      </c>
      <c r="AC105" s="61" t="str">
        <f t="shared" si="49"/>
        <v/>
      </c>
      <c r="AD105" s="61" t="str">
        <f t="shared" si="49"/>
        <v/>
      </c>
      <c r="AE105" s="61" t="str">
        <f t="shared" si="49"/>
        <v/>
      </c>
      <c r="AF105" s="61" t="str">
        <f t="shared" si="49"/>
        <v/>
      </c>
      <c r="AG105" s="61" t="str">
        <f t="shared" si="49"/>
        <v/>
      </c>
      <c r="AH105" s="61" t="str">
        <f t="shared" si="49"/>
        <v/>
      </c>
      <c r="AI105" s="61" t="str">
        <f t="shared" si="49"/>
        <v/>
      </c>
      <c r="AJ105" s="61" t="str">
        <f t="shared" si="49"/>
        <v/>
      </c>
      <c r="AK105" s="61" t="str">
        <f t="shared" si="49"/>
        <v/>
      </c>
    </row>
    <row r="106" spans="1:37" x14ac:dyDescent="0.25">
      <c r="C106" s="14">
        <f t="shared" si="54"/>
        <v>0</v>
      </c>
      <c r="D106" s="15"/>
      <c r="E106" s="84">
        <f t="shared" si="50"/>
        <v>0</v>
      </c>
      <c r="F106" s="16">
        <f t="shared" si="51"/>
        <v>0</v>
      </c>
      <c r="G106" s="15">
        <f t="shared" si="52"/>
        <v>0</v>
      </c>
      <c r="H106" s="29"/>
      <c r="I106" s="17" t="str">
        <f t="shared" si="48"/>
        <v/>
      </c>
      <c r="P106" t="str">
        <f t="shared" si="53"/>
        <v>0</v>
      </c>
      <c r="Q106" s="61" t="str">
        <f t="shared" si="49"/>
        <v/>
      </c>
      <c r="R106" s="61" t="str">
        <f t="shared" si="49"/>
        <v/>
      </c>
      <c r="S106" s="61" t="str">
        <f t="shared" si="49"/>
        <v/>
      </c>
      <c r="T106" s="61" t="str">
        <f t="shared" si="49"/>
        <v/>
      </c>
      <c r="U106" s="61" t="str">
        <f t="shared" si="49"/>
        <v/>
      </c>
      <c r="V106" s="61" t="str">
        <f t="shared" si="49"/>
        <v/>
      </c>
      <c r="W106" s="61" t="str">
        <f t="shared" si="49"/>
        <v/>
      </c>
      <c r="X106" s="61" t="str">
        <f t="shared" si="49"/>
        <v/>
      </c>
      <c r="Y106" s="61" t="str">
        <f t="shared" si="49"/>
        <v/>
      </c>
      <c r="Z106" s="61" t="str">
        <f t="shared" si="49"/>
        <v/>
      </c>
      <c r="AA106" s="61" t="str">
        <f t="shared" si="49"/>
        <v/>
      </c>
      <c r="AB106" s="61" t="str">
        <f t="shared" si="49"/>
        <v/>
      </c>
      <c r="AC106" s="61" t="str">
        <f t="shared" si="49"/>
        <v/>
      </c>
      <c r="AD106" s="61" t="str">
        <f t="shared" si="49"/>
        <v/>
      </c>
      <c r="AE106" s="61" t="str">
        <f t="shared" si="49"/>
        <v/>
      </c>
      <c r="AF106" s="61" t="str">
        <f t="shared" si="49"/>
        <v/>
      </c>
      <c r="AG106" s="61" t="str">
        <f t="shared" si="49"/>
        <v/>
      </c>
      <c r="AH106" s="61" t="str">
        <f t="shared" si="49"/>
        <v/>
      </c>
      <c r="AI106" s="61" t="str">
        <f t="shared" si="49"/>
        <v/>
      </c>
      <c r="AJ106" s="61" t="str">
        <f t="shared" si="49"/>
        <v/>
      </c>
      <c r="AK106" s="61" t="str">
        <f t="shared" si="49"/>
        <v/>
      </c>
    </row>
    <row r="107" spans="1:37" x14ac:dyDescent="0.25">
      <c r="C107" s="14">
        <f t="shared" si="54"/>
        <v>0</v>
      </c>
      <c r="D107" s="15"/>
      <c r="E107" s="84">
        <f t="shared" si="50"/>
        <v>0</v>
      </c>
      <c r="F107" s="16">
        <f t="shared" si="51"/>
        <v>0</v>
      </c>
      <c r="G107" s="15">
        <f t="shared" si="52"/>
        <v>0</v>
      </c>
      <c r="H107" s="29"/>
      <c r="I107" s="17" t="str">
        <f t="shared" si="48"/>
        <v/>
      </c>
      <c r="P107" t="str">
        <f t="shared" si="53"/>
        <v>0</v>
      </c>
      <c r="Q107" s="61" t="str">
        <f t="shared" si="49"/>
        <v/>
      </c>
      <c r="R107" s="61" t="str">
        <f t="shared" si="49"/>
        <v/>
      </c>
      <c r="S107" s="61" t="str">
        <f t="shared" si="49"/>
        <v/>
      </c>
      <c r="T107" s="61" t="str">
        <f t="shared" si="49"/>
        <v/>
      </c>
      <c r="U107" s="61" t="str">
        <f t="shared" si="49"/>
        <v/>
      </c>
      <c r="V107" s="61" t="str">
        <f t="shared" si="49"/>
        <v/>
      </c>
      <c r="W107" s="61" t="str">
        <f t="shared" si="49"/>
        <v/>
      </c>
      <c r="X107" s="61" t="str">
        <f t="shared" si="49"/>
        <v/>
      </c>
      <c r="Y107" s="61" t="str">
        <f t="shared" si="49"/>
        <v/>
      </c>
      <c r="Z107" s="61" t="str">
        <f t="shared" si="49"/>
        <v/>
      </c>
      <c r="AA107" s="61" t="str">
        <f t="shared" si="49"/>
        <v/>
      </c>
      <c r="AB107" s="61" t="str">
        <f t="shared" si="49"/>
        <v/>
      </c>
      <c r="AC107" s="61" t="str">
        <f t="shared" si="49"/>
        <v/>
      </c>
      <c r="AD107" s="61" t="str">
        <f t="shared" si="49"/>
        <v/>
      </c>
      <c r="AE107" s="61" t="str">
        <f t="shared" si="49"/>
        <v/>
      </c>
      <c r="AF107" s="61" t="str">
        <f t="shared" si="49"/>
        <v/>
      </c>
      <c r="AG107" s="61" t="str">
        <f t="shared" si="49"/>
        <v/>
      </c>
      <c r="AH107" s="61" t="str">
        <f t="shared" si="49"/>
        <v/>
      </c>
      <c r="AI107" s="61" t="str">
        <f t="shared" si="49"/>
        <v/>
      </c>
      <c r="AJ107" s="61" t="str">
        <f t="shared" si="49"/>
        <v/>
      </c>
      <c r="AK107" s="61" t="str">
        <f t="shared" si="49"/>
        <v/>
      </c>
    </row>
    <row r="108" spans="1:37" x14ac:dyDescent="0.25">
      <c r="C108" s="14">
        <f t="shared" si="54"/>
        <v>0</v>
      </c>
      <c r="D108" s="15"/>
      <c r="E108" s="84">
        <f t="shared" si="50"/>
        <v>0</v>
      </c>
      <c r="F108" s="16">
        <f t="shared" si="51"/>
        <v>0</v>
      </c>
      <c r="G108" s="15">
        <f t="shared" si="52"/>
        <v>0</v>
      </c>
      <c r="H108" s="29"/>
      <c r="I108" s="17" t="str">
        <f t="shared" si="48"/>
        <v/>
      </c>
      <c r="P108" t="str">
        <f t="shared" si="53"/>
        <v>0</v>
      </c>
      <c r="Q108" s="61" t="str">
        <f t="shared" si="49"/>
        <v/>
      </c>
      <c r="R108" s="61" t="str">
        <f t="shared" si="49"/>
        <v/>
      </c>
      <c r="S108" s="61" t="str">
        <f t="shared" si="49"/>
        <v/>
      </c>
      <c r="T108" s="61" t="str">
        <f t="shared" si="49"/>
        <v/>
      </c>
      <c r="U108" s="61" t="str">
        <f t="shared" si="49"/>
        <v/>
      </c>
      <c r="V108" s="61" t="str">
        <f t="shared" si="49"/>
        <v/>
      </c>
      <c r="W108" s="61" t="str">
        <f t="shared" si="49"/>
        <v/>
      </c>
      <c r="X108" s="61" t="str">
        <f t="shared" si="49"/>
        <v/>
      </c>
      <c r="Y108" s="61" t="str">
        <f t="shared" si="49"/>
        <v/>
      </c>
      <c r="Z108" s="61" t="str">
        <f t="shared" si="49"/>
        <v/>
      </c>
      <c r="AA108" s="61" t="str">
        <f t="shared" si="49"/>
        <v/>
      </c>
      <c r="AB108" s="61" t="str">
        <f t="shared" si="49"/>
        <v/>
      </c>
      <c r="AC108" s="61" t="str">
        <f t="shared" si="49"/>
        <v/>
      </c>
      <c r="AD108" s="61" t="str">
        <f t="shared" si="49"/>
        <v/>
      </c>
      <c r="AE108" s="61" t="str">
        <f t="shared" si="49"/>
        <v/>
      </c>
      <c r="AF108" s="61" t="str">
        <f t="shared" si="49"/>
        <v/>
      </c>
      <c r="AG108" s="61" t="str">
        <f t="shared" si="49"/>
        <v/>
      </c>
      <c r="AH108" s="61" t="str">
        <f t="shared" si="49"/>
        <v/>
      </c>
      <c r="AI108" s="61" t="str">
        <f t="shared" si="49"/>
        <v/>
      </c>
      <c r="AJ108" s="61" t="str">
        <f t="shared" si="49"/>
        <v/>
      </c>
      <c r="AK108" s="61" t="str">
        <f t="shared" si="49"/>
        <v/>
      </c>
    </row>
    <row r="109" spans="1:37" x14ac:dyDescent="0.25">
      <c r="C109" s="14">
        <f t="shared" si="54"/>
        <v>0</v>
      </c>
      <c r="D109" s="15"/>
      <c r="E109" s="84">
        <f t="shared" si="50"/>
        <v>0</v>
      </c>
      <c r="F109" s="16">
        <f t="shared" si="51"/>
        <v>0</v>
      </c>
      <c r="G109" s="15">
        <f t="shared" si="52"/>
        <v>0</v>
      </c>
      <c r="H109" s="29"/>
      <c r="I109" s="17" t="str">
        <f t="shared" si="48"/>
        <v/>
      </c>
      <c r="P109" t="str">
        <f t="shared" si="53"/>
        <v>0</v>
      </c>
      <c r="Q109" s="61" t="str">
        <f t="shared" si="49"/>
        <v/>
      </c>
      <c r="R109" s="61" t="str">
        <f t="shared" si="49"/>
        <v/>
      </c>
      <c r="S109" s="61" t="str">
        <f t="shared" si="49"/>
        <v/>
      </c>
      <c r="T109" s="61" t="str">
        <f t="shared" si="49"/>
        <v/>
      </c>
      <c r="U109" s="61" t="str">
        <f t="shared" si="49"/>
        <v/>
      </c>
      <c r="V109" s="61" t="str">
        <f t="shared" si="49"/>
        <v/>
      </c>
      <c r="W109" s="61" t="str">
        <f t="shared" si="49"/>
        <v/>
      </c>
      <c r="X109" s="61" t="str">
        <f t="shared" si="49"/>
        <v/>
      </c>
      <c r="Y109" s="61" t="str">
        <f t="shared" si="49"/>
        <v/>
      </c>
      <c r="Z109" s="61" t="str">
        <f t="shared" si="49"/>
        <v/>
      </c>
      <c r="AA109" s="61" t="str">
        <f t="shared" si="49"/>
        <v/>
      </c>
      <c r="AB109" s="61" t="str">
        <f t="shared" si="49"/>
        <v/>
      </c>
      <c r="AC109" s="61" t="str">
        <f t="shared" si="49"/>
        <v/>
      </c>
      <c r="AD109" s="61" t="str">
        <f t="shared" si="49"/>
        <v/>
      </c>
      <c r="AE109" s="61" t="str">
        <f t="shared" si="49"/>
        <v/>
      </c>
      <c r="AF109" s="61" t="str">
        <f t="shared" si="49"/>
        <v/>
      </c>
      <c r="AG109" s="61" t="str">
        <f t="shared" si="49"/>
        <v/>
      </c>
      <c r="AH109" s="61" t="str">
        <f t="shared" si="49"/>
        <v/>
      </c>
      <c r="AI109" s="61" t="str">
        <f t="shared" si="49"/>
        <v/>
      </c>
      <c r="AJ109" s="61" t="str">
        <f t="shared" si="49"/>
        <v/>
      </c>
      <c r="AK109" s="61" t="str">
        <f t="shared" si="49"/>
        <v/>
      </c>
    </row>
    <row r="110" spans="1:37" x14ac:dyDescent="0.25">
      <c r="C110" s="14">
        <f t="shared" si="54"/>
        <v>0</v>
      </c>
      <c r="D110" s="15"/>
      <c r="E110" s="84">
        <f t="shared" si="50"/>
        <v>0</v>
      </c>
      <c r="F110" s="16">
        <f t="shared" si="51"/>
        <v>0</v>
      </c>
      <c r="G110" s="15">
        <f t="shared" si="52"/>
        <v>0</v>
      </c>
      <c r="H110" s="29"/>
      <c r="I110" s="17" t="str">
        <f t="shared" si="48"/>
        <v/>
      </c>
      <c r="P110" t="str">
        <f t="shared" si="53"/>
        <v>0</v>
      </c>
      <c r="Q110" s="61" t="str">
        <f t="shared" si="49"/>
        <v/>
      </c>
      <c r="R110" s="61" t="str">
        <f t="shared" si="49"/>
        <v/>
      </c>
      <c r="S110" s="61" t="str">
        <f t="shared" si="49"/>
        <v/>
      </c>
      <c r="T110" s="61" t="str">
        <f t="shared" si="49"/>
        <v/>
      </c>
      <c r="U110" s="61" t="str">
        <f t="shared" si="49"/>
        <v/>
      </c>
      <c r="V110" s="61" t="str">
        <f t="shared" si="49"/>
        <v/>
      </c>
      <c r="W110" s="61" t="str">
        <f t="shared" si="49"/>
        <v/>
      </c>
      <c r="X110" s="61" t="str">
        <f t="shared" si="49"/>
        <v/>
      </c>
      <c r="Y110" s="61" t="str">
        <f t="shared" si="49"/>
        <v/>
      </c>
      <c r="Z110" s="61" t="str">
        <f t="shared" si="49"/>
        <v/>
      </c>
      <c r="AA110" s="61" t="str">
        <f t="shared" si="49"/>
        <v/>
      </c>
      <c r="AB110" s="61" t="str">
        <f t="shared" si="49"/>
        <v/>
      </c>
      <c r="AC110" s="61" t="str">
        <f t="shared" si="49"/>
        <v/>
      </c>
      <c r="AD110" s="61" t="str">
        <f t="shared" si="49"/>
        <v/>
      </c>
      <c r="AE110" s="61" t="str">
        <f t="shared" si="49"/>
        <v/>
      </c>
      <c r="AF110" s="61" t="str">
        <f t="shared" si="49"/>
        <v/>
      </c>
      <c r="AG110" s="61" t="str">
        <f t="shared" si="49"/>
        <v/>
      </c>
      <c r="AH110" s="61" t="str">
        <f t="shared" si="49"/>
        <v/>
      </c>
      <c r="AI110" s="61" t="str">
        <f t="shared" si="49"/>
        <v/>
      </c>
      <c r="AJ110" s="61" t="str">
        <f t="shared" si="49"/>
        <v/>
      </c>
      <c r="AK110" s="61" t="str">
        <f t="shared" si="49"/>
        <v/>
      </c>
    </row>
    <row r="111" spans="1:37" x14ac:dyDescent="0.25">
      <c r="C111" s="14">
        <f t="shared" si="54"/>
        <v>0</v>
      </c>
      <c r="D111" s="15"/>
      <c r="E111" s="84">
        <f t="shared" si="50"/>
        <v>0</v>
      </c>
      <c r="F111" s="16">
        <f t="shared" si="51"/>
        <v>0</v>
      </c>
      <c r="G111" s="15">
        <f t="shared" si="52"/>
        <v>0</v>
      </c>
      <c r="H111" s="29"/>
      <c r="I111" s="17" t="str">
        <f t="shared" si="48"/>
        <v/>
      </c>
      <c r="P111" t="str">
        <f t="shared" si="53"/>
        <v>0</v>
      </c>
      <c r="Q111" s="61" t="str">
        <f t="shared" si="49"/>
        <v/>
      </c>
      <c r="R111" s="61" t="str">
        <f t="shared" si="49"/>
        <v/>
      </c>
      <c r="S111" s="61" t="str">
        <f t="shared" si="49"/>
        <v/>
      </c>
      <c r="T111" s="61" t="str">
        <f t="shared" si="49"/>
        <v/>
      </c>
      <c r="U111" s="61" t="str">
        <f t="shared" si="49"/>
        <v/>
      </c>
      <c r="V111" s="61" t="str">
        <f t="shared" si="49"/>
        <v/>
      </c>
      <c r="W111" s="61" t="str">
        <f t="shared" si="49"/>
        <v/>
      </c>
      <c r="X111" s="61" t="str">
        <f t="shared" si="49"/>
        <v/>
      </c>
      <c r="Y111" s="61" t="str">
        <f t="shared" si="49"/>
        <v/>
      </c>
      <c r="Z111" s="61" t="str">
        <f t="shared" si="49"/>
        <v/>
      </c>
      <c r="AA111" s="61" t="str">
        <f t="shared" si="49"/>
        <v/>
      </c>
      <c r="AB111" s="61" t="str">
        <f t="shared" si="49"/>
        <v/>
      </c>
      <c r="AC111" s="61" t="str">
        <f t="shared" si="49"/>
        <v/>
      </c>
      <c r="AD111" s="61" t="str">
        <f t="shared" si="49"/>
        <v/>
      </c>
      <c r="AE111" s="61" t="str">
        <f t="shared" si="49"/>
        <v/>
      </c>
      <c r="AF111" s="61" t="str">
        <f t="shared" si="49"/>
        <v/>
      </c>
      <c r="AG111" s="61" t="str">
        <f t="shared" si="49"/>
        <v/>
      </c>
      <c r="AH111" s="61" t="str">
        <f t="shared" si="49"/>
        <v/>
      </c>
      <c r="AI111" s="61" t="str">
        <f t="shared" si="49"/>
        <v/>
      </c>
      <c r="AJ111" s="61" t="str">
        <f t="shared" si="49"/>
        <v/>
      </c>
      <c r="AK111" s="61" t="str">
        <f t="shared" si="49"/>
        <v/>
      </c>
    </row>
    <row r="112" spans="1:37" x14ac:dyDescent="0.25">
      <c r="C112" s="14">
        <f t="shared" si="54"/>
        <v>0</v>
      </c>
      <c r="D112" s="15"/>
      <c r="E112" s="84">
        <f t="shared" si="50"/>
        <v>0</v>
      </c>
      <c r="F112" s="16">
        <f t="shared" si="51"/>
        <v>0</v>
      </c>
      <c r="G112" s="15">
        <f t="shared" si="52"/>
        <v>0</v>
      </c>
      <c r="H112" s="29"/>
      <c r="I112" s="17" t="str">
        <f t="shared" si="48"/>
        <v/>
      </c>
      <c r="P112" t="str">
        <f t="shared" si="53"/>
        <v>0</v>
      </c>
      <c r="Q112" s="61" t="str">
        <f t="shared" si="49"/>
        <v/>
      </c>
      <c r="R112" s="61" t="str">
        <f t="shared" si="49"/>
        <v/>
      </c>
      <c r="S112" s="61" t="str">
        <f t="shared" si="49"/>
        <v/>
      </c>
      <c r="T112" s="61" t="str">
        <f t="shared" ref="T112:AI123" si="55">IF($G112=T$99,$D112,"")</f>
        <v/>
      </c>
      <c r="U112" s="61" t="str">
        <f t="shared" si="55"/>
        <v/>
      </c>
      <c r="V112" s="61" t="str">
        <f t="shared" si="55"/>
        <v/>
      </c>
      <c r="W112" s="61" t="str">
        <f t="shared" si="55"/>
        <v/>
      </c>
      <c r="X112" s="61" t="str">
        <f t="shared" si="55"/>
        <v/>
      </c>
      <c r="Y112" s="61" t="str">
        <f t="shared" si="55"/>
        <v/>
      </c>
      <c r="Z112" s="61" t="str">
        <f t="shared" si="55"/>
        <v/>
      </c>
      <c r="AA112" s="61" t="str">
        <f t="shared" si="55"/>
        <v/>
      </c>
      <c r="AB112" s="61" t="str">
        <f t="shared" si="55"/>
        <v/>
      </c>
      <c r="AC112" s="61" t="str">
        <f t="shared" si="55"/>
        <v/>
      </c>
      <c r="AD112" s="61" t="str">
        <f t="shared" si="55"/>
        <v/>
      </c>
      <c r="AE112" s="61" t="str">
        <f t="shared" si="55"/>
        <v/>
      </c>
      <c r="AF112" s="61" t="str">
        <f t="shared" si="55"/>
        <v/>
      </c>
      <c r="AG112" s="61" t="str">
        <f t="shared" si="55"/>
        <v/>
      </c>
      <c r="AH112" s="61" t="str">
        <f t="shared" si="55"/>
        <v/>
      </c>
      <c r="AI112" s="61" t="str">
        <f t="shared" si="55"/>
        <v/>
      </c>
      <c r="AJ112" s="61" t="str">
        <f t="shared" ref="AJ112:AK123" si="56">IF($G112=AJ$99,$D112,"")</f>
        <v/>
      </c>
      <c r="AK112" s="61" t="str">
        <f t="shared" si="56"/>
        <v/>
      </c>
    </row>
    <row r="113" spans="3:37" x14ac:dyDescent="0.25">
      <c r="C113" s="14">
        <f t="shared" si="54"/>
        <v>0</v>
      </c>
      <c r="D113" s="15"/>
      <c r="E113" s="84">
        <f t="shared" si="50"/>
        <v>0</v>
      </c>
      <c r="F113" s="16">
        <f t="shared" si="51"/>
        <v>0</v>
      </c>
      <c r="G113" s="15">
        <f t="shared" si="52"/>
        <v>0</v>
      </c>
      <c r="H113" s="29"/>
      <c r="I113" s="17" t="str">
        <f t="shared" si="48"/>
        <v/>
      </c>
      <c r="P113" t="str">
        <f t="shared" si="53"/>
        <v>0</v>
      </c>
      <c r="Q113" s="61" t="str">
        <f t="shared" ref="Q113:AF123" si="57">IF($G113=Q$99,$D113,"")</f>
        <v/>
      </c>
      <c r="R113" s="61" t="str">
        <f t="shared" si="57"/>
        <v/>
      </c>
      <c r="S113" s="61" t="str">
        <f t="shared" si="57"/>
        <v/>
      </c>
      <c r="T113" s="61" t="str">
        <f t="shared" si="57"/>
        <v/>
      </c>
      <c r="U113" s="61" t="str">
        <f t="shared" si="57"/>
        <v/>
      </c>
      <c r="V113" s="61" t="str">
        <f t="shared" si="57"/>
        <v/>
      </c>
      <c r="W113" s="61" t="str">
        <f t="shared" si="57"/>
        <v/>
      </c>
      <c r="X113" s="61" t="str">
        <f t="shared" si="57"/>
        <v/>
      </c>
      <c r="Y113" s="61" t="str">
        <f t="shared" si="57"/>
        <v/>
      </c>
      <c r="Z113" s="61" t="str">
        <f t="shared" si="57"/>
        <v/>
      </c>
      <c r="AA113" s="61" t="str">
        <f t="shared" si="57"/>
        <v/>
      </c>
      <c r="AB113" s="61" t="str">
        <f t="shared" si="57"/>
        <v/>
      </c>
      <c r="AC113" s="61" t="str">
        <f t="shared" si="57"/>
        <v/>
      </c>
      <c r="AD113" s="61" t="str">
        <f t="shared" si="57"/>
        <v/>
      </c>
      <c r="AE113" s="61" t="str">
        <f t="shared" si="55"/>
        <v/>
      </c>
      <c r="AF113" s="61" t="str">
        <f t="shared" si="55"/>
        <v/>
      </c>
      <c r="AG113" s="61" t="str">
        <f t="shared" si="55"/>
        <v/>
      </c>
      <c r="AH113" s="61" t="str">
        <f t="shared" si="55"/>
        <v/>
      </c>
      <c r="AI113" s="61" t="str">
        <f t="shared" si="55"/>
        <v/>
      </c>
      <c r="AJ113" s="61" t="str">
        <f t="shared" si="56"/>
        <v/>
      </c>
      <c r="AK113" s="61" t="str">
        <f t="shared" si="56"/>
        <v/>
      </c>
    </row>
    <row r="114" spans="3:37" x14ac:dyDescent="0.25">
      <c r="C114" s="14">
        <f t="shared" si="54"/>
        <v>0</v>
      </c>
      <c r="D114" s="15"/>
      <c r="E114" s="84">
        <f t="shared" si="50"/>
        <v>0</v>
      </c>
      <c r="F114" s="16">
        <f t="shared" si="51"/>
        <v>0</v>
      </c>
      <c r="G114" s="15">
        <f t="shared" si="52"/>
        <v>0</v>
      </c>
      <c r="H114" s="29"/>
      <c r="I114" s="17" t="str">
        <f t="shared" si="48"/>
        <v/>
      </c>
      <c r="P114" t="str">
        <f t="shared" si="53"/>
        <v>0</v>
      </c>
      <c r="Q114" s="61" t="str">
        <f t="shared" si="57"/>
        <v/>
      </c>
      <c r="R114" s="61" t="str">
        <f t="shared" si="57"/>
        <v/>
      </c>
      <c r="S114" s="61" t="str">
        <f t="shared" si="57"/>
        <v/>
      </c>
      <c r="T114" s="61" t="str">
        <f t="shared" si="57"/>
        <v/>
      </c>
      <c r="U114" s="61" t="str">
        <f t="shared" si="57"/>
        <v/>
      </c>
      <c r="V114" s="61" t="str">
        <f t="shared" si="57"/>
        <v/>
      </c>
      <c r="W114" s="61" t="str">
        <f t="shared" si="57"/>
        <v/>
      </c>
      <c r="X114" s="61" t="str">
        <f t="shared" si="57"/>
        <v/>
      </c>
      <c r="Y114" s="61" t="str">
        <f t="shared" si="57"/>
        <v/>
      </c>
      <c r="Z114" s="61" t="str">
        <f t="shared" si="57"/>
        <v/>
      </c>
      <c r="AA114" s="61" t="str">
        <f t="shared" si="57"/>
        <v/>
      </c>
      <c r="AB114" s="61" t="str">
        <f t="shared" si="57"/>
        <v/>
      </c>
      <c r="AC114" s="61" t="str">
        <f t="shared" si="57"/>
        <v/>
      </c>
      <c r="AD114" s="61" t="str">
        <f t="shared" si="57"/>
        <v/>
      </c>
      <c r="AE114" s="61" t="str">
        <f t="shared" si="55"/>
        <v/>
      </c>
      <c r="AF114" s="61" t="str">
        <f t="shared" si="55"/>
        <v/>
      </c>
      <c r="AG114" s="61" t="str">
        <f t="shared" si="55"/>
        <v/>
      </c>
      <c r="AH114" s="61" t="str">
        <f t="shared" si="55"/>
        <v/>
      </c>
      <c r="AI114" s="61" t="str">
        <f t="shared" si="55"/>
        <v/>
      </c>
      <c r="AJ114" s="61" t="str">
        <f t="shared" si="56"/>
        <v/>
      </c>
      <c r="AK114" s="61" t="str">
        <f t="shared" si="56"/>
        <v/>
      </c>
    </row>
    <row r="115" spans="3:37" x14ac:dyDescent="0.25">
      <c r="C115" s="14">
        <f t="shared" si="54"/>
        <v>0</v>
      </c>
      <c r="D115" s="15"/>
      <c r="E115" s="84">
        <f t="shared" si="50"/>
        <v>0</v>
      </c>
      <c r="F115" s="16">
        <f t="shared" si="51"/>
        <v>0</v>
      </c>
      <c r="G115" s="15">
        <f t="shared" si="52"/>
        <v>0</v>
      </c>
      <c r="H115" s="29"/>
      <c r="I115" s="17" t="str">
        <f t="shared" si="48"/>
        <v/>
      </c>
      <c r="P115" t="str">
        <f t="shared" si="53"/>
        <v>0</v>
      </c>
      <c r="Q115" s="61" t="str">
        <f t="shared" si="57"/>
        <v/>
      </c>
      <c r="R115" s="61" t="str">
        <f t="shared" si="57"/>
        <v/>
      </c>
      <c r="S115" s="61" t="str">
        <f t="shared" si="57"/>
        <v/>
      </c>
      <c r="T115" s="61" t="str">
        <f t="shared" si="57"/>
        <v/>
      </c>
      <c r="U115" s="61" t="str">
        <f t="shared" si="57"/>
        <v/>
      </c>
      <c r="V115" s="61" t="str">
        <f t="shared" si="57"/>
        <v/>
      </c>
      <c r="W115" s="61" t="str">
        <f t="shared" si="57"/>
        <v/>
      </c>
      <c r="X115" s="61" t="str">
        <f t="shared" si="57"/>
        <v/>
      </c>
      <c r="Y115" s="61" t="str">
        <f t="shared" si="57"/>
        <v/>
      </c>
      <c r="Z115" s="61" t="str">
        <f t="shared" si="57"/>
        <v/>
      </c>
      <c r="AA115" s="61" t="str">
        <f t="shared" si="57"/>
        <v/>
      </c>
      <c r="AB115" s="61" t="str">
        <f t="shared" si="57"/>
        <v/>
      </c>
      <c r="AC115" s="61" t="str">
        <f t="shared" si="57"/>
        <v/>
      </c>
      <c r="AD115" s="61" t="str">
        <f t="shared" si="57"/>
        <v/>
      </c>
      <c r="AE115" s="61" t="str">
        <f t="shared" si="55"/>
        <v/>
      </c>
      <c r="AF115" s="61" t="str">
        <f t="shared" si="55"/>
        <v/>
      </c>
      <c r="AG115" s="61" t="str">
        <f t="shared" si="55"/>
        <v/>
      </c>
      <c r="AH115" s="61" t="str">
        <f t="shared" si="55"/>
        <v/>
      </c>
      <c r="AI115" s="61" t="str">
        <f t="shared" si="55"/>
        <v/>
      </c>
      <c r="AJ115" s="61" t="str">
        <f t="shared" si="56"/>
        <v/>
      </c>
      <c r="AK115" s="61" t="str">
        <f t="shared" si="56"/>
        <v/>
      </c>
    </row>
    <row r="116" spans="3:37" x14ac:dyDescent="0.25">
      <c r="C116" s="14">
        <f t="shared" si="54"/>
        <v>0</v>
      </c>
      <c r="D116" s="15"/>
      <c r="E116" s="84">
        <f t="shared" si="50"/>
        <v>0</v>
      </c>
      <c r="F116" s="16">
        <f t="shared" si="51"/>
        <v>0</v>
      </c>
      <c r="G116" s="15">
        <f t="shared" si="52"/>
        <v>0</v>
      </c>
      <c r="H116" s="29"/>
      <c r="I116" s="17" t="str">
        <f t="shared" si="48"/>
        <v/>
      </c>
      <c r="P116" t="str">
        <f t="shared" si="53"/>
        <v>0</v>
      </c>
      <c r="Q116" s="61" t="str">
        <f t="shared" si="57"/>
        <v/>
      </c>
      <c r="R116" s="61" t="str">
        <f t="shared" si="57"/>
        <v/>
      </c>
      <c r="S116" s="61" t="str">
        <f t="shared" si="57"/>
        <v/>
      </c>
      <c r="T116" s="61" t="str">
        <f t="shared" si="57"/>
        <v/>
      </c>
      <c r="U116" s="61" t="str">
        <f t="shared" si="57"/>
        <v/>
      </c>
      <c r="V116" s="61" t="str">
        <f t="shared" si="57"/>
        <v/>
      </c>
      <c r="W116" s="61" t="str">
        <f t="shared" si="57"/>
        <v/>
      </c>
      <c r="X116" s="61" t="str">
        <f t="shared" si="57"/>
        <v/>
      </c>
      <c r="Y116" s="61" t="str">
        <f t="shared" si="57"/>
        <v/>
      </c>
      <c r="Z116" s="61" t="str">
        <f t="shared" si="57"/>
        <v/>
      </c>
      <c r="AA116" s="61" t="str">
        <f t="shared" si="57"/>
        <v/>
      </c>
      <c r="AB116" s="61" t="str">
        <f t="shared" si="57"/>
        <v/>
      </c>
      <c r="AC116" s="61" t="str">
        <f t="shared" si="57"/>
        <v/>
      </c>
      <c r="AD116" s="61" t="str">
        <f t="shared" si="57"/>
        <v/>
      </c>
      <c r="AE116" s="61" t="str">
        <f t="shared" si="55"/>
        <v/>
      </c>
      <c r="AF116" s="61" t="str">
        <f t="shared" si="55"/>
        <v/>
      </c>
      <c r="AG116" s="61" t="str">
        <f t="shared" si="55"/>
        <v/>
      </c>
      <c r="AH116" s="61" t="str">
        <f t="shared" si="55"/>
        <v/>
      </c>
      <c r="AI116" s="61" t="str">
        <f t="shared" si="55"/>
        <v/>
      </c>
      <c r="AJ116" s="61" t="str">
        <f t="shared" si="56"/>
        <v/>
      </c>
      <c r="AK116" s="61" t="str">
        <f t="shared" si="56"/>
        <v/>
      </c>
    </row>
    <row r="117" spans="3:37" x14ac:dyDescent="0.25">
      <c r="C117" s="14">
        <f t="shared" si="54"/>
        <v>0</v>
      </c>
      <c r="D117" s="15"/>
      <c r="E117" s="84">
        <f t="shared" si="50"/>
        <v>0</v>
      </c>
      <c r="F117" s="16">
        <f t="shared" si="51"/>
        <v>0</v>
      </c>
      <c r="G117" s="15">
        <f t="shared" si="52"/>
        <v>0</v>
      </c>
      <c r="H117" s="29"/>
      <c r="I117" s="17" t="str">
        <f t="shared" si="48"/>
        <v/>
      </c>
      <c r="P117" t="str">
        <f t="shared" si="53"/>
        <v>0</v>
      </c>
      <c r="Q117" s="61" t="str">
        <f t="shared" si="57"/>
        <v/>
      </c>
      <c r="R117" s="61" t="str">
        <f t="shared" si="57"/>
        <v/>
      </c>
      <c r="S117" s="61" t="str">
        <f t="shared" si="57"/>
        <v/>
      </c>
      <c r="T117" s="61" t="str">
        <f t="shared" si="57"/>
        <v/>
      </c>
      <c r="U117" s="61" t="str">
        <f t="shared" si="57"/>
        <v/>
      </c>
      <c r="V117" s="61" t="str">
        <f t="shared" si="57"/>
        <v/>
      </c>
      <c r="W117" s="61" t="str">
        <f t="shared" si="57"/>
        <v/>
      </c>
      <c r="X117" s="61" t="str">
        <f t="shared" si="57"/>
        <v/>
      </c>
      <c r="Y117" s="61" t="str">
        <f t="shared" si="57"/>
        <v/>
      </c>
      <c r="Z117" s="61" t="str">
        <f t="shared" si="57"/>
        <v/>
      </c>
      <c r="AA117" s="61" t="str">
        <f t="shared" si="57"/>
        <v/>
      </c>
      <c r="AB117" s="61" t="str">
        <f t="shared" si="57"/>
        <v/>
      </c>
      <c r="AC117" s="61" t="str">
        <f t="shared" si="57"/>
        <v/>
      </c>
      <c r="AD117" s="61" t="str">
        <f t="shared" si="57"/>
        <v/>
      </c>
      <c r="AE117" s="61" t="str">
        <f t="shared" si="55"/>
        <v/>
      </c>
      <c r="AF117" s="61" t="str">
        <f t="shared" si="55"/>
        <v/>
      </c>
      <c r="AG117" s="61" t="str">
        <f t="shared" si="55"/>
        <v/>
      </c>
      <c r="AH117" s="61" t="str">
        <f t="shared" si="55"/>
        <v/>
      </c>
      <c r="AI117" s="61" t="str">
        <f t="shared" si="55"/>
        <v/>
      </c>
      <c r="AJ117" s="61" t="str">
        <f t="shared" si="56"/>
        <v/>
      </c>
      <c r="AK117" s="61" t="str">
        <f t="shared" si="56"/>
        <v/>
      </c>
    </row>
    <row r="118" spans="3:37" x14ac:dyDescent="0.25">
      <c r="C118" s="14">
        <f t="shared" si="54"/>
        <v>0</v>
      </c>
      <c r="D118" s="15"/>
      <c r="E118" s="84">
        <f t="shared" si="50"/>
        <v>0</v>
      </c>
      <c r="F118" s="16">
        <f t="shared" si="51"/>
        <v>0</v>
      </c>
      <c r="G118" s="15">
        <f t="shared" si="52"/>
        <v>0</v>
      </c>
      <c r="H118" s="29"/>
      <c r="I118" s="17" t="str">
        <f t="shared" si="48"/>
        <v/>
      </c>
      <c r="P118" t="str">
        <f t="shared" si="53"/>
        <v>0</v>
      </c>
      <c r="Q118" s="61" t="str">
        <f t="shared" si="57"/>
        <v/>
      </c>
      <c r="R118" s="61" t="str">
        <f t="shared" si="57"/>
        <v/>
      </c>
      <c r="S118" s="61" t="str">
        <f t="shared" si="57"/>
        <v/>
      </c>
      <c r="T118" s="61" t="str">
        <f t="shared" si="57"/>
        <v/>
      </c>
      <c r="U118" s="61" t="str">
        <f t="shared" si="57"/>
        <v/>
      </c>
      <c r="V118" s="61" t="str">
        <f t="shared" si="57"/>
        <v/>
      </c>
      <c r="W118" s="61" t="str">
        <f t="shared" si="57"/>
        <v/>
      </c>
      <c r="X118" s="61" t="str">
        <f t="shared" si="57"/>
        <v/>
      </c>
      <c r="Y118" s="61" t="str">
        <f t="shared" si="57"/>
        <v/>
      </c>
      <c r="Z118" s="61" t="str">
        <f t="shared" si="57"/>
        <v/>
      </c>
      <c r="AA118" s="61" t="str">
        <f t="shared" si="57"/>
        <v/>
      </c>
      <c r="AB118" s="61" t="str">
        <f t="shared" si="57"/>
        <v/>
      </c>
      <c r="AC118" s="61" t="str">
        <f t="shared" si="57"/>
        <v/>
      </c>
      <c r="AD118" s="61" t="str">
        <f t="shared" si="57"/>
        <v/>
      </c>
      <c r="AE118" s="61" t="str">
        <f t="shared" si="55"/>
        <v/>
      </c>
      <c r="AF118" s="61" t="str">
        <f t="shared" si="55"/>
        <v/>
      </c>
      <c r="AG118" s="61" t="str">
        <f t="shared" si="55"/>
        <v/>
      </c>
      <c r="AH118" s="61" t="str">
        <f t="shared" si="55"/>
        <v/>
      </c>
      <c r="AI118" s="61" t="str">
        <f t="shared" si="55"/>
        <v/>
      </c>
      <c r="AJ118" s="61" t="str">
        <f t="shared" si="56"/>
        <v/>
      </c>
      <c r="AK118" s="61" t="str">
        <f t="shared" si="56"/>
        <v/>
      </c>
    </row>
    <row r="119" spans="3:37" x14ac:dyDescent="0.25">
      <c r="C119" s="14">
        <f t="shared" si="54"/>
        <v>0</v>
      </c>
      <c r="D119" s="15"/>
      <c r="E119" s="84">
        <f t="shared" si="50"/>
        <v>0</v>
      </c>
      <c r="F119" s="16">
        <f t="shared" si="51"/>
        <v>0</v>
      </c>
      <c r="G119" s="15">
        <f t="shared" si="52"/>
        <v>0</v>
      </c>
      <c r="H119" s="29"/>
      <c r="I119" s="17" t="str">
        <f t="shared" si="48"/>
        <v/>
      </c>
      <c r="P119" t="str">
        <f t="shared" si="53"/>
        <v>0</v>
      </c>
      <c r="Q119" s="61" t="str">
        <f t="shared" si="57"/>
        <v/>
      </c>
      <c r="R119" s="61" t="str">
        <f t="shared" si="57"/>
        <v/>
      </c>
      <c r="S119" s="61" t="str">
        <f t="shared" si="57"/>
        <v/>
      </c>
      <c r="T119" s="61" t="str">
        <f t="shared" si="57"/>
        <v/>
      </c>
      <c r="U119" s="61" t="str">
        <f t="shared" si="57"/>
        <v/>
      </c>
      <c r="V119" s="61" t="str">
        <f t="shared" si="57"/>
        <v/>
      </c>
      <c r="W119" s="61" t="str">
        <f t="shared" si="57"/>
        <v/>
      </c>
      <c r="X119" s="61" t="str">
        <f t="shared" si="57"/>
        <v/>
      </c>
      <c r="Y119" s="61" t="str">
        <f t="shared" si="57"/>
        <v/>
      </c>
      <c r="Z119" s="61" t="str">
        <f t="shared" si="57"/>
        <v/>
      </c>
      <c r="AA119" s="61" t="str">
        <f t="shared" si="57"/>
        <v/>
      </c>
      <c r="AB119" s="61" t="str">
        <f t="shared" si="57"/>
        <v/>
      </c>
      <c r="AC119" s="61" t="str">
        <f t="shared" si="57"/>
        <v/>
      </c>
      <c r="AD119" s="61" t="str">
        <f t="shared" si="57"/>
        <v/>
      </c>
      <c r="AE119" s="61" t="str">
        <f t="shared" si="57"/>
        <v/>
      </c>
      <c r="AF119" s="61" t="str">
        <f t="shared" si="57"/>
        <v/>
      </c>
      <c r="AG119" s="61" t="str">
        <f t="shared" si="55"/>
        <v/>
      </c>
      <c r="AH119" s="61" t="str">
        <f t="shared" si="55"/>
        <v/>
      </c>
      <c r="AI119" s="61" t="str">
        <f t="shared" si="55"/>
        <v/>
      </c>
      <c r="AJ119" s="61" t="str">
        <f t="shared" si="56"/>
        <v/>
      </c>
      <c r="AK119" s="61" t="str">
        <f t="shared" si="56"/>
        <v/>
      </c>
    </row>
    <row r="120" spans="3:37" x14ac:dyDescent="0.25">
      <c r="C120" s="14">
        <f t="shared" si="54"/>
        <v>0</v>
      </c>
      <c r="D120" s="15"/>
      <c r="E120" s="84">
        <f t="shared" si="50"/>
        <v>0</v>
      </c>
      <c r="F120" s="16">
        <f t="shared" si="51"/>
        <v>0</v>
      </c>
      <c r="G120" s="15">
        <f t="shared" si="52"/>
        <v>0</v>
      </c>
      <c r="H120" s="29"/>
      <c r="I120" s="17" t="str">
        <f t="shared" si="48"/>
        <v/>
      </c>
      <c r="P120" t="str">
        <f t="shared" si="53"/>
        <v>0</v>
      </c>
      <c r="Q120" s="61" t="str">
        <f t="shared" si="57"/>
        <v/>
      </c>
      <c r="R120" s="61" t="str">
        <f t="shared" si="57"/>
        <v/>
      </c>
      <c r="S120" s="61" t="str">
        <f t="shared" si="57"/>
        <v/>
      </c>
      <c r="T120" s="61" t="str">
        <f t="shared" si="55"/>
        <v/>
      </c>
      <c r="U120" s="61" t="str">
        <f t="shared" si="55"/>
        <v/>
      </c>
      <c r="V120" s="61" t="str">
        <f t="shared" si="55"/>
        <v/>
      </c>
      <c r="W120" s="61" t="str">
        <f t="shared" si="55"/>
        <v/>
      </c>
      <c r="X120" s="61" t="str">
        <f t="shared" si="55"/>
        <v/>
      </c>
      <c r="Y120" s="61" t="str">
        <f t="shared" si="55"/>
        <v/>
      </c>
      <c r="Z120" s="61" t="str">
        <f t="shared" si="55"/>
        <v/>
      </c>
      <c r="AA120" s="61" t="str">
        <f t="shared" si="55"/>
        <v/>
      </c>
      <c r="AB120" s="61" t="str">
        <f t="shared" si="55"/>
        <v/>
      </c>
      <c r="AC120" s="61" t="str">
        <f t="shared" si="55"/>
        <v/>
      </c>
      <c r="AD120" s="61" t="str">
        <f t="shared" si="55"/>
        <v/>
      </c>
      <c r="AE120" s="61" t="str">
        <f t="shared" si="57"/>
        <v/>
      </c>
      <c r="AF120" s="61" t="str">
        <f t="shared" si="57"/>
        <v/>
      </c>
      <c r="AG120" s="61" t="str">
        <f t="shared" si="55"/>
        <v/>
      </c>
      <c r="AH120" s="61" t="str">
        <f t="shared" si="55"/>
        <v/>
      </c>
      <c r="AI120" s="61" t="str">
        <f t="shared" si="55"/>
        <v/>
      </c>
      <c r="AJ120" s="61" t="str">
        <f t="shared" si="56"/>
        <v/>
      </c>
      <c r="AK120" s="61" t="str">
        <f t="shared" si="56"/>
        <v/>
      </c>
    </row>
    <row r="121" spans="3:37" x14ac:dyDescent="0.25">
      <c r="C121" s="14">
        <f t="shared" si="54"/>
        <v>0</v>
      </c>
      <c r="D121" s="15"/>
      <c r="E121" s="84">
        <f t="shared" si="50"/>
        <v>0</v>
      </c>
      <c r="F121" s="16">
        <f t="shared" si="51"/>
        <v>0</v>
      </c>
      <c r="G121" s="15">
        <f t="shared" si="52"/>
        <v>0</v>
      </c>
      <c r="H121" s="29"/>
      <c r="I121" s="17" t="str">
        <f t="shared" si="48"/>
        <v/>
      </c>
      <c r="P121" t="str">
        <f t="shared" si="53"/>
        <v>0</v>
      </c>
      <c r="Q121" s="61" t="str">
        <f t="shared" si="57"/>
        <v/>
      </c>
      <c r="R121" s="61" t="str">
        <f t="shared" si="57"/>
        <v/>
      </c>
      <c r="S121" s="61" t="str">
        <f t="shared" si="57"/>
        <v/>
      </c>
      <c r="T121" s="61" t="str">
        <f t="shared" si="55"/>
        <v/>
      </c>
      <c r="U121" s="61" t="str">
        <f t="shared" si="55"/>
        <v/>
      </c>
      <c r="V121" s="61" t="str">
        <f t="shared" si="55"/>
        <v/>
      </c>
      <c r="W121" s="61" t="str">
        <f t="shared" si="55"/>
        <v/>
      </c>
      <c r="X121" s="61" t="str">
        <f t="shared" si="55"/>
        <v/>
      </c>
      <c r="Y121" s="61" t="str">
        <f t="shared" si="55"/>
        <v/>
      </c>
      <c r="Z121" s="61" t="str">
        <f t="shared" si="55"/>
        <v/>
      </c>
      <c r="AA121" s="61" t="str">
        <f t="shared" si="55"/>
        <v/>
      </c>
      <c r="AB121" s="61" t="str">
        <f t="shared" si="55"/>
        <v/>
      </c>
      <c r="AC121" s="61" t="str">
        <f t="shared" si="55"/>
        <v/>
      </c>
      <c r="AD121" s="61" t="str">
        <f t="shared" si="55"/>
        <v/>
      </c>
      <c r="AE121" s="61" t="str">
        <f t="shared" si="57"/>
        <v/>
      </c>
      <c r="AF121" s="61" t="str">
        <f t="shared" si="57"/>
        <v/>
      </c>
      <c r="AG121" s="61" t="str">
        <f t="shared" si="55"/>
        <v/>
      </c>
      <c r="AH121" s="61" t="str">
        <f t="shared" si="55"/>
        <v/>
      </c>
      <c r="AI121" s="61" t="str">
        <f t="shared" si="55"/>
        <v/>
      </c>
      <c r="AJ121" s="61" t="str">
        <f t="shared" si="56"/>
        <v/>
      </c>
      <c r="AK121" s="61" t="str">
        <f t="shared" si="56"/>
        <v/>
      </c>
    </row>
    <row r="122" spans="3:37" x14ac:dyDescent="0.25">
      <c r="C122" s="14">
        <f t="shared" si="54"/>
        <v>0</v>
      </c>
      <c r="D122" s="15"/>
      <c r="E122" s="84">
        <f t="shared" si="50"/>
        <v>0</v>
      </c>
      <c r="F122" s="16">
        <f t="shared" si="51"/>
        <v>0</v>
      </c>
      <c r="G122" s="15">
        <f t="shared" si="52"/>
        <v>0</v>
      </c>
      <c r="H122" s="29"/>
      <c r="I122" s="17" t="str">
        <f t="shared" si="48"/>
        <v/>
      </c>
      <c r="P122" t="str">
        <f t="shared" si="53"/>
        <v>0</v>
      </c>
      <c r="Q122" s="61" t="str">
        <f t="shared" si="57"/>
        <v/>
      </c>
      <c r="R122" s="61" t="str">
        <f t="shared" si="57"/>
        <v/>
      </c>
      <c r="S122" s="61" t="str">
        <f t="shared" si="57"/>
        <v/>
      </c>
      <c r="T122" s="61" t="str">
        <f t="shared" si="55"/>
        <v/>
      </c>
      <c r="U122" s="61" t="str">
        <f t="shared" si="55"/>
        <v/>
      </c>
      <c r="V122" s="61" t="str">
        <f t="shared" si="55"/>
        <v/>
      </c>
      <c r="W122" s="61" t="str">
        <f t="shared" si="55"/>
        <v/>
      </c>
      <c r="X122" s="61" t="str">
        <f t="shared" si="55"/>
        <v/>
      </c>
      <c r="Y122" s="61" t="str">
        <f t="shared" si="55"/>
        <v/>
      </c>
      <c r="Z122" s="61" t="str">
        <f t="shared" si="55"/>
        <v/>
      </c>
      <c r="AA122" s="61" t="str">
        <f t="shared" si="55"/>
        <v/>
      </c>
      <c r="AB122" s="61" t="str">
        <f t="shared" si="55"/>
        <v/>
      </c>
      <c r="AC122" s="61" t="str">
        <f t="shared" si="55"/>
        <v/>
      </c>
      <c r="AD122" s="61" t="str">
        <f t="shared" si="55"/>
        <v/>
      </c>
      <c r="AE122" s="61" t="str">
        <f t="shared" si="57"/>
        <v/>
      </c>
      <c r="AF122" s="61" t="str">
        <f t="shared" si="57"/>
        <v/>
      </c>
      <c r="AG122" s="61" t="str">
        <f t="shared" si="55"/>
        <v/>
      </c>
      <c r="AH122" s="61" t="str">
        <f t="shared" si="55"/>
        <v/>
      </c>
      <c r="AI122" s="61" t="str">
        <f t="shared" si="55"/>
        <v/>
      </c>
      <c r="AJ122" s="61" t="str">
        <f t="shared" si="56"/>
        <v/>
      </c>
      <c r="AK122" s="61" t="str">
        <f t="shared" si="56"/>
        <v/>
      </c>
    </row>
    <row r="123" spans="3:37" ht="15.75" thickBot="1" x14ac:dyDescent="0.3">
      <c r="C123" s="30">
        <f t="shared" si="54"/>
        <v>0</v>
      </c>
      <c r="D123" s="31"/>
      <c r="E123" s="85">
        <f t="shared" si="50"/>
        <v>0</v>
      </c>
      <c r="F123" s="32">
        <f t="shared" si="51"/>
        <v>0</v>
      </c>
      <c r="G123" s="31">
        <f t="shared" si="52"/>
        <v>0</v>
      </c>
      <c r="H123" s="33"/>
      <c r="I123" s="34" t="str">
        <f>IF(AND(OR(C123=C122,C123=C124),C123&lt;&gt;0),"TIE","")</f>
        <v/>
      </c>
      <c r="P123" t="str">
        <f t="shared" si="53"/>
        <v>0</v>
      </c>
      <c r="Q123" s="61" t="str">
        <f t="shared" si="57"/>
        <v/>
      </c>
      <c r="R123" s="61" t="str">
        <f t="shared" si="57"/>
        <v/>
      </c>
      <c r="S123" s="61" t="str">
        <f t="shared" si="57"/>
        <v/>
      </c>
      <c r="T123" s="61" t="str">
        <f t="shared" si="55"/>
        <v/>
      </c>
      <c r="U123" s="61" t="str">
        <f t="shared" si="55"/>
        <v/>
      </c>
      <c r="V123" s="61" t="str">
        <f t="shared" si="55"/>
        <v/>
      </c>
      <c r="W123" s="61" t="str">
        <f t="shared" si="55"/>
        <v/>
      </c>
      <c r="X123" s="61" t="str">
        <f t="shared" si="55"/>
        <v/>
      </c>
      <c r="Y123" s="61" t="str">
        <f t="shared" si="55"/>
        <v/>
      </c>
      <c r="Z123" s="61" t="str">
        <f t="shared" si="55"/>
        <v/>
      </c>
      <c r="AA123" s="61" t="str">
        <f t="shared" si="55"/>
        <v/>
      </c>
      <c r="AB123" s="61" t="str">
        <f t="shared" si="55"/>
        <v/>
      </c>
      <c r="AC123" s="61" t="str">
        <f t="shared" si="55"/>
        <v/>
      </c>
      <c r="AD123" s="61" t="str">
        <f t="shared" si="55"/>
        <v/>
      </c>
      <c r="AE123" s="61" t="str">
        <f t="shared" si="57"/>
        <v/>
      </c>
      <c r="AF123" s="61" t="str">
        <f t="shared" si="57"/>
        <v/>
      </c>
      <c r="AG123" s="61" t="str">
        <f t="shared" si="55"/>
        <v/>
      </c>
      <c r="AH123" s="61" t="str">
        <f t="shared" si="55"/>
        <v/>
      </c>
      <c r="AI123" s="61" t="str">
        <f t="shared" si="55"/>
        <v/>
      </c>
      <c r="AJ123" s="61" t="str">
        <f t="shared" si="56"/>
        <v/>
      </c>
      <c r="AK123" s="61" t="str">
        <f t="shared" si="56"/>
        <v/>
      </c>
    </row>
  </sheetData>
  <sheetProtection algorithmName="SHA-512" hashValue="fKtbFYCkoza7XRjgnZfGmBKxADB6jtMiJisqwolEMEoBasOzvEUWzZaIwaPQ3Okfei90V4uLXWDPwQT1aYBn0g==" saltValue="tpQD769F7vqJnKNMV1ns7w==" spinCount="100000" sheet="1" objects="1" scenarios="1"/>
  <mergeCells count="72">
    <mergeCell ref="A2:A5"/>
    <mergeCell ref="B2:B5"/>
    <mergeCell ref="C2:C5"/>
    <mergeCell ref="A6:A9"/>
    <mergeCell ref="B6:B9"/>
    <mergeCell ref="C6:C9"/>
    <mergeCell ref="A10:A13"/>
    <mergeCell ref="B10:B13"/>
    <mergeCell ref="C10:C13"/>
    <mergeCell ref="A14:A17"/>
    <mergeCell ref="B14:B17"/>
    <mergeCell ref="C14:C17"/>
    <mergeCell ref="A18:A21"/>
    <mergeCell ref="B18:B21"/>
    <mergeCell ref="C18:C21"/>
    <mergeCell ref="A22:A25"/>
    <mergeCell ref="B22:B25"/>
    <mergeCell ref="C22:C25"/>
    <mergeCell ref="A26:A29"/>
    <mergeCell ref="B26:B29"/>
    <mergeCell ref="C26:C29"/>
    <mergeCell ref="A30:A33"/>
    <mergeCell ref="B30:B33"/>
    <mergeCell ref="C30:C33"/>
    <mergeCell ref="A34:A37"/>
    <mergeCell ref="B34:B37"/>
    <mergeCell ref="C34:C37"/>
    <mergeCell ref="A38:A41"/>
    <mergeCell ref="B38:B41"/>
    <mergeCell ref="C38:C41"/>
    <mergeCell ref="A42:A45"/>
    <mergeCell ref="B42:B45"/>
    <mergeCell ref="C42:C45"/>
    <mergeCell ref="A46:A49"/>
    <mergeCell ref="B46:B49"/>
    <mergeCell ref="C46:C49"/>
    <mergeCell ref="A50:A53"/>
    <mergeCell ref="B50:B53"/>
    <mergeCell ref="C50:C53"/>
    <mergeCell ref="A54:A57"/>
    <mergeCell ref="B54:B57"/>
    <mergeCell ref="C54:C57"/>
    <mergeCell ref="A58:A61"/>
    <mergeCell ref="B58:B61"/>
    <mergeCell ref="C58:C61"/>
    <mergeCell ref="A62:A65"/>
    <mergeCell ref="B62:B65"/>
    <mergeCell ref="C62:C65"/>
    <mergeCell ref="A66:A69"/>
    <mergeCell ref="B66:B69"/>
    <mergeCell ref="C66:C69"/>
    <mergeCell ref="A70:A73"/>
    <mergeCell ref="B70:B73"/>
    <mergeCell ref="C70:C73"/>
    <mergeCell ref="A74:A77"/>
    <mergeCell ref="B74:B77"/>
    <mergeCell ref="C74:C77"/>
    <mergeCell ref="A78:A81"/>
    <mergeCell ref="B78:B81"/>
    <mergeCell ref="C78:C81"/>
    <mergeCell ref="A82:A85"/>
    <mergeCell ref="B82:B85"/>
    <mergeCell ref="C82:C85"/>
    <mergeCell ref="A86:A89"/>
    <mergeCell ref="B86:B89"/>
    <mergeCell ref="C86:C89"/>
    <mergeCell ref="A90:A93"/>
    <mergeCell ref="B90:B93"/>
    <mergeCell ref="C90:C93"/>
    <mergeCell ref="A94:A97"/>
    <mergeCell ref="B94:B97"/>
    <mergeCell ref="C94:C97"/>
  </mergeCells>
  <conditionalFormatting sqref="E3">
    <cfRule type="expression" dxfId="455" priority="118">
      <formula>IF(E3="",FALSE,IF(LEFT(E3,1)=LEFT(E2,1),TRUE,FALSE))</formula>
    </cfRule>
  </conditionalFormatting>
  <conditionalFormatting sqref="E4">
    <cfRule type="expression" dxfId="454" priority="117">
      <formula>IF(E4="",FALSE,IF(OR(LEFT(E4,LEN(E4)-1)=LEFT(E3,LEN(E3)-1),LEFT(E4,LEN(E4)-1)=LEFT(E2,LEN(E2)-1)),TRUE,FALSE))</formula>
    </cfRule>
  </conditionalFormatting>
  <conditionalFormatting sqref="E5">
    <cfRule type="expression" dxfId="453" priority="116">
      <formula>IF(E5="",FALSE,IF(OR(LEFT(E5,LEN(E5)-1)=LEFT(E4,LEN(E4)-1),LEFT(E5,LEN(E5)-1)=LEFT(E3,LEN(E3)-1),LEFT(E5,LEN(E5)-1)=LEFT(E2,LEN(E2)-1),LEFT(E5,1)=LEFT(E4,1)),TRUE,FALSE))</formula>
    </cfRule>
  </conditionalFormatting>
  <conditionalFormatting sqref="E7">
    <cfRule type="expression" dxfId="452" priority="113">
      <formula>IF(E7="",FALSE,IF(LEFT(E7,1)=LEFT(E6,1),TRUE,FALSE))</formula>
    </cfRule>
  </conditionalFormatting>
  <conditionalFormatting sqref="E8">
    <cfRule type="expression" dxfId="451" priority="112">
      <formula>IF(E8="",FALSE,IF(OR(LEFT(E8,LEN(E8)-1)=LEFT(E7,LEN(E7)-1),LEFT(E8,LEN(E8)-1)=LEFT(E6,LEN(E6)-1)),TRUE,FALSE))</formula>
    </cfRule>
  </conditionalFormatting>
  <conditionalFormatting sqref="E9">
    <cfRule type="expression" dxfId="450" priority="111">
      <formula>IF(E9="",FALSE,IF(OR(LEFT(E9,LEN(E9)-1)=LEFT(E8,LEN(E8)-1),LEFT(E9,LEN(E9)-1)=LEFT(E7,LEN(E7)-1),LEFT(E9,LEN(E9)-1)=LEFT(E6,LEN(E6)-1),LEFT(E9,1)=LEFT(E8,1)),TRUE,FALSE))</formula>
    </cfRule>
  </conditionalFormatting>
  <conditionalFormatting sqref="E11">
    <cfRule type="expression" dxfId="449" priority="108">
      <formula>IF(E11="",FALSE,IF(LEFT(E11,1)=LEFT(E10,1),TRUE,FALSE))</formula>
    </cfRule>
  </conditionalFormatting>
  <conditionalFormatting sqref="E12">
    <cfRule type="expression" dxfId="448" priority="107">
      <formula>IF(E12="",FALSE,IF(OR(LEFT(E12,LEN(E12)-1)=LEFT(E11,LEN(E11)-1),LEFT(E12,LEN(E12)-1)=LEFT(E10,LEN(E10)-1)),TRUE,FALSE))</formula>
    </cfRule>
  </conditionalFormatting>
  <conditionalFormatting sqref="E13">
    <cfRule type="expression" dxfId="447" priority="106">
      <formula>IF(E13="",FALSE,IF(OR(LEFT(E13,LEN(E13)-1)=LEFT(E12,LEN(E12)-1),LEFT(E13,LEN(E13)-1)=LEFT(E11,LEN(E11)-1),LEFT(E13,LEN(E13)-1)=LEFT(E10,LEN(E10)-1),LEFT(E13,1)=LEFT(E12,1)),TRUE,FALSE))</formula>
    </cfRule>
  </conditionalFormatting>
  <conditionalFormatting sqref="E15">
    <cfRule type="expression" dxfId="446" priority="103">
      <formula>IF(E15="",FALSE,IF(LEFT(E15,1)=LEFT(E14,1),TRUE,FALSE))</formula>
    </cfRule>
  </conditionalFormatting>
  <conditionalFormatting sqref="E16">
    <cfRule type="expression" dxfId="445" priority="102">
      <formula>IF(E16="",FALSE,IF(OR(LEFT(E16,LEN(E16)-1)=LEFT(E15,LEN(E15)-1),LEFT(E16,LEN(E16)-1)=LEFT(E14,LEN(E14)-1)),TRUE,FALSE))</formula>
    </cfRule>
  </conditionalFormatting>
  <conditionalFormatting sqref="E17">
    <cfRule type="expression" dxfId="444" priority="101">
      <formula>IF(E17="",FALSE,IF(OR(LEFT(E17,LEN(E17)-1)=LEFT(E16,LEN(E16)-1),LEFT(E17,LEN(E17)-1)=LEFT(E15,LEN(E15)-1),LEFT(E17,LEN(E17)-1)=LEFT(E14,LEN(E14)-1),LEFT(E17,1)=LEFT(E16,1)),TRUE,FALSE))</formula>
    </cfRule>
  </conditionalFormatting>
  <conditionalFormatting sqref="E19">
    <cfRule type="expression" dxfId="443" priority="98">
      <formula>IF(E19="",FALSE,IF(LEFT(E19,1)=LEFT(E18,1),TRUE,FALSE))</formula>
    </cfRule>
  </conditionalFormatting>
  <conditionalFormatting sqref="E20">
    <cfRule type="expression" dxfId="442" priority="97">
      <formula>IF(E20="",FALSE,IF(OR(LEFT(E20,LEN(E20)-1)=LEFT(E19,LEN(E19)-1),LEFT(E20,LEN(E20)-1)=LEFT(E18,LEN(E18)-1)),TRUE,FALSE))</formula>
    </cfRule>
  </conditionalFormatting>
  <conditionalFormatting sqref="E21">
    <cfRule type="expression" dxfId="441" priority="96">
      <formula>IF(E21="",FALSE,IF(OR(LEFT(E21,LEN(E21)-1)=LEFT(E20,LEN(E20)-1),LEFT(E21,LEN(E21)-1)=LEFT(E19,LEN(E19)-1),LEFT(E21,LEN(E21)-1)=LEFT(E18,LEN(E18)-1),LEFT(E21,1)=LEFT(E20,1)),TRUE,FALSE))</formula>
    </cfRule>
  </conditionalFormatting>
  <conditionalFormatting sqref="E23">
    <cfRule type="expression" dxfId="440" priority="93">
      <formula>IF(E23="",FALSE,IF(LEFT(E23,1)=LEFT(E22,1),TRUE,FALSE))</formula>
    </cfRule>
  </conditionalFormatting>
  <conditionalFormatting sqref="E24">
    <cfRule type="expression" dxfId="439" priority="92">
      <formula>IF(E24="",FALSE,IF(OR(LEFT(E24,LEN(E24)-1)=LEFT(E23,LEN(E23)-1),LEFT(E24,LEN(E24)-1)=LEFT(E22,LEN(E22)-1)),TRUE,FALSE))</formula>
    </cfRule>
  </conditionalFormatting>
  <conditionalFormatting sqref="E25">
    <cfRule type="expression" dxfId="438" priority="91">
      <formula>IF(E25="",FALSE,IF(OR(LEFT(E25,LEN(E25)-1)=LEFT(E24,LEN(E24)-1),LEFT(E25,LEN(E25)-1)=LEFT(E23,LEN(E23)-1),LEFT(E25,LEN(E25)-1)=LEFT(E22,LEN(E22)-1),LEFT(E25,1)=LEFT(E24,1)),TRUE,FALSE))</formula>
    </cfRule>
  </conditionalFormatting>
  <conditionalFormatting sqref="E27">
    <cfRule type="expression" dxfId="437" priority="88">
      <formula>IF(E27="",FALSE,IF(LEFT(E27,1)=LEFT(E26,1),TRUE,FALSE))</formula>
    </cfRule>
  </conditionalFormatting>
  <conditionalFormatting sqref="E28">
    <cfRule type="expression" dxfId="436" priority="87">
      <formula>IF(E28="",FALSE,IF(OR(LEFT(E28,LEN(E28)-1)=LEFT(E27,LEN(E27)-1),LEFT(E28,LEN(E28)-1)=LEFT(E26,LEN(E26)-1)),TRUE,FALSE))</formula>
    </cfRule>
  </conditionalFormatting>
  <conditionalFormatting sqref="E29">
    <cfRule type="expression" dxfId="435" priority="86">
      <formula>IF(E29="",FALSE,IF(OR(LEFT(E29,LEN(E29)-1)=LEFT(E28,LEN(E28)-1),LEFT(E29,LEN(E29)-1)=LEFT(E27,LEN(E27)-1),LEFT(E29,LEN(E29)-1)=LEFT(E26,LEN(E26)-1),LEFT(E29,1)=LEFT(E28,1)),TRUE,FALSE))</formula>
    </cfRule>
  </conditionalFormatting>
  <conditionalFormatting sqref="E31">
    <cfRule type="expression" dxfId="434" priority="83">
      <formula>IF(E31="",FALSE,IF(LEFT(E31,1)=LEFT(E30,1),TRUE,FALSE))</formula>
    </cfRule>
  </conditionalFormatting>
  <conditionalFormatting sqref="E32">
    <cfRule type="expression" dxfId="433" priority="82">
      <formula>IF(E32="",FALSE,IF(OR(LEFT(E32,LEN(E32)-1)=LEFT(E31,LEN(E31)-1),LEFT(E32,LEN(E32)-1)=LEFT(E30,LEN(E30)-1)),TRUE,FALSE))</formula>
    </cfRule>
  </conditionalFormatting>
  <conditionalFormatting sqref="E33">
    <cfRule type="expression" dxfId="432" priority="81">
      <formula>IF(E33="",FALSE,IF(OR(LEFT(E33,LEN(E33)-1)=LEFT(E32,LEN(E32)-1),LEFT(E33,LEN(E33)-1)=LEFT(E31,LEN(E31)-1),LEFT(E33,LEN(E33)-1)=LEFT(E30,LEN(E30)-1),LEFT(E33,1)=LEFT(E32,1)),TRUE,FALSE))</formula>
    </cfRule>
  </conditionalFormatting>
  <conditionalFormatting sqref="E35">
    <cfRule type="expression" dxfId="431" priority="78">
      <formula>IF(E35="",FALSE,IF(LEFT(E35,1)=LEFT(E34,1),TRUE,FALSE))</formula>
    </cfRule>
  </conditionalFormatting>
  <conditionalFormatting sqref="E36">
    <cfRule type="expression" dxfId="430" priority="77">
      <formula>IF(E36="",FALSE,IF(OR(LEFT(E36,LEN(E36)-1)=LEFT(E35,LEN(E35)-1),LEFT(E36,LEN(E36)-1)=LEFT(E34,LEN(E34)-1)),TRUE,FALSE))</formula>
    </cfRule>
  </conditionalFormatting>
  <conditionalFormatting sqref="E37">
    <cfRule type="expression" dxfId="429" priority="76">
      <formula>IF(E37="",FALSE,IF(OR(LEFT(E37,LEN(E37)-1)=LEFT(E36,LEN(E36)-1),LEFT(E37,LEN(E37)-1)=LEFT(E35,LEN(E35)-1),LEFT(E37,LEN(E37)-1)=LEFT(E34,LEN(E34)-1),LEFT(E37,1)=LEFT(E36,1)),TRUE,FALSE))</formula>
    </cfRule>
  </conditionalFormatting>
  <conditionalFormatting sqref="E39">
    <cfRule type="expression" dxfId="428" priority="73">
      <formula>IF(E39="",FALSE,IF(LEFT(E39,1)=LEFT(E38,1),TRUE,FALSE))</formula>
    </cfRule>
  </conditionalFormatting>
  <conditionalFormatting sqref="E40">
    <cfRule type="expression" dxfId="427" priority="72">
      <formula>IF(E40="",FALSE,IF(OR(LEFT(E40,LEN(E40)-1)=LEFT(E39,LEN(E39)-1),LEFT(E40,LEN(E40)-1)=LEFT(E38,LEN(E38)-1)),TRUE,FALSE))</formula>
    </cfRule>
  </conditionalFormatting>
  <conditionalFormatting sqref="E41">
    <cfRule type="expression" dxfId="426" priority="71">
      <formula>IF(E41="",FALSE,IF(OR(LEFT(E41,LEN(E41)-1)=LEFT(E40,LEN(E40)-1),LEFT(E41,LEN(E41)-1)=LEFT(E39,LEN(E39)-1),LEFT(E41,LEN(E41)-1)=LEFT(E38,LEN(E38)-1),LEFT(E41,1)=LEFT(E40,1)),TRUE,FALSE))</formula>
    </cfRule>
  </conditionalFormatting>
  <conditionalFormatting sqref="E43">
    <cfRule type="expression" dxfId="425" priority="68">
      <formula>IF(E43="",FALSE,IF(LEFT(E43,1)=LEFT(E42,1),TRUE,FALSE))</formula>
    </cfRule>
  </conditionalFormatting>
  <conditionalFormatting sqref="E44">
    <cfRule type="expression" dxfId="424" priority="67">
      <formula>IF(E44="",FALSE,IF(OR(LEFT(E44,LEN(E44)-1)=LEFT(E43,LEN(E43)-1),LEFT(E44,LEN(E44)-1)=LEFT(E42,LEN(E42)-1)),TRUE,FALSE))</formula>
    </cfRule>
  </conditionalFormatting>
  <conditionalFormatting sqref="E45">
    <cfRule type="expression" dxfId="423" priority="66">
      <formula>IF(E45="",FALSE,IF(OR(LEFT(E45,LEN(E45)-1)=LEFT(E44,LEN(E44)-1),LEFT(E45,LEN(E45)-1)=LEFT(E43,LEN(E43)-1),LEFT(E45,LEN(E45)-1)=LEFT(E42,LEN(E42)-1),LEFT(E45,1)=LEFT(E44,1)),TRUE,FALSE))</formula>
    </cfRule>
  </conditionalFormatting>
  <conditionalFormatting sqref="E47">
    <cfRule type="expression" dxfId="422" priority="63">
      <formula>IF(E47="",FALSE,IF(LEFT(E47,1)=LEFT(E46,1),TRUE,FALSE))</formula>
    </cfRule>
  </conditionalFormatting>
  <conditionalFormatting sqref="E48">
    <cfRule type="expression" dxfId="421" priority="62">
      <formula>IF(E48="",FALSE,IF(OR(LEFT(E48,LEN(E48)-1)=LEFT(E47,LEN(E47)-1),LEFT(E48,LEN(E48)-1)=LEFT(E46,LEN(E46)-1)),TRUE,FALSE))</formula>
    </cfRule>
  </conditionalFormatting>
  <conditionalFormatting sqref="E49">
    <cfRule type="expression" dxfId="420" priority="61">
      <formula>IF(E49="",FALSE,IF(OR(LEFT(E49,LEN(E49)-1)=LEFT(E48,LEN(E48)-1),LEFT(E49,LEN(E49)-1)=LEFT(E47,LEN(E47)-1),LEFT(E49,LEN(E49)-1)=LEFT(E46,LEN(E46)-1),LEFT(E49,1)=LEFT(E48,1)),TRUE,FALSE))</formula>
    </cfRule>
  </conditionalFormatting>
  <conditionalFormatting sqref="E51">
    <cfRule type="expression" dxfId="419" priority="58">
      <formula>IF(E51="",FALSE,IF(LEFT(E51,1)=LEFT(E50,1),TRUE,FALSE))</formula>
    </cfRule>
  </conditionalFormatting>
  <conditionalFormatting sqref="E52">
    <cfRule type="expression" dxfId="418" priority="57">
      <formula>IF(E52="",FALSE,IF(OR(LEFT(E52,LEN(E52)-1)=LEFT(E51,LEN(E51)-1),LEFT(E52,LEN(E52)-1)=LEFT(E50,LEN(E50)-1)),TRUE,FALSE))</formula>
    </cfRule>
  </conditionalFormatting>
  <conditionalFormatting sqref="E53">
    <cfRule type="expression" dxfId="417" priority="56">
      <formula>IF(E53="",FALSE,IF(OR(LEFT(E53,LEN(E53)-1)=LEFT(E52,LEN(E52)-1),LEFT(E53,LEN(E53)-1)=LEFT(E51,LEN(E51)-1),LEFT(E53,LEN(E53)-1)=LEFT(E50,LEN(E50)-1),LEFT(E53,1)=LEFT(E52,1)),TRUE,FALSE))</formula>
    </cfRule>
  </conditionalFormatting>
  <conditionalFormatting sqref="E55">
    <cfRule type="expression" dxfId="416" priority="53">
      <formula>IF(E55="",FALSE,IF(LEFT(E55,1)=LEFT(E54,1),TRUE,FALSE))</formula>
    </cfRule>
  </conditionalFormatting>
  <conditionalFormatting sqref="E56">
    <cfRule type="expression" dxfId="415" priority="52">
      <formula>IF(E56="",FALSE,IF(OR(LEFT(E56,LEN(E56)-1)=LEFT(E55,LEN(E55)-1),LEFT(E56,LEN(E56)-1)=LEFT(E54,LEN(E54)-1)),TRUE,FALSE))</formula>
    </cfRule>
  </conditionalFormatting>
  <conditionalFormatting sqref="E57">
    <cfRule type="expression" dxfId="414" priority="51">
      <formula>IF(E57="",FALSE,IF(OR(LEFT(E57,LEN(E57)-1)=LEFT(E56,LEN(E56)-1),LEFT(E57,LEN(E57)-1)=LEFT(E55,LEN(E55)-1),LEFT(E57,LEN(E57)-1)=LEFT(E54,LEN(E54)-1),LEFT(E57,1)=LEFT(E56,1)),TRUE,FALSE))</formula>
    </cfRule>
  </conditionalFormatting>
  <conditionalFormatting sqref="E59">
    <cfRule type="expression" dxfId="413" priority="48">
      <formula>IF(E59="",FALSE,IF(LEFT(E59,1)=LEFT(E58,1),TRUE,FALSE))</formula>
    </cfRule>
  </conditionalFormatting>
  <conditionalFormatting sqref="E60">
    <cfRule type="expression" dxfId="412" priority="47">
      <formula>IF(E60="",FALSE,IF(OR(LEFT(E60,LEN(E60)-1)=LEFT(E59,LEN(E59)-1),LEFT(E60,LEN(E60)-1)=LEFT(E58,LEN(E58)-1)),TRUE,FALSE))</formula>
    </cfRule>
  </conditionalFormatting>
  <conditionalFormatting sqref="E61">
    <cfRule type="expression" dxfId="411" priority="46">
      <formula>IF(E61="",FALSE,IF(OR(LEFT(E61,LEN(E61)-1)=LEFT(E60,LEN(E60)-1),LEFT(E61,LEN(E61)-1)=LEFT(E59,LEN(E59)-1),LEFT(E61,LEN(E61)-1)=LEFT(E58,LEN(E58)-1),LEFT(E61,1)=LEFT(E60,1)),TRUE,FALSE))</formula>
    </cfRule>
  </conditionalFormatting>
  <conditionalFormatting sqref="E63">
    <cfRule type="expression" dxfId="410" priority="43">
      <formula>IF(E63="",FALSE,IF(LEFT(E63,1)=LEFT(E62,1),TRUE,FALSE))</formula>
    </cfRule>
  </conditionalFormatting>
  <conditionalFormatting sqref="E64">
    <cfRule type="expression" dxfId="409" priority="42">
      <formula>IF(E64="",FALSE,IF(OR(LEFT(E64,LEN(E64)-1)=LEFT(E63,LEN(E63)-1),LEFT(E64,LEN(E64)-1)=LEFT(E62,LEN(E62)-1)),TRUE,FALSE))</formula>
    </cfRule>
  </conditionalFormatting>
  <conditionalFormatting sqref="E65">
    <cfRule type="expression" dxfId="408" priority="41">
      <formula>IF(E65="",FALSE,IF(OR(LEFT(E65,LEN(E65)-1)=LEFT(E64,LEN(E64)-1),LEFT(E65,LEN(E65)-1)=LEFT(E63,LEN(E63)-1),LEFT(E65,LEN(E65)-1)=LEFT(E62,LEN(E62)-1),LEFT(E65,1)=LEFT(E64,1)),TRUE,FALSE))</formula>
    </cfRule>
  </conditionalFormatting>
  <conditionalFormatting sqref="E67">
    <cfRule type="expression" dxfId="407" priority="38">
      <formula>IF(E67="",FALSE,IF(LEFT(E67,1)=LEFT(E66,1),TRUE,FALSE))</formula>
    </cfRule>
  </conditionalFormatting>
  <conditionalFormatting sqref="E68">
    <cfRule type="expression" dxfId="406" priority="37">
      <formula>IF(E68="",FALSE,IF(OR(LEFT(E68,LEN(E68)-1)=LEFT(E67,LEN(E67)-1),LEFT(E68,LEN(E68)-1)=LEFT(E66,LEN(E66)-1)),TRUE,FALSE))</formula>
    </cfRule>
  </conditionalFormatting>
  <conditionalFormatting sqref="E69">
    <cfRule type="expression" dxfId="405" priority="36">
      <formula>IF(E69="",FALSE,IF(OR(LEFT(E69,LEN(E69)-1)=LEFT(E68,LEN(E68)-1),LEFT(E69,LEN(E69)-1)=LEFT(E67,LEN(E67)-1),LEFT(E69,LEN(E69)-1)=LEFT(E66,LEN(E66)-1),LEFT(E69,1)=LEFT(E68,1)),TRUE,FALSE))</formula>
    </cfRule>
  </conditionalFormatting>
  <conditionalFormatting sqref="E71">
    <cfRule type="expression" dxfId="404" priority="33">
      <formula>IF(E71="",FALSE,IF(LEFT(E71,1)=LEFT(E70,1),TRUE,FALSE))</formula>
    </cfRule>
  </conditionalFormatting>
  <conditionalFormatting sqref="E72">
    <cfRule type="expression" dxfId="403" priority="32">
      <formula>IF(E72="",FALSE,IF(OR(LEFT(E72,LEN(E72)-1)=LEFT(E71,LEN(E71)-1),LEFT(E72,LEN(E72)-1)=LEFT(E70,LEN(E70)-1)),TRUE,FALSE))</formula>
    </cfRule>
  </conditionalFormatting>
  <conditionalFormatting sqref="E73">
    <cfRule type="expression" dxfId="402" priority="31">
      <formula>IF(E73="",FALSE,IF(OR(LEFT(E73,LEN(E73)-1)=LEFT(E72,LEN(E72)-1),LEFT(E73,LEN(E73)-1)=LEFT(E71,LEN(E71)-1),LEFT(E73,LEN(E73)-1)=LEFT(E70,LEN(E70)-1),LEFT(E73,1)=LEFT(E72,1)),TRUE,FALSE))</formula>
    </cfRule>
  </conditionalFormatting>
  <conditionalFormatting sqref="E75">
    <cfRule type="expression" dxfId="401" priority="28">
      <formula>IF(E75="",FALSE,IF(LEFT(E75,1)=LEFT(E74,1),TRUE,FALSE))</formula>
    </cfRule>
  </conditionalFormatting>
  <conditionalFormatting sqref="E76">
    <cfRule type="expression" dxfId="400" priority="27">
      <formula>IF(E76="",FALSE,IF(OR(LEFT(E76,LEN(E76)-1)=LEFT(E75,LEN(E75)-1),LEFT(E76,LEN(E76)-1)=LEFT(E74,LEN(E74)-1)),TRUE,FALSE))</formula>
    </cfRule>
  </conditionalFormatting>
  <conditionalFormatting sqref="E77">
    <cfRule type="expression" dxfId="399" priority="26">
      <formula>IF(E77="",FALSE,IF(OR(LEFT(E77,LEN(E77)-1)=LEFT(E76,LEN(E76)-1),LEFT(E77,LEN(E77)-1)=LEFT(E75,LEN(E75)-1),LEFT(E77,LEN(E77)-1)=LEFT(E74,LEN(E74)-1),LEFT(E77,1)=LEFT(E76,1)),TRUE,FALSE))</formula>
    </cfRule>
  </conditionalFormatting>
  <conditionalFormatting sqref="E79">
    <cfRule type="expression" dxfId="398" priority="23">
      <formula>IF(E79="",FALSE,IF(LEFT(E79,1)=LEFT(E78,1),TRUE,FALSE))</formula>
    </cfRule>
  </conditionalFormatting>
  <conditionalFormatting sqref="E80">
    <cfRule type="expression" dxfId="397" priority="22">
      <formula>IF(E80="",FALSE,IF(OR(LEFT(E80,LEN(E80)-1)=LEFT(E79,LEN(E79)-1),LEFT(E80,LEN(E80)-1)=LEFT(E78,LEN(E78)-1)),TRUE,FALSE))</formula>
    </cfRule>
  </conditionalFormatting>
  <conditionalFormatting sqref="E81">
    <cfRule type="expression" dxfId="396" priority="21">
      <formula>IF(E81="",FALSE,IF(OR(LEFT(E81,LEN(E81)-1)=LEFT(E80,LEN(E80)-1),LEFT(E81,LEN(E81)-1)=LEFT(E79,LEN(E79)-1),LEFT(E81,LEN(E81)-1)=LEFT(E78,LEN(E78)-1),LEFT(E81,1)=LEFT(E80,1)),TRUE,FALSE))</formula>
    </cfRule>
  </conditionalFormatting>
  <conditionalFormatting sqref="E83">
    <cfRule type="expression" dxfId="395" priority="18">
      <formula>IF(E83="",FALSE,IF(LEFT(E83,1)=LEFT(E82,1),TRUE,FALSE))</formula>
    </cfRule>
  </conditionalFormatting>
  <conditionalFormatting sqref="E84">
    <cfRule type="expression" dxfId="394" priority="17">
      <formula>IF(E84="",FALSE,IF(OR(LEFT(E84,LEN(E84)-1)=LEFT(E83,LEN(E83)-1),LEFT(E84,LEN(E84)-1)=LEFT(E82,LEN(E82)-1)),TRUE,FALSE))</formula>
    </cfRule>
  </conditionalFormatting>
  <conditionalFormatting sqref="E85">
    <cfRule type="expression" dxfId="393" priority="16">
      <formula>IF(E85="",FALSE,IF(OR(LEFT(E85,LEN(E85)-1)=LEFT(E84,LEN(E84)-1),LEFT(E85,LEN(E85)-1)=LEFT(E83,LEN(E83)-1),LEFT(E85,LEN(E85)-1)=LEFT(E82,LEN(E82)-1),LEFT(E85,1)=LEFT(E84,1)),TRUE,FALSE))</formula>
    </cfRule>
  </conditionalFormatting>
  <conditionalFormatting sqref="E87">
    <cfRule type="expression" dxfId="392" priority="13">
      <formula>IF(E87="",FALSE,IF(LEFT(E87,1)=LEFT(E86,1),TRUE,FALSE))</formula>
    </cfRule>
  </conditionalFormatting>
  <conditionalFormatting sqref="E88">
    <cfRule type="expression" dxfId="391" priority="12">
      <formula>IF(E88="",FALSE,IF(OR(LEFT(E88,LEN(E88)-1)=LEFT(E87,LEN(E87)-1),LEFT(E88,LEN(E88)-1)=LEFT(E86,LEN(E86)-1)),TRUE,FALSE))</formula>
    </cfRule>
  </conditionalFormatting>
  <conditionalFormatting sqref="E89">
    <cfRule type="expression" dxfId="390" priority="11">
      <formula>IF(E89="",FALSE,IF(OR(LEFT(E89,LEN(E89)-1)=LEFT(E88,LEN(E88)-1),LEFT(E89,LEN(E89)-1)=LEFT(E87,LEN(E87)-1),LEFT(E89,LEN(E89)-1)=LEFT(E86,LEN(E86)-1),LEFT(E89,1)=LEFT(E88,1)),TRUE,FALSE))</formula>
    </cfRule>
  </conditionalFormatting>
  <conditionalFormatting sqref="E91">
    <cfRule type="expression" dxfId="389" priority="8">
      <formula>IF(E91="",FALSE,IF(LEFT(E91,1)=LEFT(E90,1),TRUE,FALSE))</formula>
    </cfRule>
  </conditionalFormatting>
  <conditionalFormatting sqref="E92">
    <cfRule type="expression" dxfId="388" priority="7">
      <formula>IF(E92="",FALSE,IF(OR(LEFT(E92,LEN(E92)-1)=LEFT(E91,LEN(E91)-1),LEFT(E92,LEN(E92)-1)=LEFT(E90,LEN(E90)-1)),TRUE,FALSE))</formula>
    </cfRule>
  </conditionalFormatting>
  <conditionalFormatting sqref="E93">
    <cfRule type="expression" dxfId="387" priority="6">
      <formula>IF(E93="",FALSE,IF(OR(LEFT(E93,LEN(E93)-1)=LEFT(E92,LEN(E92)-1),LEFT(E93,LEN(E93)-1)=LEFT(E91,LEN(E91)-1),LEFT(E93,LEN(E93)-1)=LEFT(E90,LEN(E90)-1),LEFT(E93,1)=LEFT(E92,1)),TRUE,FALSE))</formula>
    </cfRule>
  </conditionalFormatting>
  <conditionalFormatting sqref="E95">
    <cfRule type="expression" dxfId="386" priority="3">
      <formula>IF(E95="",FALSE,IF(LEFT(E95,1)=LEFT(E94,1),TRUE,FALSE))</formula>
    </cfRule>
  </conditionalFormatting>
  <conditionalFormatting sqref="E96">
    <cfRule type="expression" dxfId="385" priority="2">
      <formula>IF(E96="",FALSE,IF(OR(LEFT(E96,LEN(E96)-1)=LEFT(E95,LEN(E95)-1),LEFT(E96,LEN(E96)-1)=LEFT(E94,LEN(E94)-1)),TRUE,FALSE))</formula>
    </cfRule>
  </conditionalFormatting>
  <conditionalFormatting sqref="E97">
    <cfRule type="expression" dxfId="384" priority="1">
      <formula>IF(E97="",FALSE,IF(OR(LEFT(E97,LEN(E97)-1)=LEFT(E96,LEN(E96)-1),LEFT(E97,LEN(E97)-1)=LEFT(E95,LEN(E95)-1),LEFT(E97,LEN(E97)-1)=LEFT(E94,LEN(E94)-1),LEFT(E97,1)=LEFT(E96,1)),TRUE,FALSE))</formula>
    </cfRule>
  </conditionalFormatting>
  <conditionalFormatting sqref="G2">
    <cfRule type="expression" dxfId="383" priority="119">
      <formula>IF(SUM(G2:G3)&gt;3.7,TRUE,FALSE)</formula>
    </cfRule>
  </conditionalFormatting>
  <conditionalFormatting sqref="G3">
    <cfRule type="expression" dxfId="382" priority="120">
      <formula>IF(SUM(G2:G3)&gt;3.7,TRUE,FALSE)</formula>
    </cfRule>
  </conditionalFormatting>
  <conditionalFormatting sqref="G6">
    <cfRule type="expression" dxfId="381" priority="114">
      <formula>IF(SUM(G6:G7)&gt;3.7,TRUE,FALSE)</formula>
    </cfRule>
  </conditionalFormatting>
  <conditionalFormatting sqref="G7">
    <cfRule type="expression" dxfId="380" priority="115">
      <formula>IF(SUM(G6:G7)&gt;3.7,TRUE,FALSE)</formula>
    </cfRule>
  </conditionalFormatting>
  <conditionalFormatting sqref="G10">
    <cfRule type="expression" dxfId="379" priority="109">
      <formula>IF(SUM(G10:G11)&gt;3.7,TRUE,FALSE)</formula>
    </cfRule>
  </conditionalFormatting>
  <conditionalFormatting sqref="G11">
    <cfRule type="expression" dxfId="378" priority="110">
      <formula>IF(SUM(G10:G11)&gt;3.7,TRUE,FALSE)</formula>
    </cfRule>
  </conditionalFormatting>
  <conditionalFormatting sqref="G14">
    <cfRule type="expression" dxfId="377" priority="104">
      <formula>IF(SUM(G14:G15)&gt;3.7,TRUE,FALSE)</formula>
    </cfRule>
  </conditionalFormatting>
  <conditionalFormatting sqref="G15">
    <cfRule type="expression" dxfId="376" priority="105">
      <formula>IF(SUM(G14:G15)&gt;3.7,TRUE,FALSE)</formula>
    </cfRule>
  </conditionalFormatting>
  <conditionalFormatting sqref="G18">
    <cfRule type="expression" dxfId="375" priority="99">
      <formula>IF(SUM(G18:G19)&gt;3.7,TRUE,FALSE)</formula>
    </cfRule>
  </conditionalFormatting>
  <conditionalFormatting sqref="G19">
    <cfRule type="expression" dxfId="374" priority="100">
      <formula>IF(SUM(G18:G19)&gt;3.7,TRUE,FALSE)</formula>
    </cfRule>
  </conditionalFormatting>
  <conditionalFormatting sqref="G22">
    <cfRule type="expression" dxfId="373" priority="94">
      <formula>IF(SUM(G22:G23)&gt;3.7,TRUE,FALSE)</formula>
    </cfRule>
  </conditionalFormatting>
  <conditionalFormatting sqref="G23">
    <cfRule type="expression" dxfId="372" priority="95">
      <formula>IF(SUM(G22:G23)&gt;3.7,TRUE,FALSE)</formula>
    </cfRule>
  </conditionalFormatting>
  <conditionalFormatting sqref="G26">
    <cfRule type="expression" dxfId="371" priority="89">
      <formula>IF(SUM(G26:G27)&gt;3.7,TRUE,FALSE)</formula>
    </cfRule>
  </conditionalFormatting>
  <conditionalFormatting sqref="G27">
    <cfRule type="expression" dxfId="370" priority="90">
      <formula>IF(SUM(G26:G27)&gt;3.7,TRUE,FALSE)</formula>
    </cfRule>
  </conditionalFormatting>
  <conditionalFormatting sqref="G30">
    <cfRule type="expression" dxfId="369" priority="84">
      <formula>IF(SUM(G30:G31)&gt;3.7,TRUE,FALSE)</formula>
    </cfRule>
  </conditionalFormatting>
  <conditionalFormatting sqref="G31">
    <cfRule type="expression" dxfId="368" priority="85">
      <formula>IF(SUM(G30:G31)&gt;3.7,TRUE,FALSE)</formula>
    </cfRule>
  </conditionalFormatting>
  <conditionalFormatting sqref="G34">
    <cfRule type="expression" dxfId="367" priority="79">
      <formula>IF(SUM(G34:G35)&gt;3.7,TRUE,FALSE)</formula>
    </cfRule>
  </conditionalFormatting>
  <conditionalFormatting sqref="G35">
    <cfRule type="expression" dxfId="366" priority="80">
      <formula>IF(SUM(G34:G35)&gt;3.7,TRUE,FALSE)</formula>
    </cfRule>
  </conditionalFormatting>
  <conditionalFormatting sqref="G38">
    <cfRule type="expression" dxfId="365" priority="74">
      <formula>IF(SUM(G38:G39)&gt;3.7,TRUE,FALSE)</formula>
    </cfRule>
  </conditionalFormatting>
  <conditionalFormatting sqref="G39">
    <cfRule type="expression" dxfId="364" priority="75">
      <formula>IF(SUM(G38:G39)&gt;3.7,TRUE,FALSE)</formula>
    </cfRule>
  </conditionalFormatting>
  <conditionalFormatting sqref="G42">
    <cfRule type="expression" dxfId="363" priority="69">
      <formula>IF(SUM(G42:G43)&gt;3.7,TRUE,FALSE)</formula>
    </cfRule>
  </conditionalFormatting>
  <conditionalFormatting sqref="G43">
    <cfRule type="expression" dxfId="362" priority="70">
      <formula>IF(SUM(G42:G43)&gt;3.7,TRUE,FALSE)</formula>
    </cfRule>
  </conditionalFormatting>
  <conditionalFormatting sqref="G46">
    <cfRule type="expression" dxfId="361" priority="64">
      <formula>IF(SUM(G46:G47)&gt;3.7,TRUE,FALSE)</formula>
    </cfRule>
  </conditionalFormatting>
  <conditionalFormatting sqref="G47">
    <cfRule type="expression" dxfId="360" priority="65">
      <formula>IF(SUM(G46:G47)&gt;3.7,TRUE,FALSE)</formula>
    </cfRule>
  </conditionalFormatting>
  <conditionalFormatting sqref="G50">
    <cfRule type="expression" dxfId="359" priority="59">
      <formula>IF(SUM(G50:G51)&gt;3.7,TRUE,FALSE)</formula>
    </cfRule>
  </conditionalFormatting>
  <conditionalFormatting sqref="G51">
    <cfRule type="expression" dxfId="358" priority="60">
      <formula>IF(SUM(G50:G51)&gt;3.7,TRUE,FALSE)</formula>
    </cfRule>
  </conditionalFormatting>
  <conditionalFormatting sqref="G54">
    <cfRule type="expression" dxfId="357" priority="54">
      <formula>IF(SUM(G54:G55)&gt;3.7,TRUE,FALSE)</formula>
    </cfRule>
  </conditionalFormatting>
  <conditionalFormatting sqref="G55">
    <cfRule type="expression" dxfId="356" priority="55">
      <formula>IF(SUM(G54:G55)&gt;3.7,TRUE,FALSE)</formula>
    </cfRule>
  </conditionalFormatting>
  <conditionalFormatting sqref="G58">
    <cfRule type="expression" dxfId="355" priority="49">
      <formula>IF(SUM(G58:G59)&gt;3.7,TRUE,FALSE)</formula>
    </cfRule>
  </conditionalFormatting>
  <conditionalFormatting sqref="G59">
    <cfRule type="expression" dxfId="354" priority="50">
      <formula>IF(SUM(G58:G59)&gt;3.7,TRUE,FALSE)</formula>
    </cfRule>
  </conditionalFormatting>
  <conditionalFormatting sqref="G62">
    <cfRule type="expression" dxfId="353" priority="44">
      <formula>IF(SUM(G62:G63)&gt;3.7,TRUE,FALSE)</formula>
    </cfRule>
  </conditionalFormatting>
  <conditionalFormatting sqref="G63">
    <cfRule type="expression" dxfId="352" priority="45">
      <formula>IF(SUM(G62:G63)&gt;3.7,TRUE,FALSE)</formula>
    </cfRule>
  </conditionalFormatting>
  <conditionalFormatting sqref="G66">
    <cfRule type="expression" dxfId="351" priority="39">
      <formula>IF(SUM(G66:G67)&gt;3.7,TRUE,FALSE)</formula>
    </cfRule>
  </conditionalFormatting>
  <conditionalFormatting sqref="G67">
    <cfRule type="expression" dxfId="350" priority="40">
      <formula>IF(SUM(G66:G67)&gt;3.7,TRUE,FALSE)</formula>
    </cfRule>
  </conditionalFormatting>
  <conditionalFormatting sqref="G70">
    <cfRule type="expression" dxfId="349" priority="34">
      <formula>IF(SUM(G70:G71)&gt;3.7,TRUE,FALSE)</formula>
    </cfRule>
  </conditionalFormatting>
  <conditionalFormatting sqref="G71">
    <cfRule type="expression" dxfId="348" priority="35">
      <formula>IF(SUM(G70:G71)&gt;3.7,TRUE,FALSE)</formula>
    </cfRule>
  </conditionalFormatting>
  <conditionalFormatting sqref="G74">
    <cfRule type="expression" dxfId="347" priority="29">
      <formula>IF(SUM(G74:G75)&gt;3.7,TRUE,FALSE)</formula>
    </cfRule>
  </conditionalFormatting>
  <conditionalFormatting sqref="G75">
    <cfRule type="expression" dxfId="346" priority="30">
      <formula>IF(SUM(G74:G75)&gt;3.7,TRUE,FALSE)</formula>
    </cfRule>
  </conditionalFormatting>
  <conditionalFormatting sqref="G78">
    <cfRule type="expression" dxfId="345" priority="24">
      <formula>IF(SUM(G78:G79)&gt;3.7,TRUE,FALSE)</formula>
    </cfRule>
  </conditionalFormatting>
  <conditionalFormatting sqref="G79">
    <cfRule type="expression" dxfId="344" priority="25">
      <formula>IF(SUM(G78:G79)&gt;3.7,TRUE,FALSE)</formula>
    </cfRule>
  </conditionalFormatting>
  <conditionalFormatting sqref="G82">
    <cfRule type="expression" dxfId="343" priority="19">
      <formula>IF(SUM(G82:G83)&gt;3.7,TRUE,FALSE)</formula>
    </cfRule>
  </conditionalFormatting>
  <conditionalFormatting sqref="G83">
    <cfRule type="expression" dxfId="342" priority="20">
      <formula>IF(SUM(G82:G83)&gt;3.7,TRUE,FALSE)</formula>
    </cfRule>
  </conditionalFormatting>
  <conditionalFormatting sqref="G86">
    <cfRule type="expression" dxfId="341" priority="14">
      <formula>IF(SUM(G86:G87)&gt;3.7,TRUE,FALSE)</formula>
    </cfRule>
  </conditionalFormatting>
  <conditionalFormatting sqref="G87">
    <cfRule type="expression" dxfId="340" priority="15">
      <formula>IF(SUM(G86:G87)&gt;3.7,TRUE,FALSE)</formula>
    </cfRule>
  </conditionalFormatting>
  <conditionalFormatting sqref="G90">
    <cfRule type="expression" dxfId="339" priority="9">
      <formula>IF(SUM(G90:G91)&gt;3.7,TRUE,FALSE)</formula>
    </cfRule>
  </conditionalFormatting>
  <conditionalFormatting sqref="G91">
    <cfRule type="expression" dxfId="338" priority="10">
      <formula>IF(SUM(G90:G91)&gt;3.7,TRUE,FALSE)</formula>
    </cfRule>
  </conditionalFormatting>
  <conditionalFormatting sqref="G94">
    <cfRule type="expression" dxfId="337" priority="4">
      <formula>IF(SUM(G94:G95)&gt;3.7,TRUE,FALSE)</formula>
    </cfRule>
  </conditionalFormatting>
  <conditionalFormatting sqref="G95">
    <cfRule type="expression" dxfId="336" priority="5">
      <formula>IF(SUM(G94:G95)&gt;3.7,TRUE,FALSE)</formula>
    </cfRule>
  </conditionalFormatting>
  <dataValidations count="1">
    <dataValidation type="custom" showErrorMessage="1" error="Please enter the diver's CLUB" sqref="E2 E6 E10 E14 E18 E22 E26 E30 E34 E38 E42 E46 E50 E54 E58 E62 E66 E70 E74 E78 E82 E86 E90 E94" xr:uid="{DB25BB06-58B8-4262-BD7A-3186D072DE28}">
      <formula1>IF(C2&lt;&gt;"",TRUE,FALSE)</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4D39-FFDE-4E9E-AAB2-69600CCD392A}">
  <dimension ref="A1:AK148"/>
  <sheetViews>
    <sheetView zoomScaleNormal="100" workbookViewId="0">
      <pane ySplit="1" topLeftCell="A2" activePane="bottomLeft" state="frozen"/>
      <selection activeCell="B2" sqref="B2:B4"/>
      <selection pane="bottomLeft" activeCell="O6" sqref="O6"/>
    </sheetView>
  </sheetViews>
  <sheetFormatPr defaultColWidth="9.140625" defaultRowHeight="15" x14ac:dyDescent="0.25"/>
  <cols>
    <col min="1" max="1" width="3.85546875" customWidth="1"/>
    <col min="2" max="2" width="24.7109375" customWidth="1"/>
    <col min="3" max="3" width="8.42578125" style="10" customWidth="1"/>
    <col min="4" max="4" width="7.7109375" style="10" customWidth="1"/>
    <col min="5" max="5" width="15.7109375" style="10" customWidth="1"/>
    <col min="6" max="6" width="31.85546875" customWidth="1"/>
    <col min="7" max="13" width="9.140625" style="10"/>
    <col min="16" max="16" width="9.42578125" hidden="1" customWidth="1"/>
    <col min="17" max="19" width="9.28515625" hidden="1" customWidth="1"/>
    <col min="20" max="30" width="9.140625" hidden="1" customWidth="1"/>
    <col min="31" max="37" width="0" hidden="1" customWidth="1"/>
  </cols>
  <sheetData>
    <row r="1" spans="1:20"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20" x14ac:dyDescent="0.25">
      <c r="A2" s="115">
        <v>1</v>
      </c>
      <c r="B2" s="124" t="str">
        <f>IF('15+G'!B2&lt;&gt;"",'15+G'!B2, "")</f>
        <v/>
      </c>
      <c r="C2" s="124" t="str">
        <f>IF('15+G'!C2&lt;&gt;"",'15+G'!C2, "")</f>
        <v/>
      </c>
      <c r="D2" s="10">
        <v>1</v>
      </c>
      <c r="H2" s="89" t="str">
        <f>IF('15+G'!H2&lt;&gt;"",'15+G'!H2, "")</f>
        <v/>
      </c>
      <c r="I2" s="89" t="str">
        <f>IF('15+G'!I2&lt;&gt;"",'15+G'!I2, "")</f>
        <v/>
      </c>
      <c r="J2" s="89" t="str">
        <f>IF('15+G'!J2&lt;&gt;"",'15+G'!J2, "")</f>
        <v/>
      </c>
      <c r="K2" s="89" t="str">
        <f>IF('15+G'!K2&lt;&gt;"",'15+G'!K2, "")</f>
        <v/>
      </c>
      <c r="L2" s="89" t="str">
        <f>IF('15+G'!L2&lt;&gt;"",'15+G'!L2, "")</f>
        <v/>
      </c>
      <c r="M2" s="5"/>
      <c r="N2" s="78">
        <f t="shared" ref="N2:N33" si="0">IF(COUNT(H2:L2)=3,IF(M2&lt;&gt;"",(SUM(H2:J2)-6),SUM(H2:J2)),IF(M2&lt;&gt;"",(SUM(H2:L2)-MAX(H2:L2)-MIN(H2:L2)-6),(SUM(H2:L2)-MAX(H2:L2)-MIN(H2:L2))))</f>
        <v>0</v>
      </c>
      <c r="O2" s="78"/>
      <c r="Q2" s="36"/>
      <c r="R2" s="35"/>
      <c r="S2" s="35"/>
      <c r="T2" s="9"/>
    </row>
    <row r="3" spans="1:20" x14ac:dyDescent="0.25">
      <c r="A3" s="115"/>
      <c r="B3" s="124"/>
      <c r="C3" s="124"/>
      <c r="D3" s="10">
        <v>2</v>
      </c>
      <c r="H3" s="89" t="str">
        <f>IF('15+G'!H3&lt;&gt;"",'15+G'!H3, "")</f>
        <v/>
      </c>
      <c r="I3" s="89" t="str">
        <f>IF('15+G'!I3&lt;&gt;"",'15+G'!I3, "")</f>
        <v/>
      </c>
      <c r="J3" s="89" t="str">
        <f>IF('15+G'!J3&lt;&gt;"",'15+G'!J3, "")</f>
        <v/>
      </c>
      <c r="K3" s="89" t="str">
        <f>IF('15+G'!K3&lt;&gt;"",'15+G'!K3, "")</f>
        <v/>
      </c>
      <c r="L3" s="89" t="str">
        <f>IF('15+G'!L3&lt;&gt;"",'15+G'!L3, "")</f>
        <v/>
      </c>
      <c r="M3" s="5"/>
      <c r="N3" s="78">
        <f t="shared" si="0"/>
        <v>0</v>
      </c>
      <c r="O3" s="78"/>
      <c r="Q3" s="36"/>
      <c r="R3" s="35"/>
      <c r="S3" s="35"/>
      <c r="T3" s="9"/>
    </row>
    <row r="4" spans="1:20" x14ac:dyDescent="0.25">
      <c r="A4" s="115"/>
      <c r="B4" s="124"/>
      <c r="C4" s="124"/>
      <c r="D4" s="10">
        <v>3</v>
      </c>
      <c r="H4" s="89" t="str">
        <f>IF('15+G'!H4&lt;&gt;"",'15+G'!H4, "")</f>
        <v/>
      </c>
      <c r="I4" s="89" t="str">
        <f>IF('15+G'!I4&lt;&gt;"",'15+G'!I4, "")</f>
        <v/>
      </c>
      <c r="J4" s="89" t="str">
        <f>IF('15+G'!J4&lt;&gt;"",'15+G'!J4, "")</f>
        <v/>
      </c>
      <c r="K4" s="89" t="str">
        <f>IF('15+G'!K4&lt;&gt;"",'15+G'!K4, "")</f>
        <v/>
      </c>
      <c r="L4" s="89" t="str">
        <f>IF('15+G'!L4&lt;&gt;"",'15+G'!L4, "")</f>
        <v/>
      </c>
      <c r="M4" s="5"/>
      <c r="N4" s="78">
        <f t="shared" si="0"/>
        <v>0</v>
      </c>
      <c r="O4" s="78"/>
      <c r="Q4" s="35"/>
      <c r="R4" s="35"/>
      <c r="S4" s="35"/>
      <c r="T4" s="9"/>
    </row>
    <row r="5" spans="1:20" ht="15.75" thickBot="1" x14ac:dyDescent="0.3">
      <c r="A5" s="115"/>
      <c r="B5" s="124"/>
      <c r="C5" s="124"/>
      <c r="D5" s="10">
        <v>4</v>
      </c>
      <c r="H5" s="89" t="str">
        <f>IF('15+G'!H5&lt;&gt;"",'15+G'!H5, "")</f>
        <v/>
      </c>
      <c r="I5" s="89" t="str">
        <f>IF('15+G'!I5&lt;&gt;"",'15+G'!I5, "")</f>
        <v/>
      </c>
      <c r="J5" s="89" t="str">
        <f>IF('15+G'!J5&lt;&gt;"",'15+G'!J5, "")</f>
        <v/>
      </c>
      <c r="K5" s="89" t="str">
        <f>IF('15+G'!K5&lt;&gt;"",'15+G'!K5, "")</f>
        <v/>
      </c>
      <c r="L5" s="89" t="str">
        <f>IF('15+G'!L5&lt;&gt;"",'15+G'!L5, "")</f>
        <v/>
      </c>
      <c r="M5" s="5"/>
      <c r="N5" s="78">
        <f t="shared" si="0"/>
        <v>0</v>
      </c>
      <c r="O5" s="78"/>
      <c r="Q5" s="35"/>
      <c r="R5" s="35"/>
      <c r="S5" s="35"/>
      <c r="T5" s="9"/>
    </row>
    <row r="6" spans="1:20" ht="15.75" thickBot="1" x14ac:dyDescent="0.3">
      <c r="A6" s="115"/>
      <c r="B6" s="124"/>
      <c r="C6" s="124"/>
      <c r="D6" s="10">
        <v>5</v>
      </c>
      <c r="H6" s="89" t="str">
        <f>IF('15+G'!H6&lt;&gt;"",'15+G'!H6, "")</f>
        <v/>
      </c>
      <c r="I6" s="89" t="str">
        <f>IF('15+G'!I6&lt;&gt;"",'15+G'!I6, "")</f>
        <v/>
      </c>
      <c r="J6" s="89" t="str">
        <f>IF('15+G'!J6&lt;&gt;"",'15+G'!J6, "")</f>
        <v/>
      </c>
      <c r="K6" s="89" t="str">
        <f>IF('15+G'!K6&lt;&gt;"",'15+G'!K6, "")</f>
        <v/>
      </c>
      <c r="L6" s="89" t="str">
        <f>IF('15+G'!L6&lt;&gt;"",'15+G'!L6, "")</f>
        <v/>
      </c>
      <c r="M6" s="5"/>
      <c r="N6" s="78">
        <f t="shared" si="0"/>
        <v>0</v>
      </c>
      <c r="O6" s="79">
        <f>SUM(N2:N6)/15</f>
        <v>0</v>
      </c>
      <c r="Q6" s="35">
        <f>IF(O6&lt;&gt;"",O6+A2/10000,0)</f>
        <v>1E-4</v>
      </c>
      <c r="R6" s="35" t="str">
        <f>B2</f>
        <v/>
      </c>
      <c r="S6" s="35" t="str">
        <f>C2</f>
        <v/>
      </c>
      <c r="T6" s="9"/>
    </row>
    <row r="7" spans="1:20" x14ac:dyDescent="0.25">
      <c r="A7" s="112">
        <v>2</v>
      </c>
      <c r="B7" s="122" t="str">
        <f>IF('15+G'!B7&lt;&gt;"",'15+G'!B7, "")</f>
        <v/>
      </c>
      <c r="C7" s="122" t="str">
        <f>IF('15+G'!C7&lt;&gt;"",'15+G'!C7, "")</f>
        <v/>
      </c>
      <c r="D7" s="18">
        <v>1</v>
      </c>
      <c r="H7" s="91" t="str">
        <f>IF('15+G'!H7&lt;&gt;"",'15+G'!H7, "")</f>
        <v/>
      </c>
      <c r="I7" s="91" t="str">
        <f>IF('15+G'!I7&lt;&gt;"",'15+G'!I7, "")</f>
        <v/>
      </c>
      <c r="J7" s="91" t="str">
        <f>IF('15+G'!J7&lt;&gt;"",'15+G'!J7, "")</f>
        <v/>
      </c>
      <c r="K7" s="91" t="str">
        <f>IF('15+G'!K7&lt;&gt;"",'15+G'!K7, "")</f>
        <v/>
      </c>
      <c r="L7" s="91" t="str">
        <f>IF('15+G'!L7&lt;&gt;"",'15+G'!L7, "")</f>
        <v/>
      </c>
      <c r="M7" s="19"/>
      <c r="N7" s="80">
        <f t="shared" si="0"/>
        <v>0</v>
      </c>
      <c r="O7" s="80"/>
      <c r="Q7" s="36"/>
      <c r="R7" s="35"/>
      <c r="S7" s="35"/>
      <c r="T7" s="9"/>
    </row>
    <row r="8" spans="1:20" x14ac:dyDescent="0.25">
      <c r="A8" s="112"/>
      <c r="B8" s="122"/>
      <c r="C8" s="122"/>
      <c r="D8" s="18">
        <v>2</v>
      </c>
      <c r="H8" s="91" t="str">
        <f>IF('15+G'!H8&lt;&gt;"",'15+G'!H8, "")</f>
        <v/>
      </c>
      <c r="I8" s="91" t="str">
        <f>IF('15+G'!I8&lt;&gt;"",'15+G'!I8, "")</f>
        <v/>
      </c>
      <c r="J8" s="91" t="str">
        <f>IF('15+G'!J8&lt;&gt;"",'15+G'!J8, "")</f>
        <v/>
      </c>
      <c r="K8" s="91" t="str">
        <f>IF('15+G'!K8&lt;&gt;"",'15+G'!K8, "")</f>
        <v/>
      </c>
      <c r="L8" s="91" t="str">
        <f>IF('15+G'!L8&lt;&gt;"",'15+G'!L8, "")</f>
        <v/>
      </c>
      <c r="M8" s="19"/>
      <c r="N8" s="80">
        <f t="shared" si="0"/>
        <v>0</v>
      </c>
      <c r="O8" s="80"/>
      <c r="Q8" s="36"/>
      <c r="R8" s="35"/>
      <c r="S8" s="35"/>
      <c r="T8" s="9"/>
    </row>
    <row r="9" spans="1:20" x14ac:dyDescent="0.25">
      <c r="A9" s="112"/>
      <c r="B9" s="122"/>
      <c r="C9" s="122"/>
      <c r="D9" s="18">
        <v>3</v>
      </c>
      <c r="H9" s="91" t="str">
        <f>IF('15+G'!H9&lt;&gt;"",'15+G'!H9, "")</f>
        <v/>
      </c>
      <c r="I9" s="91" t="str">
        <f>IF('15+G'!I9&lt;&gt;"",'15+G'!I9, "")</f>
        <v/>
      </c>
      <c r="J9" s="91" t="str">
        <f>IF('15+G'!J9&lt;&gt;"",'15+G'!J9, "")</f>
        <v/>
      </c>
      <c r="K9" s="91" t="str">
        <f>IF('15+G'!K9&lt;&gt;"",'15+G'!K9, "")</f>
        <v/>
      </c>
      <c r="L9" s="91" t="str">
        <f>IF('15+G'!L9&lt;&gt;"",'15+G'!L9, "")</f>
        <v/>
      </c>
      <c r="M9" s="19"/>
      <c r="N9" s="80">
        <f t="shared" si="0"/>
        <v>0</v>
      </c>
      <c r="O9" s="80"/>
      <c r="Q9" s="35"/>
      <c r="R9" s="35"/>
      <c r="S9" s="35"/>
      <c r="T9" s="9"/>
    </row>
    <row r="10" spans="1:20" ht="15.75" thickBot="1" x14ac:dyDescent="0.3">
      <c r="A10" s="112"/>
      <c r="B10" s="122"/>
      <c r="C10" s="122"/>
      <c r="D10" s="18">
        <v>4</v>
      </c>
      <c r="H10" s="91" t="str">
        <f>IF('15+G'!H10&lt;&gt;"",'15+G'!H10, "")</f>
        <v/>
      </c>
      <c r="I10" s="91" t="str">
        <f>IF('15+G'!I10&lt;&gt;"",'15+G'!I10, "")</f>
        <v/>
      </c>
      <c r="J10" s="91" t="str">
        <f>IF('15+G'!J10&lt;&gt;"",'15+G'!J10, "")</f>
        <v/>
      </c>
      <c r="K10" s="91" t="str">
        <f>IF('15+G'!K10&lt;&gt;"",'15+G'!K10, "")</f>
        <v/>
      </c>
      <c r="L10" s="91" t="str">
        <f>IF('15+G'!L10&lt;&gt;"",'15+G'!L10, "")</f>
        <v/>
      </c>
      <c r="M10" s="19"/>
      <c r="N10" s="80">
        <f t="shared" si="0"/>
        <v>0</v>
      </c>
      <c r="O10" s="80"/>
      <c r="Q10" s="35"/>
      <c r="R10" s="35"/>
      <c r="S10" s="35"/>
      <c r="T10" s="9"/>
    </row>
    <row r="11" spans="1:20" ht="15.75" thickBot="1" x14ac:dyDescent="0.3">
      <c r="A11" s="112"/>
      <c r="B11" s="122"/>
      <c r="C11" s="122"/>
      <c r="D11" s="18">
        <v>5</v>
      </c>
      <c r="H11" s="91" t="str">
        <f>IF('15+G'!H11&lt;&gt;"",'15+G'!H11, "")</f>
        <v/>
      </c>
      <c r="I11" s="91" t="str">
        <f>IF('15+G'!I11&lt;&gt;"",'15+G'!I11, "")</f>
        <v/>
      </c>
      <c r="J11" s="91" t="str">
        <f>IF('15+G'!J11&lt;&gt;"",'15+G'!J11, "")</f>
        <v/>
      </c>
      <c r="K11" s="91" t="str">
        <f>IF('15+G'!K11&lt;&gt;"",'15+G'!K11, "")</f>
        <v/>
      </c>
      <c r="L11" s="91" t="str">
        <f>IF('15+G'!L11&lt;&gt;"",'15+G'!L11, "")</f>
        <v/>
      </c>
      <c r="M11" s="19"/>
      <c r="N11" s="80">
        <f t="shared" si="0"/>
        <v>0</v>
      </c>
      <c r="O11" s="81">
        <f>SUM(N7:N11)/15</f>
        <v>0</v>
      </c>
      <c r="Q11" s="35">
        <f t="shared" ref="Q11" si="1">IF(O11&lt;&gt;"",O11+A7/10000,0)</f>
        <v>2.0000000000000001E-4</v>
      </c>
      <c r="R11" s="35" t="str">
        <f t="shared" ref="R11:S11" si="2">B7</f>
        <v/>
      </c>
      <c r="S11" s="35" t="str">
        <f t="shared" si="2"/>
        <v/>
      </c>
      <c r="T11" s="9"/>
    </row>
    <row r="12" spans="1:20" x14ac:dyDescent="0.25">
      <c r="A12" s="115">
        <v>3</v>
      </c>
      <c r="B12" s="124" t="str">
        <f>IF('15+G'!B12&lt;&gt;"",'15+G'!B12, "")</f>
        <v/>
      </c>
      <c r="C12" s="124" t="str">
        <f>IF('15+G'!C12&lt;&gt;"",'15+G'!C12, "")</f>
        <v/>
      </c>
      <c r="D12" s="10">
        <v>1</v>
      </c>
      <c r="H12" s="89" t="str">
        <f>IF('15+G'!H12&lt;&gt;"",'15+G'!H12, "")</f>
        <v/>
      </c>
      <c r="I12" s="89" t="str">
        <f>IF('15+G'!I12&lt;&gt;"",'15+G'!I12, "")</f>
        <v/>
      </c>
      <c r="J12" s="89" t="str">
        <f>IF('15+G'!J12&lt;&gt;"",'15+G'!J12, "")</f>
        <v/>
      </c>
      <c r="K12" s="89" t="str">
        <f>IF('15+G'!K12&lt;&gt;"",'15+G'!K12, "")</f>
        <v/>
      </c>
      <c r="L12" s="89" t="str">
        <f>IF('15+G'!L12&lt;&gt;"",'15+G'!L12, "")</f>
        <v/>
      </c>
      <c r="M12" s="5"/>
      <c r="N12" s="78">
        <f t="shared" si="0"/>
        <v>0</v>
      </c>
      <c r="O12" s="78"/>
      <c r="Q12" s="36"/>
      <c r="R12" s="35"/>
      <c r="S12" s="35"/>
      <c r="T12" s="9"/>
    </row>
    <row r="13" spans="1:20" x14ac:dyDescent="0.25">
      <c r="A13" s="115"/>
      <c r="B13" s="124"/>
      <c r="C13" s="124"/>
      <c r="D13" s="10">
        <v>2</v>
      </c>
      <c r="H13" s="89" t="str">
        <f>IF('15+G'!H13&lt;&gt;"",'15+G'!H13, "")</f>
        <v/>
      </c>
      <c r="I13" s="89" t="str">
        <f>IF('15+G'!I13&lt;&gt;"",'15+G'!I13, "")</f>
        <v/>
      </c>
      <c r="J13" s="89" t="str">
        <f>IF('15+G'!J13&lt;&gt;"",'15+G'!J13, "")</f>
        <v/>
      </c>
      <c r="K13" s="89" t="str">
        <f>IF('15+G'!K13&lt;&gt;"",'15+G'!K13, "")</f>
        <v/>
      </c>
      <c r="L13" s="89" t="str">
        <f>IF('15+G'!L13&lt;&gt;"",'15+G'!L13, "")</f>
        <v/>
      </c>
      <c r="M13" s="5"/>
      <c r="N13" s="78">
        <f t="shared" si="0"/>
        <v>0</v>
      </c>
      <c r="O13" s="78"/>
      <c r="Q13" s="36"/>
      <c r="R13" s="35"/>
      <c r="S13" s="35"/>
      <c r="T13" s="9"/>
    </row>
    <row r="14" spans="1:20" x14ac:dyDescent="0.25">
      <c r="A14" s="115"/>
      <c r="B14" s="124"/>
      <c r="C14" s="124"/>
      <c r="D14" s="10">
        <v>3</v>
      </c>
      <c r="H14" s="89" t="str">
        <f>IF('15+G'!H14&lt;&gt;"",'15+G'!H14, "")</f>
        <v/>
      </c>
      <c r="I14" s="89" t="str">
        <f>IF('15+G'!I14&lt;&gt;"",'15+G'!I14, "")</f>
        <v/>
      </c>
      <c r="J14" s="89" t="str">
        <f>IF('15+G'!J14&lt;&gt;"",'15+G'!J14, "")</f>
        <v/>
      </c>
      <c r="K14" s="89" t="str">
        <f>IF('15+G'!K14&lt;&gt;"",'15+G'!K14, "")</f>
        <v/>
      </c>
      <c r="L14" s="89" t="str">
        <f>IF('15+G'!L14&lt;&gt;"",'15+G'!L14, "")</f>
        <v/>
      </c>
      <c r="M14" s="5"/>
      <c r="N14" s="78">
        <f t="shared" si="0"/>
        <v>0</v>
      </c>
      <c r="O14" s="78"/>
      <c r="Q14" s="35"/>
      <c r="R14" s="35"/>
      <c r="S14" s="35"/>
      <c r="T14" s="9"/>
    </row>
    <row r="15" spans="1:20" ht="15.75" thickBot="1" x14ac:dyDescent="0.3">
      <c r="A15" s="115"/>
      <c r="B15" s="124"/>
      <c r="C15" s="124"/>
      <c r="D15" s="10">
        <v>4</v>
      </c>
      <c r="H15" s="89" t="str">
        <f>IF('15+G'!H15&lt;&gt;"",'15+G'!H15, "")</f>
        <v/>
      </c>
      <c r="I15" s="89" t="str">
        <f>IF('15+G'!I15&lt;&gt;"",'15+G'!I15, "")</f>
        <v/>
      </c>
      <c r="J15" s="89" t="str">
        <f>IF('15+G'!J15&lt;&gt;"",'15+G'!J15, "")</f>
        <v/>
      </c>
      <c r="K15" s="89" t="str">
        <f>IF('15+G'!K15&lt;&gt;"",'15+G'!K15, "")</f>
        <v/>
      </c>
      <c r="L15" s="89" t="str">
        <f>IF('15+G'!L15&lt;&gt;"",'15+G'!L15, "")</f>
        <v/>
      </c>
      <c r="M15" s="5"/>
      <c r="N15" s="78">
        <f t="shared" si="0"/>
        <v>0</v>
      </c>
      <c r="O15" s="78"/>
      <c r="Q15" s="35"/>
      <c r="R15" s="35"/>
      <c r="S15" s="35"/>
      <c r="T15" s="9"/>
    </row>
    <row r="16" spans="1:20" ht="15.75" thickBot="1" x14ac:dyDescent="0.3">
      <c r="A16" s="115"/>
      <c r="B16" s="124"/>
      <c r="C16" s="124"/>
      <c r="D16" s="10">
        <v>5</v>
      </c>
      <c r="H16" s="89" t="str">
        <f>IF('15+G'!H16&lt;&gt;"",'15+G'!H16, "")</f>
        <v/>
      </c>
      <c r="I16" s="89" t="str">
        <f>IF('15+G'!I16&lt;&gt;"",'15+G'!I16, "")</f>
        <v/>
      </c>
      <c r="J16" s="89" t="str">
        <f>IF('15+G'!J16&lt;&gt;"",'15+G'!J16, "")</f>
        <v/>
      </c>
      <c r="K16" s="89" t="str">
        <f>IF('15+G'!K16&lt;&gt;"",'15+G'!K16, "")</f>
        <v/>
      </c>
      <c r="L16" s="89" t="str">
        <f>IF('15+G'!L16&lt;&gt;"",'15+G'!L16, "")</f>
        <v/>
      </c>
      <c r="M16" s="5"/>
      <c r="N16" s="78">
        <f t="shared" si="0"/>
        <v>0</v>
      </c>
      <c r="O16" s="79">
        <f>SUM(N12:N16)/15</f>
        <v>0</v>
      </c>
      <c r="Q16" s="35">
        <f t="shared" ref="Q16" si="3">IF(O16&lt;&gt;"",O16+A12/10000,0)</f>
        <v>2.9999999999999997E-4</v>
      </c>
      <c r="R16" s="35" t="str">
        <f t="shared" ref="R16:S16" si="4">B12</f>
        <v/>
      </c>
      <c r="S16" s="35" t="str">
        <f t="shared" si="4"/>
        <v/>
      </c>
      <c r="T16" s="9"/>
    </row>
    <row r="17" spans="1:20" x14ac:dyDescent="0.25">
      <c r="A17" s="112">
        <v>4</v>
      </c>
      <c r="B17" s="122" t="str">
        <f>IF('15+G'!B17&lt;&gt;"",'15+G'!B17, "")</f>
        <v/>
      </c>
      <c r="C17" s="122" t="str">
        <f>IF('15+G'!C17&lt;&gt;"",'15+G'!C17, "")</f>
        <v/>
      </c>
      <c r="D17" s="18">
        <v>1</v>
      </c>
      <c r="H17" s="91" t="str">
        <f>IF('15+G'!H17&lt;&gt;"",'15+G'!H17, "")</f>
        <v/>
      </c>
      <c r="I17" s="91" t="str">
        <f>IF('15+G'!I17&lt;&gt;"",'15+G'!I17, "")</f>
        <v/>
      </c>
      <c r="J17" s="91" t="str">
        <f>IF('15+G'!J17&lt;&gt;"",'15+G'!J17, "")</f>
        <v/>
      </c>
      <c r="K17" s="91" t="str">
        <f>IF('15+G'!K17&lt;&gt;"",'15+G'!K17, "")</f>
        <v/>
      </c>
      <c r="L17" s="91" t="str">
        <f>IF('15+G'!L17&lt;&gt;"",'15+G'!L17, "")</f>
        <v/>
      </c>
      <c r="M17" s="19"/>
      <c r="N17" s="80">
        <f t="shared" si="0"/>
        <v>0</v>
      </c>
      <c r="O17" s="80"/>
      <c r="Q17" s="36"/>
      <c r="R17" s="35"/>
      <c r="S17" s="35"/>
      <c r="T17" s="9"/>
    </row>
    <row r="18" spans="1:20" x14ac:dyDescent="0.25">
      <c r="A18" s="112"/>
      <c r="B18" s="122"/>
      <c r="C18" s="122"/>
      <c r="D18" s="18">
        <v>2</v>
      </c>
      <c r="H18" s="91" t="str">
        <f>IF('15+G'!H18&lt;&gt;"",'15+G'!H18, "")</f>
        <v/>
      </c>
      <c r="I18" s="91" t="str">
        <f>IF('15+G'!I18&lt;&gt;"",'15+G'!I18, "")</f>
        <v/>
      </c>
      <c r="J18" s="91" t="str">
        <f>IF('15+G'!J18&lt;&gt;"",'15+G'!J18, "")</f>
        <v/>
      </c>
      <c r="K18" s="91" t="str">
        <f>IF('15+G'!K18&lt;&gt;"",'15+G'!K18, "")</f>
        <v/>
      </c>
      <c r="L18" s="91" t="str">
        <f>IF('15+G'!L18&lt;&gt;"",'15+G'!L18, "")</f>
        <v/>
      </c>
      <c r="M18" s="19"/>
      <c r="N18" s="80">
        <f t="shared" si="0"/>
        <v>0</v>
      </c>
      <c r="O18" s="80"/>
      <c r="Q18" s="36"/>
      <c r="R18" s="35"/>
      <c r="S18" s="35"/>
      <c r="T18" s="9"/>
    </row>
    <row r="19" spans="1:20" x14ac:dyDescent="0.25">
      <c r="A19" s="112"/>
      <c r="B19" s="122"/>
      <c r="C19" s="122"/>
      <c r="D19" s="18">
        <v>3</v>
      </c>
      <c r="H19" s="91" t="str">
        <f>IF('15+G'!H19&lt;&gt;"",'15+G'!H19, "")</f>
        <v/>
      </c>
      <c r="I19" s="91" t="str">
        <f>IF('15+G'!I19&lt;&gt;"",'15+G'!I19, "")</f>
        <v/>
      </c>
      <c r="J19" s="91" t="str">
        <f>IF('15+G'!J19&lt;&gt;"",'15+G'!J19, "")</f>
        <v/>
      </c>
      <c r="K19" s="91" t="str">
        <f>IF('15+G'!K19&lt;&gt;"",'15+G'!K19, "")</f>
        <v/>
      </c>
      <c r="L19" s="91" t="str">
        <f>IF('15+G'!L19&lt;&gt;"",'15+G'!L19, "")</f>
        <v/>
      </c>
      <c r="M19" s="19"/>
      <c r="N19" s="80">
        <f t="shared" si="0"/>
        <v>0</v>
      </c>
      <c r="O19" s="80"/>
      <c r="Q19" s="35"/>
      <c r="R19" s="35"/>
      <c r="S19" s="35"/>
      <c r="T19" s="9"/>
    </row>
    <row r="20" spans="1:20" ht="15.75" thickBot="1" x14ac:dyDescent="0.3">
      <c r="A20" s="112"/>
      <c r="B20" s="122"/>
      <c r="C20" s="122"/>
      <c r="D20" s="18">
        <v>4</v>
      </c>
      <c r="H20" s="91" t="str">
        <f>IF('15+G'!H20&lt;&gt;"",'15+G'!H20, "")</f>
        <v/>
      </c>
      <c r="I20" s="91" t="str">
        <f>IF('15+G'!I20&lt;&gt;"",'15+G'!I20, "")</f>
        <v/>
      </c>
      <c r="J20" s="91" t="str">
        <f>IF('15+G'!J20&lt;&gt;"",'15+G'!J20, "")</f>
        <v/>
      </c>
      <c r="K20" s="91" t="str">
        <f>IF('15+G'!K20&lt;&gt;"",'15+G'!K20, "")</f>
        <v/>
      </c>
      <c r="L20" s="91" t="str">
        <f>IF('15+G'!L20&lt;&gt;"",'15+G'!L20, "")</f>
        <v/>
      </c>
      <c r="M20" s="19"/>
      <c r="N20" s="80">
        <f t="shared" si="0"/>
        <v>0</v>
      </c>
      <c r="O20" s="80"/>
      <c r="Q20" s="35"/>
      <c r="R20" s="35"/>
      <c r="S20" s="35"/>
      <c r="T20" s="9"/>
    </row>
    <row r="21" spans="1:20" ht="15.75" thickBot="1" x14ac:dyDescent="0.3">
      <c r="A21" s="112"/>
      <c r="B21" s="122"/>
      <c r="C21" s="122"/>
      <c r="D21" s="18">
        <v>5</v>
      </c>
      <c r="H21" s="91" t="str">
        <f>IF('15+G'!H21&lt;&gt;"",'15+G'!H21, "")</f>
        <v/>
      </c>
      <c r="I21" s="91" t="str">
        <f>IF('15+G'!I21&lt;&gt;"",'15+G'!I21, "")</f>
        <v/>
      </c>
      <c r="J21" s="91" t="str">
        <f>IF('15+G'!J21&lt;&gt;"",'15+G'!J21, "")</f>
        <v/>
      </c>
      <c r="K21" s="91" t="str">
        <f>IF('15+G'!K21&lt;&gt;"",'15+G'!K21, "")</f>
        <v/>
      </c>
      <c r="L21" s="91" t="str">
        <f>IF('15+G'!L21&lt;&gt;"",'15+G'!L21, "")</f>
        <v/>
      </c>
      <c r="M21" s="19"/>
      <c r="N21" s="80">
        <f t="shared" si="0"/>
        <v>0</v>
      </c>
      <c r="O21" s="81">
        <f>SUM(N17:N21)/15</f>
        <v>0</v>
      </c>
      <c r="Q21" s="35">
        <f t="shared" ref="Q21" si="5">IF(O21&lt;&gt;"",O21+A17/10000,0)</f>
        <v>4.0000000000000002E-4</v>
      </c>
      <c r="R21" s="35" t="str">
        <f t="shared" ref="R21:S21" si="6">B17</f>
        <v/>
      </c>
      <c r="S21" s="35" t="str">
        <f t="shared" si="6"/>
        <v/>
      </c>
      <c r="T21" s="9"/>
    </row>
    <row r="22" spans="1:20" x14ac:dyDescent="0.25">
      <c r="A22" s="115">
        <v>5</v>
      </c>
      <c r="B22" s="124" t="str">
        <f>IF('15+G'!B22&lt;&gt;"",'15+G'!B22, "")</f>
        <v/>
      </c>
      <c r="C22" s="124" t="str">
        <f>IF('15+G'!C22&lt;&gt;"",'15+G'!C22, "")</f>
        <v/>
      </c>
      <c r="D22" s="10">
        <v>1</v>
      </c>
      <c r="H22" s="89" t="str">
        <f>IF('15+G'!H22&lt;&gt;"",'15+G'!H22, "")</f>
        <v/>
      </c>
      <c r="I22" s="89" t="str">
        <f>IF('15+G'!I22&lt;&gt;"",'15+G'!I22, "")</f>
        <v/>
      </c>
      <c r="J22" s="89" t="str">
        <f>IF('15+G'!J22&lt;&gt;"",'15+G'!J22, "")</f>
        <v/>
      </c>
      <c r="K22" s="89" t="str">
        <f>IF('15+G'!K22&lt;&gt;"",'15+G'!K22, "")</f>
        <v/>
      </c>
      <c r="L22" s="89" t="str">
        <f>IF('15+G'!L22&lt;&gt;"",'15+G'!L22, "")</f>
        <v/>
      </c>
      <c r="M22" s="5"/>
      <c r="N22" s="78">
        <f t="shared" si="0"/>
        <v>0</v>
      </c>
      <c r="O22" s="78"/>
      <c r="Q22" s="36"/>
      <c r="R22" s="35"/>
      <c r="S22" s="35"/>
      <c r="T22" s="9"/>
    </row>
    <row r="23" spans="1:20" x14ac:dyDescent="0.25">
      <c r="A23" s="115"/>
      <c r="B23" s="124"/>
      <c r="C23" s="124"/>
      <c r="D23" s="10">
        <v>2</v>
      </c>
      <c r="H23" s="89" t="str">
        <f>IF('15+G'!H23&lt;&gt;"",'15+G'!H23, "")</f>
        <v/>
      </c>
      <c r="I23" s="89" t="str">
        <f>IF('15+G'!I23&lt;&gt;"",'15+G'!I23, "")</f>
        <v/>
      </c>
      <c r="J23" s="89" t="str">
        <f>IF('15+G'!J23&lt;&gt;"",'15+G'!J23, "")</f>
        <v/>
      </c>
      <c r="K23" s="89" t="str">
        <f>IF('15+G'!K23&lt;&gt;"",'15+G'!K23, "")</f>
        <v/>
      </c>
      <c r="L23" s="89" t="str">
        <f>IF('15+G'!L23&lt;&gt;"",'15+G'!L23, "")</f>
        <v/>
      </c>
      <c r="M23" s="5"/>
      <c r="N23" s="78">
        <f t="shared" si="0"/>
        <v>0</v>
      </c>
      <c r="O23" s="78"/>
      <c r="Q23" s="36"/>
      <c r="R23" s="35"/>
      <c r="S23" s="35"/>
      <c r="T23" s="9"/>
    </row>
    <row r="24" spans="1:20" x14ac:dyDescent="0.25">
      <c r="A24" s="115"/>
      <c r="B24" s="124"/>
      <c r="C24" s="124"/>
      <c r="D24" s="10">
        <v>3</v>
      </c>
      <c r="H24" s="89" t="str">
        <f>IF('15+G'!H24&lt;&gt;"",'15+G'!H24, "")</f>
        <v/>
      </c>
      <c r="I24" s="89" t="str">
        <f>IF('15+G'!I24&lt;&gt;"",'15+G'!I24, "")</f>
        <v/>
      </c>
      <c r="J24" s="89" t="str">
        <f>IF('15+G'!J24&lt;&gt;"",'15+G'!J24, "")</f>
        <v/>
      </c>
      <c r="K24" s="89" t="str">
        <f>IF('15+G'!K24&lt;&gt;"",'15+G'!K24, "")</f>
        <v/>
      </c>
      <c r="L24" s="89" t="str">
        <f>IF('15+G'!L24&lt;&gt;"",'15+G'!L24, "")</f>
        <v/>
      </c>
      <c r="M24" s="5"/>
      <c r="N24" s="78">
        <f t="shared" si="0"/>
        <v>0</v>
      </c>
      <c r="O24" s="78"/>
      <c r="Q24" s="35"/>
      <c r="R24" s="35"/>
      <c r="S24" s="35"/>
      <c r="T24" s="9"/>
    </row>
    <row r="25" spans="1:20" ht="15.75" thickBot="1" x14ac:dyDescent="0.3">
      <c r="A25" s="115"/>
      <c r="B25" s="124"/>
      <c r="C25" s="124"/>
      <c r="D25" s="10">
        <v>4</v>
      </c>
      <c r="H25" s="89" t="str">
        <f>IF('15+G'!H25&lt;&gt;"",'15+G'!H25, "")</f>
        <v/>
      </c>
      <c r="I25" s="89" t="str">
        <f>IF('15+G'!I25&lt;&gt;"",'15+G'!I25, "")</f>
        <v/>
      </c>
      <c r="J25" s="89" t="str">
        <f>IF('15+G'!J25&lt;&gt;"",'15+G'!J25, "")</f>
        <v/>
      </c>
      <c r="K25" s="89" t="str">
        <f>IF('15+G'!K25&lt;&gt;"",'15+G'!K25, "")</f>
        <v/>
      </c>
      <c r="L25" s="89" t="str">
        <f>IF('15+G'!L25&lt;&gt;"",'15+G'!L25, "")</f>
        <v/>
      </c>
      <c r="M25" s="5"/>
      <c r="N25" s="78">
        <f t="shared" si="0"/>
        <v>0</v>
      </c>
      <c r="O25" s="78"/>
      <c r="Q25" s="35"/>
      <c r="R25" s="35"/>
      <c r="S25" s="35"/>
      <c r="T25" s="9"/>
    </row>
    <row r="26" spans="1:20" ht="15.75" thickBot="1" x14ac:dyDescent="0.3">
      <c r="A26" s="115"/>
      <c r="B26" s="124"/>
      <c r="C26" s="124"/>
      <c r="D26" s="10">
        <v>5</v>
      </c>
      <c r="H26" s="89" t="str">
        <f>IF('15+G'!H26&lt;&gt;"",'15+G'!H26, "")</f>
        <v/>
      </c>
      <c r="I26" s="89" t="str">
        <f>IF('15+G'!I26&lt;&gt;"",'15+G'!I26, "")</f>
        <v/>
      </c>
      <c r="J26" s="89" t="str">
        <f>IF('15+G'!J26&lt;&gt;"",'15+G'!J26, "")</f>
        <v/>
      </c>
      <c r="K26" s="89" t="str">
        <f>IF('15+G'!K26&lt;&gt;"",'15+G'!K26, "")</f>
        <v/>
      </c>
      <c r="L26" s="89" t="str">
        <f>IF('15+G'!L26&lt;&gt;"",'15+G'!L26, "")</f>
        <v/>
      </c>
      <c r="M26" s="5"/>
      <c r="N26" s="78">
        <f t="shared" si="0"/>
        <v>0</v>
      </c>
      <c r="O26" s="79">
        <f>SUM(N22:N26)/15</f>
        <v>0</v>
      </c>
      <c r="Q26" s="35">
        <f t="shared" ref="Q26" si="7">IF(O26&lt;&gt;"",O26+A22/10000,0)</f>
        <v>5.0000000000000001E-4</v>
      </c>
      <c r="R26" s="35" t="str">
        <f t="shared" ref="R26:S26" si="8">B22</f>
        <v/>
      </c>
      <c r="S26" s="35" t="str">
        <f t="shared" si="8"/>
        <v/>
      </c>
    </row>
    <row r="27" spans="1:20" x14ac:dyDescent="0.25">
      <c r="A27" s="112">
        <v>6</v>
      </c>
      <c r="B27" s="122" t="str">
        <f>IF('15+G'!B27&lt;&gt;"",'15+G'!B27, "")</f>
        <v/>
      </c>
      <c r="C27" s="122" t="str">
        <f>IF('15+G'!C27&lt;&gt;"",'15+G'!C27, "")</f>
        <v/>
      </c>
      <c r="D27" s="18">
        <v>1</v>
      </c>
      <c r="H27" s="91" t="str">
        <f>IF('15+G'!H27&lt;&gt;"",'15+G'!H27, "")</f>
        <v/>
      </c>
      <c r="I27" s="91" t="str">
        <f>IF('15+G'!I27&lt;&gt;"",'15+G'!I27, "")</f>
        <v/>
      </c>
      <c r="J27" s="91" t="str">
        <f>IF('15+G'!J27&lt;&gt;"",'15+G'!J27, "")</f>
        <v/>
      </c>
      <c r="K27" s="91" t="str">
        <f>IF('15+G'!K27&lt;&gt;"",'15+G'!K27, "")</f>
        <v/>
      </c>
      <c r="L27" s="91" t="str">
        <f>IF('15+G'!L27&lt;&gt;"",'15+G'!L27, "")</f>
        <v/>
      </c>
      <c r="M27" s="19"/>
      <c r="N27" s="80">
        <f t="shared" si="0"/>
        <v>0</v>
      </c>
      <c r="O27" s="80"/>
      <c r="Q27" s="36"/>
      <c r="R27" s="35"/>
      <c r="S27" s="35"/>
    </row>
    <row r="28" spans="1:20" x14ac:dyDescent="0.25">
      <c r="A28" s="112"/>
      <c r="B28" s="122"/>
      <c r="C28" s="122"/>
      <c r="D28" s="18">
        <v>2</v>
      </c>
      <c r="H28" s="91" t="str">
        <f>IF('15+G'!H28&lt;&gt;"",'15+G'!H28, "")</f>
        <v/>
      </c>
      <c r="I28" s="91" t="str">
        <f>IF('15+G'!I28&lt;&gt;"",'15+G'!I28, "")</f>
        <v/>
      </c>
      <c r="J28" s="91" t="str">
        <f>IF('15+G'!J28&lt;&gt;"",'15+G'!J28, "")</f>
        <v/>
      </c>
      <c r="K28" s="91" t="str">
        <f>IF('15+G'!K28&lt;&gt;"",'15+G'!K28, "")</f>
        <v/>
      </c>
      <c r="L28" s="91" t="str">
        <f>IF('15+G'!L28&lt;&gt;"",'15+G'!L28, "")</f>
        <v/>
      </c>
      <c r="M28" s="19"/>
      <c r="N28" s="80">
        <f t="shared" si="0"/>
        <v>0</v>
      </c>
      <c r="O28" s="80"/>
      <c r="Q28" s="36"/>
      <c r="R28" s="35"/>
      <c r="S28" s="35"/>
    </row>
    <row r="29" spans="1:20" x14ac:dyDescent="0.25">
      <c r="A29" s="112"/>
      <c r="B29" s="122"/>
      <c r="C29" s="122"/>
      <c r="D29" s="18">
        <v>3</v>
      </c>
      <c r="H29" s="91" t="str">
        <f>IF('15+G'!H29&lt;&gt;"",'15+G'!H29, "")</f>
        <v/>
      </c>
      <c r="I29" s="91" t="str">
        <f>IF('15+G'!I29&lt;&gt;"",'15+G'!I29, "")</f>
        <v/>
      </c>
      <c r="J29" s="91" t="str">
        <f>IF('15+G'!J29&lt;&gt;"",'15+G'!J29, "")</f>
        <v/>
      </c>
      <c r="K29" s="91" t="str">
        <f>IF('15+G'!K29&lt;&gt;"",'15+G'!K29, "")</f>
        <v/>
      </c>
      <c r="L29" s="91" t="str">
        <f>IF('15+G'!L29&lt;&gt;"",'15+G'!L29, "")</f>
        <v/>
      </c>
      <c r="M29" s="19"/>
      <c r="N29" s="80">
        <f t="shared" si="0"/>
        <v>0</v>
      </c>
      <c r="O29" s="80"/>
      <c r="Q29" s="35"/>
      <c r="R29" s="35"/>
      <c r="S29" s="35"/>
    </row>
    <row r="30" spans="1:20" ht="15.75" thickBot="1" x14ac:dyDescent="0.3">
      <c r="A30" s="112"/>
      <c r="B30" s="122"/>
      <c r="C30" s="122"/>
      <c r="D30" s="18">
        <v>4</v>
      </c>
      <c r="H30" s="91" t="str">
        <f>IF('15+G'!H30&lt;&gt;"",'15+G'!H30, "")</f>
        <v/>
      </c>
      <c r="I30" s="91" t="str">
        <f>IF('15+G'!I30&lt;&gt;"",'15+G'!I30, "")</f>
        <v/>
      </c>
      <c r="J30" s="91" t="str">
        <f>IF('15+G'!J30&lt;&gt;"",'15+G'!J30, "")</f>
        <v/>
      </c>
      <c r="K30" s="91" t="str">
        <f>IF('15+G'!K30&lt;&gt;"",'15+G'!K30, "")</f>
        <v/>
      </c>
      <c r="L30" s="91" t="str">
        <f>IF('15+G'!L30&lt;&gt;"",'15+G'!L30, "")</f>
        <v/>
      </c>
      <c r="M30" s="19"/>
      <c r="N30" s="80">
        <f t="shared" si="0"/>
        <v>0</v>
      </c>
      <c r="O30" s="80"/>
      <c r="Q30" s="35"/>
      <c r="R30" s="35"/>
      <c r="S30" s="35"/>
    </row>
    <row r="31" spans="1:20" ht="15.75" thickBot="1" x14ac:dyDescent="0.3">
      <c r="A31" s="112"/>
      <c r="B31" s="122"/>
      <c r="C31" s="122"/>
      <c r="D31" s="18">
        <v>5</v>
      </c>
      <c r="H31" s="91" t="str">
        <f>IF('15+G'!H31&lt;&gt;"",'15+G'!H31, "")</f>
        <v/>
      </c>
      <c r="I31" s="91" t="str">
        <f>IF('15+G'!I31&lt;&gt;"",'15+G'!I31, "")</f>
        <v/>
      </c>
      <c r="J31" s="91" t="str">
        <f>IF('15+G'!J31&lt;&gt;"",'15+G'!J31, "")</f>
        <v/>
      </c>
      <c r="K31" s="91" t="str">
        <f>IF('15+G'!K31&lt;&gt;"",'15+G'!K31, "")</f>
        <v/>
      </c>
      <c r="L31" s="91" t="str">
        <f>IF('15+G'!L31&lt;&gt;"",'15+G'!L31, "")</f>
        <v/>
      </c>
      <c r="M31" s="19"/>
      <c r="N31" s="80">
        <f t="shared" si="0"/>
        <v>0</v>
      </c>
      <c r="O31" s="81">
        <f>SUM(N27:N31)/15</f>
        <v>0</v>
      </c>
      <c r="Q31" s="35">
        <f t="shared" ref="Q31" si="9">IF(O31&lt;&gt;"",O31+A27/10000,0)</f>
        <v>5.9999999999999995E-4</v>
      </c>
      <c r="R31" s="35" t="str">
        <f t="shared" ref="R31:S31" si="10">B27</f>
        <v/>
      </c>
      <c r="S31" s="35" t="str">
        <f t="shared" si="10"/>
        <v/>
      </c>
    </row>
    <row r="32" spans="1:20" x14ac:dyDescent="0.25">
      <c r="A32" s="115">
        <v>7</v>
      </c>
      <c r="B32" s="124" t="str">
        <f>IF('15+G'!B32&lt;&gt;"",'15+G'!B32, "")</f>
        <v/>
      </c>
      <c r="C32" s="124" t="str">
        <f>IF('15+G'!C32&lt;&gt;"",'15+G'!C32, "")</f>
        <v/>
      </c>
      <c r="D32" s="10">
        <v>1</v>
      </c>
      <c r="H32" s="89" t="str">
        <f>IF('15+G'!H32&lt;&gt;"",'15+G'!H32, "")</f>
        <v/>
      </c>
      <c r="I32" s="89" t="str">
        <f>IF('15+G'!I32&lt;&gt;"",'15+G'!I32, "")</f>
        <v/>
      </c>
      <c r="J32" s="89" t="str">
        <f>IF('15+G'!J32&lt;&gt;"",'15+G'!J32, "")</f>
        <v/>
      </c>
      <c r="K32" s="89" t="str">
        <f>IF('15+G'!K32&lt;&gt;"",'15+G'!K32, "")</f>
        <v/>
      </c>
      <c r="L32" s="89" t="str">
        <f>IF('15+G'!L32&lt;&gt;"",'15+G'!L32, "")</f>
        <v/>
      </c>
      <c r="M32" s="5"/>
      <c r="N32" s="78">
        <f t="shared" si="0"/>
        <v>0</v>
      </c>
      <c r="O32" s="78"/>
      <c r="Q32" s="36"/>
      <c r="R32" s="35"/>
      <c r="S32" s="35"/>
    </row>
    <row r="33" spans="1:19" x14ac:dyDescent="0.25">
      <c r="A33" s="115"/>
      <c r="B33" s="124"/>
      <c r="C33" s="124"/>
      <c r="D33" s="10">
        <v>2</v>
      </c>
      <c r="H33" s="89" t="str">
        <f>IF('15+G'!H33&lt;&gt;"",'15+G'!H33, "")</f>
        <v/>
      </c>
      <c r="I33" s="89" t="str">
        <f>IF('15+G'!I33&lt;&gt;"",'15+G'!I33, "")</f>
        <v/>
      </c>
      <c r="J33" s="89" t="str">
        <f>IF('15+G'!J33&lt;&gt;"",'15+G'!J33, "")</f>
        <v/>
      </c>
      <c r="K33" s="89" t="str">
        <f>IF('15+G'!K33&lt;&gt;"",'15+G'!K33, "")</f>
        <v/>
      </c>
      <c r="L33" s="89" t="str">
        <f>IF('15+G'!L33&lt;&gt;"",'15+G'!L33, "")</f>
        <v/>
      </c>
      <c r="M33" s="5"/>
      <c r="N33" s="78">
        <f t="shared" si="0"/>
        <v>0</v>
      </c>
      <c r="O33" s="78"/>
      <c r="Q33" s="36"/>
      <c r="R33" s="35"/>
      <c r="S33" s="35"/>
    </row>
    <row r="34" spans="1:19" x14ac:dyDescent="0.25">
      <c r="A34" s="115"/>
      <c r="B34" s="124"/>
      <c r="C34" s="124"/>
      <c r="D34" s="10">
        <v>3</v>
      </c>
      <c r="H34" s="89" t="str">
        <f>IF('15+G'!H34&lt;&gt;"",'15+G'!H34, "")</f>
        <v/>
      </c>
      <c r="I34" s="89" t="str">
        <f>IF('15+G'!I34&lt;&gt;"",'15+G'!I34, "")</f>
        <v/>
      </c>
      <c r="J34" s="89" t="str">
        <f>IF('15+G'!J34&lt;&gt;"",'15+G'!J34, "")</f>
        <v/>
      </c>
      <c r="K34" s="89" t="str">
        <f>IF('15+G'!K34&lt;&gt;"",'15+G'!K34, "")</f>
        <v/>
      </c>
      <c r="L34" s="89" t="str">
        <f>IF('15+G'!L34&lt;&gt;"",'15+G'!L34, "")</f>
        <v/>
      </c>
      <c r="M34" s="5"/>
      <c r="N34" s="78">
        <f t="shared" ref="N34:N97" si="11">IF(COUNT(H34:L34)=3,IF(M34&lt;&gt;"",(SUM(H34:J34)-6),SUM(H34:J34)),IF(M34&lt;&gt;"",(SUM(H34:L34)-MAX(H34:L34)-MIN(H34:L34)-6),(SUM(H34:L34)-MAX(H34:L34)-MIN(H34:L34))))</f>
        <v>0</v>
      </c>
      <c r="O34" s="78"/>
      <c r="Q34" s="35"/>
      <c r="R34" s="35"/>
      <c r="S34" s="35"/>
    </row>
    <row r="35" spans="1:19" ht="15.75" thickBot="1" x14ac:dyDescent="0.3">
      <c r="A35" s="115"/>
      <c r="B35" s="124"/>
      <c r="C35" s="124"/>
      <c r="D35" s="10">
        <v>4</v>
      </c>
      <c r="H35" s="89" t="str">
        <f>IF('15+G'!H35&lt;&gt;"",'15+G'!H35, "")</f>
        <v/>
      </c>
      <c r="I35" s="89" t="str">
        <f>IF('15+G'!I35&lt;&gt;"",'15+G'!I35, "")</f>
        <v/>
      </c>
      <c r="J35" s="89" t="str">
        <f>IF('15+G'!J35&lt;&gt;"",'15+G'!J35, "")</f>
        <v/>
      </c>
      <c r="K35" s="89" t="str">
        <f>IF('15+G'!K35&lt;&gt;"",'15+G'!K35, "")</f>
        <v/>
      </c>
      <c r="L35" s="89" t="str">
        <f>IF('15+G'!L35&lt;&gt;"",'15+G'!L35, "")</f>
        <v/>
      </c>
      <c r="M35" s="5"/>
      <c r="N35" s="78">
        <f t="shared" si="11"/>
        <v>0</v>
      </c>
      <c r="O35" s="78"/>
      <c r="Q35" s="35"/>
      <c r="R35" s="35"/>
      <c r="S35" s="35"/>
    </row>
    <row r="36" spans="1:19" ht="15.75" thickBot="1" x14ac:dyDescent="0.3">
      <c r="A36" s="115"/>
      <c r="B36" s="124"/>
      <c r="C36" s="124"/>
      <c r="D36" s="10">
        <v>5</v>
      </c>
      <c r="H36" s="89" t="str">
        <f>IF('15+G'!H36&lt;&gt;"",'15+G'!H36, "")</f>
        <v/>
      </c>
      <c r="I36" s="89" t="str">
        <f>IF('15+G'!I36&lt;&gt;"",'15+G'!I36, "")</f>
        <v/>
      </c>
      <c r="J36" s="89" t="str">
        <f>IF('15+G'!J36&lt;&gt;"",'15+G'!J36, "")</f>
        <v/>
      </c>
      <c r="K36" s="89" t="str">
        <f>IF('15+G'!K36&lt;&gt;"",'15+G'!K36, "")</f>
        <v/>
      </c>
      <c r="L36" s="89" t="str">
        <f>IF('15+G'!L36&lt;&gt;"",'15+G'!L36, "")</f>
        <v/>
      </c>
      <c r="M36" s="5"/>
      <c r="N36" s="78">
        <f t="shared" si="11"/>
        <v>0</v>
      </c>
      <c r="O36" s="79">
        <f>SUM(N32:N36)/15</f>
        <v>0</v>
      </c>
      <c r="Q36" s="35">
        <f t="shared" ref="Q36" si="12">IF(O36&lt;&gt;"",O36+A32/10000,0)</f>
        <v>6.9999999999999999E-4</v>
      </c>
      <c r="R36" s="35" t="str">
        <f t="shared" ref="R36:S36" si="13">B32</f>
        <v/>
      </c>
      <c r="S36" s="35" t="str">
        <f t="shared" si="13"/>
        <v/>
      </c>
    </row>
    <row r="37" spans="1:19" x14ac:dyDescent="0.25">
      <c r="A37" s="112">
        <v>8</v>
      </c>
      <c r="B37" s="122" t="str">
        <f>IF('15+G'!B37&lt;&gt;"",'15+G'!B37, "")</f>
        <v/>
      </c>
      <c r="C37" s="122" t="str">
        <f>IF('15+G'!C37&lt;&gt;"",'15+G'!C37, "")</f>
        <v/>
      </c>
      <c r="D37" s="18">
        <v>1</v>
      </c>
      <c r="H37" s="91" t="str">
        <f>IF('15+G'!H37&lt;&gt;"",'15+G'!H37, "")</f>
        <v/>
      </c>
      <c r="I37" s="91" t="str">
        <f>IF('15+G'!I37&lt;&gt;"",'15+G'!I37, "")</f>
        <v/>
      </c>
      <c r="J37" s="91" t="str">
        <f>IF('15+G'!J37&lt;&gt;"",'15+G'!J37, "")</f>
        <v/>
      </c>
      <c r="K37" s="91" t="str">
        <f>IF('15+G'!K37&lt;&gt;"",'15+G'!K37, "")</f>
        <v/>
      </c>
      <c r="L37" s="91" t="str">
        <f>IF('15+G'!L37&lt;&gt;"",'15+G'!L37, "")</f>
        <v/>
      </c>
      <c r="M37" s="19"/>
      <c r="N37" s="80">
        <f t="shared" si="11"/>
        <v>0</v>
      </c>
      <c r="O37" s="80"/>
      <c r="Q37" s="36"/>
      <c r="R37" s="35"/>
      <c r="S37" s="35"/>
    </row>
    <row r="38" spans="1:19" x14ac:dyDescent="0.25">
      <c r="A38" s="112"/>
      <c r="B38" s="122"/>
      <c r="C38" s="122"/>
      <c r="D38" s="18">
        <v>2</v>
      </c>
      <c r="H38" s="91" t="str">
        <f>IF('15+G'!H38&lt;&gt;"",'15+G'!H38, "")</f>
        <v/>
      </c>
      <c r="I38" s="91" t="str">
        <f>IF('15+G'!I38&lt;&gt;"",'15+G'!I38, "")</f>
        <v/>
      </c>
      <c r="J38" s="91" t="str">
        <f>IF('15+G'!J38&lt;&gt;"",'15+G'!J38, "")</f>
        <v/>
      </c>
      <c r="K38" s="91" t="str">
        <f>IF('15+G'!K38&lt;&gt;"",'15+G'!K38, "")</f>
        <v/>
      </c>
      <c r="L38" s="91" t="str">
        <f>IF('15+G'!L38&lt;&gt;"",'15+G'!L38, "")</f>
        <v/>
      </c>
      <c r="M38" s="19"/>
      <c r="N38" s="80">
        <f t="shared" si="11"/>
        <v>0</v>
      </c>
      <c r="O38" s="80"/>
      <c r="Q38" s="36"/>
      <c r="R38" s="35"/>
      <c r="S38" s="35"/>
    </row>
    <row r="39" spans="1:19" x14ac:dyDescent="0.25">
      <c r="A39" s="112"/>
      <c r="B39" s="122"/>
      <c r="C39" s="122"/>
      <c r="D39" s="18">
        <v>3</v>
      </c>
      <c r="H39" s="91" t="str">
        <f>IF('15+G'!H39&lt;&gt;"",'15+G'!H39, "")</f>
        <v/>
      </c>
      <c r="I39" s="91" t="str">
        <f>IF('15+G'!I39&lt;&gt;"",'15+G'!I39, "")</f>
        <v/>
      </c>
      <c r="J39" s="91" t="str">
        <f>IF('15+G'!J39&lt;&gt;"",'15+G'!J39, "")</f>
        <v/>
      </c>
      <c r="K39" s="91" t="str">
        <f>IF('15+G'!K39&lt;&gt;"",'15+G'!K39, "")</f>
        <v/>
      </c>
      <c r="L39" s="91" t="str">
        <f>IF('15+G'!L39&lt;&gt;"",'15+G'!L39, "")</f>
        <v/>
      </c>
      <c r="M39" s="19"/>
      <c r="N39" s="80">
        <f t="shared" si="11"/>
        <v>0</v>
      </c>
      <c r="O39" s="80"/>
      <c r="Q39" s="35"/>
      <c r="R39" s="35"/>
      <c r="S39" s="35"/>
    </row>
    <row r="40" spans="1:19" ht="15.75" thickBot="1" x14ac:dyDescent="0.3">
      <c r="A40" s="112"/>
      <c r="B40" s="122"/>
      <c r="C40" s="122"/>
      <c r="D40" s="18">
        <v>4</v>
      </c>
      <c r="H40" s="91" t="str">
        <f>IF('15+G'!H40&lt;&gt;"",'15+G'!H40, "")</f>
        <v/>
      </c>
      <c r="I40" s="91" t="str">
        <f>IF('15+G'!I40&lt;&gt;"",'15+G'!I40, "")</f>
        <v/>
      </c>
      <c r="J40" s="91" t="str">
        <f>IF('15+G'!J40&lt;&gt;"",'15+G'!J40, "")</f>
        <v/>
      </c>
      <c r="K40" s="91" t="str">
        <f>IF('15+G'!K40&lt;&gt;"",'15+G'!K40, "")</f>
        <v/>
      </c>
      <c r="L40" s="91" t="str">
        <f>IF('15+G'!L40&lt;&gt;"",'15+G'!L40, "")</f>
        <v/>
      </c>
      <c r="M40" s="19"/>
      <c r="N40" s="80">
        <f t="shared" si="11"/>
        <v>0</v>
      </c>
      <c r="O40" s="80"/>
      <c r="Q40" s="35"/>
      <c r="R40" s="35"/>
      <c r="S40" s="35"/>
    </row>
    <row r="41" spans="1:19" ht="15.75" thickBot="1" x14ac:dyDescent="0.3">
      <c r="A41" s="112"/>
      <c r="B41" s="122"/>
      <c r="C41" s="122"/>
      <c r="D41" s="18">
        <v>5</v>
      </c>
      <c r="H41" s="91" t="str">
        <f>IF('15+G'!H41&lt;&gt;"",'15+G'!H41, "")</f>
        <v/>
      </c>
      <c r="I41" s="91" t="str">
        <f>IF('15+G'!I41&lt;&gt;"",'15+G'!I41, "")</f>
        <v/>
      </c>
      <c r="J41" s="91" t="str">
        <f>IF('15+G'!J41&lt;&gt;"",'15+G'!J41, "")</f>
        <v/>
      </c>
      <c r="K41" s="91" t="str">
        <f>IF('15+G'!K41&lt;&gt;"",'15+G'!K41, "")</f>
        <v/>
      </c>
      <c r="L41" s="91" t="str">
        <f>IF('15+G'!L41&lt;&gt;"",'15+G'!L41, "")</f>
        <v/>
      </c>
      <c r="M41" s="19"/>
      <c r="N41" s="80">
        <f t="shared" si="11"/>
        <v>0</v>
      </c>
      <c r="O41" s="81">
        <f>SUM(N37:N41)/15</f>
        <v>0</v>
      </c>
      <c r="Q41" s="35">
        <f t="shared" ref="Q41" si="14">IF(O41&lt;&gt;"",O41+A37/10000,0)</f>
        <v>8.0000000000000004E-4</v>
      </c>
      <c r="R41" s="35" t="str">
        <f t="shared" ref="R41:S41" si="15">B37</f>
        <v/>
      </c>
      <c r="S41" s="35" t="str">
        <f t="shared" si="15"/>
        <v/>
      </c>
    </row>
    <row r="42" spans="1:19" x14ac:dyDescent="0.25">
      <c r="A42" s="115">
        <v>9</v>
      </c>
      <c r="B42" s="124" t="str">
        <f>IF('15+G'!B42&lt;&gt;"",'15+G'!B42, "")</f>
        <v/>
      </c>
      <c r="C42" s="124" t="str">
        <f>IF('15+G'!C42&lt;&gt;"",'15+G'!C42, "")</f>
        <v/>
      </c>
      <c r="D42" s="10">
        <v>1</v>
      </c>
      <c r="H42" s="89" t="str">
        <f>IF('15+G'!H42&lt;&gt;"",'15+G'!H42, "")</f>
        <v/>
      </c>
      <c r="I42" s="89" t="str">
        <f>IF('15+G'!I42&lt;&gt;"",'15+G'!I42, "")</f>
        <v/>
      </c>
      <c r="J42" s="89" t="str">
        <f>IF('15+G'!J42&lt;&gt;"",'15+G'!J42, "")</f>
        <v/>
      </c>
      <c r="K42" s="89" t="str">
        <f>IF('15+G'!K42&lt;&gt;"",'15+G'!K42, "")</f>
        <v/>
      </c>
      <c r="L42" s="89" t="str">
        <f>IF('15+G'!L42&lt;&gt;"",'15+G'!L42, "")</f>
        <v/>
      </c>
      <c r="M42" s="5"/>
      <c r="N42" s="78">
        <f t="shared" si="11"/>
        <v>0</v>
      </c>
      <c r="O42" s="78"/>
      <c r="Q42" s="36"/>
      <c r="R42" s="35"/>
      <c r="S42" s="35"/>
    </row>
    <row r="43" spans="1:19" x14ac:dyDescent="0.25">
      <c r="A43" s="115"/>
      <c r="B43" s="124"/>
      <c r="C43" s="124"/>
      <c r="D43" s="10">
        <v>2</v>
      </c>
      <c r="H43" s="89" t="str">
        <f>IF('15+G'!H43&lt;&gt;"",'15+G'!H43, "")</f>
        <v/>
      </c>
      <c r="I43" s="89" t="str">
        <f>IF('15+G'!I43&lt;&gt;"",'15+G'!I43, "")</f>
        <v/>
      </c>
      <c r="J43" s="89" t="str">
        <f>IF('15+G'!J43&lt;&gt;"",'15+G'!J43, "")</f>
        <v/>
      </c>
      <c r="K43" s="89" t="str">
        <f>IF('15+G'!K43&lt;&gt;"",'15+G'!K43, "")</f>
        <v/>
      </c>
      <c r="L43" s="89" t="str">
        <f>IF('15+G'!L43&lt;&gt;"",'15+G'!L43, "")</f>
        <v/>
      </c>
      <c r="M43" s="5"/>
      <c r="N43" s="78">
        <f t="shared" si="11"/>
        <v>0</v>
      </c>
      <c r="O43" s="78"/>
      <c r="Q43" s="36"/>
      <c r="R43" s="35"/>
      <c r="S43" s="35"/>
    </row>
    <row r="44" spans="1:19" x14ac:dyDescent="0.25">
      <c r="A44" s="115"/>
      <c r="B44" s="124"/>
      <c r="C44" s="124"/>
      <c r="D44" s="10">
        <v>3</v>
      </c>
      <c r="H44" s="89" t="str">
        <f>IF('15+G'!H44&lt;&gt;"",'15+G'!H44, "")</f>
        <v/>
      </c>
      <c r="I44" s="89" t="str">
        <f>IF('15+G'!I44&lt;&gt;"",'15+G'!I44, "")</f>
        <v/>
      </c>
      <c r="J44" s="89" t="str">
        <f>IF('15+G'!J44&lt;&gt;"",'15+G'!J44, "")</f>
        <v/>
      </c>
      <c r="K44" s="89" t="str">
        <f>IF('15+G'!K44&lt;&gt;"",'15+G'!K44, "")</f>
        <v/>
      </c>
      <c r="L44" s="89" t="str">
        <f>IF('15+G'!L44&lt;&gt;"",'15+G'!L44, "")</f>
        <v/>
      </c>
      <c r="M44" s="5"/>
      <c r="N44" s="78">
        <f t="shared" si="11"/>
        <v>0</v>
      </c>
      <c r="O44" s="78"/>
      <c r="Q44" s="35"/>
      <c r="R44" s="35"/>
      <c r="S44" s="35"/>
    </row>
    <row r="45" spans="1:19" ht="15.75" thickBot="1" x14ac:dyDescent="0.3">
      <c r="A45" s="115"/>
      <c r="B45" s="124"/>
      <c r="C45" s="124"/>
      <c r="D45" s="10">
        <v>4</v>
      </c>
      <c r="H45" s="89" t="str">
        <f>IF('15+G'!H45&lt;&gt;"",'15+G'!H45, "")</f>
        <v/>
      </c>
      <c r="I45" s="89" t="str">
        <f>IF('15+G'!I45&lt;&gt;"",'15+G'!I45, "")</f>
        <v/>
      </c>
      <c r="J45" s="89" t="str">
        <f>IF('15+G'!J45&lt;&gt;"",'15+G'!J45, "")</f>
        <v/>
      </c>
      <c r="K45" s="89" t="str">
        <f>IF('15+G'!K45&lt;&gt;"",'15+G'!K45, "")</f>
        <v/>
      </c>
      <c r="L45" s="89" t="str">
        <f>IF('15+G'!L45&lt;&gt;"",'15+G'!L45, "")</f>
        <v/>
      </c>
      <c r="M45" s="5"/>
      <c r="N45" s="78">
        <f t="shared" si="11"/>
        <v>0</v>
      </c>
      <c r="O45" s="78"/>
      <c r="Q45" s="35"/>
      <c r="R45" s="35"/>
      <c r="S45" s="35"/>
    </row>
    <row r="46" spans="1:19" ht="15.75" thickBot="1" x14ac:dyDescent="0.3">
      <c r="A46" s="115"/>
      <c r="B46" s="124"/>
      <c r="C46" s="124"/>
      <c r="D46" s="10">
        <v>5</v>
      </c>
      <c r="H46" s="89" t="str">
        <f>IF('15+G'!H46&lt;&gt;"",'15+G'!H46, "")</f>
        <v/>
      </c>
      <c r="I46" s="89" t="str">
        <f>IF('15+G'!I46&lt;&gt;"",'15+G'!I46, "")</f>
        <v/>
      </c>
      <c r="J46" s="89" t="str">
        <f>IF('15+G'!J46&lt;&gt;"",'15+G'!J46, "")</f>
        <v/>
      </c>
      <c r="K46" s="89" t="str">
        <f>IF('15+G'!K46&lt;&gt;"",'15+G'!K46, "")</f>
        <v/>
      </c>
      <c r="L46" s="89" t="str">
        <f>IF('15+G'!L46&lt;&gt;"",'15+G'!L46, "")</f>
        <v/>
      </c>
      <c r="M46" s="5"/>
      <c r="N46" s="78">
        <f t="shared" si="11"/>
        <v>0</v>
      </c>
      <c r="O46" s="79">
        <f>SUM(N42:N46)/15</f>
        <v>0</v>
      </c>
      <c r="Q46" s="35">
        <f t="shared" ref="Q46" si="16">IF(O46&lt;&gt;"",O46+A42/10000,0)</f>
        <v>8.9999999999999998E-4</v>
      </c>
      <c r="R46" s="35" t="str">
        <f t="shared" ref="R46:S46" si="17">B42</f>
        <v/>
      </c>
      <c r="S46" s="35" t="str">
        <f t="shared" si="17"/>
        <v/>
      </c>
    </row>
    <row r="47" spans="1:19" x14ac:dyDescent="0.25">
      <c r="A47" s="112">
        <v>10</v>
      </c>
      <c r="B47" s="122" t="str">
        <f>IF('15+G'!B47&lt;&gt;"",'15+G'!B47, "")</f>
        <v/>
      </c>
      <c r="C47" s="122" t="str">
        <f>IF('15+G'!C47&lt;&gt;"",'15+G'!C47, "")</f>
        <v/>
      </c>
      <c r="D47" s="18">
        <v>1</v>
      </c>
      <c r="H47" s="91" t="str">
        <f>IF('15+G'!H47&lt;&gt;"",'15+G'!H47, "")</f>
        <v/>
      </c>
      <c r="I47" s="91" t="str">
        <f>IF('15+G'!I47&lt;&gt;"",'15+G'!I47, "")</f>
        <v/>
      </c>
      <c r="J47" s="91" t="str">
        <f>IF('15+G'!J47&lt;&gt;"",'15+G'!J47, "")</f>
        <v/>
      </c>
      <c r="K47" s="91" t="str">
        <f>IF('15+G'!K47&lt;&gt;"",'15+G'!K47, "")</f>
        <v/>
      </c>
      <c r="L47" s="91" t="str">
        <f>IF('15+G'!L47&lt;&gt;"",'15+G'!L47, "")</f>
        <v/>
      </c>
      <c r="M47" s="19"/>
      <c r="N47" s="80">
        <f t="shared" si="11"/>
        <v>0</v>
      </c>
      <c r="O47" s="80"/>
      <c r="Q47" s="36"/>
      <c r="R47" s="35"/>
      <c r="S47" s="35"/>
    </row>
    <row r="48" spans="1:19" x14ac:dyDescent="0.25">
      <c r="A48" s="112"/>
      <c r="B48" s="122"/>
      <c r="C48" s="122"/>
      <c r="D48" s="18">
        <v>2</v>
      </c>
      <c r="H48" s="91" t="str">
        <f>IF('15+G'!H48&lt;&gt;"",'15+G'!H48, "")</f>
        <v/>
      </c>
      <c r="I48" s="91" t="str">
        <f>IF('15+G'!I48&lt;&gt;"",'15+G'!I48, "")</f>
        <v/>
      </c>
      <c r="J48" s="91" t="str">
        <f>IF('15+G'!J48&lt;&gt;"",'15+G'!J48, "")</f>
        <v/>
      </c>
      <c r="K48" s="91" t="str">
        <f>IF('15+G'!K48&lt;&gt;"",'15+G'!K48, "")</f>
        <v/>
      </c>
      <c r="L48" s="91" t="str">
        <f>IF('15+G'!L48&lt;&gt;"",'15+G'!L48, "")</f>
        <v/>
      </c>
      <c r="M48" s="19"/>
      <c r="N48" s="80">
        <f t="shared" si="11"/>
        <v>0</v>
      </c>
      <c r="O48" s="80"/>
      <c r="Q48" s="36"/>
      <c r="R48" s="35"/>
      <c r="S48" s="35"/>
    </row>
    <row r="49" spans="1:19" x14ac:dyDescent="0.25">
      <c r="A49" s="112"/>
      <c r="B49" s="122"/>
      <c r="C49" s="122"/>
      <c r="D49" s="18">
        <v>3</v>
      </c>
      <c r="H49" s="91" t="str">
        <f>IF('15+G'!H49&lt;&gt;"",'15+G'!H49, "")</f>
        <v/>
      </c>
      <c r="I49" s="91" t="str">
        <f>IF('15+G'!I49&lt;&gt;"",'15+G'!I49, "")</f>
        <v/>
      </c>
      <c r="J49" s="91" t="str">
        <f>IF('15+G'!J49&lt;&gt;"",'15+G'!J49, "")</f>
        <v/>
      </c>
      <c r="K49" s="91" t="str">
        <f>IF('15+G'!K49&lt;&gt;"",'15+G'!K49, "")</f>
        <v/>
      </c>
      <c r="L49" s="91" t="str">
        <f>IF('15+G'!L49&lt;&gt;"",'15+G'!L49, "")</f>
        <v/>
      </c>
      <c r="M49" s="19"/>
      <c r="N49" s="80">
        <f t="shared" si="11"/>
        <v>0</v>
      </c>
      <c r="O49" s="80"/>
      <c r="Q49" s="35"/>
      <c r="R49" s="35"/>
      <c r="S49" s="35"/>
    </row>
    <row r="50" spans="1:19" ht="15.75" thickBot="1" x14ac:dyDescent="0.3">
      <c r="A50" s="112"/>
      <c r="B50" s="122"/>
      <c r="C50" s="122"/>
      <c r="D50" s="18">
        <v>4</v>
      </c>
      <c r="H50" s="91" t="str">
        <f>IF('15+G'!H50&lt;&gt;"",'15+G'!H50, "")</f>
        <v/>
      </c>
      <c r="I50" s="91" t="str">
        <f>IF('15+G'!I50&lt;&gt;"",'15+G'!I50, "")</f>
        <v/>
      </c>
      <c r="J50" s="91" t="str">
        <f>IF('15+G'!J50&lt;&gt;"",'15+G'!J50, "")</f>
        <v/>
      </c>
      <c r="K50" s="91" t="str">
        <f>IF('15+G'!K50&lt;&gt;"",'15+G'!K50, "")</f>
        <v/>
      </c>
      <c r="L50" s="91" t="str">
        <f>IF('15+G'!L50&lt;&gt;"",'15+G'!L50, "")</f>
        <v/>
      </c>
      <c r="M50" s="19"/>
      <c r="N50" s="80">
        <f t="shared" si="11"/>
        <v>0</v>
      </c>
      <c r="O50" s="80"/>
      <c r="Q50" s="35"/>
      <c r="R50" s="35"/>
      <c r="S50" s="35"/>
    </row>
    <row r="51" spans="1:19" ht="15.75" thickBot="1" x14ac:dyDescent="0.3">
      <c r="A51" s="112"/>
      <c r="B51" s="122"/>
      <c r="C51" s="122"/>
      <c r="D51" s="18">
        <v>5</v>
      </c>
      <c r="H51" s="91" t="str">
        <f>IF('15+G'!H51&lt;&gt;"",'15+G'!H51, "")</f>
        <v/>
      </c>
      <c r="I51" s="91" t="str">
        <f>IF('15+G'!I51&lt;&gt;"",'15+G'!I51, "")</f>
        <v/>
      </c>
      <c r="J51" s="91" t="str">
        <f>IF('15+G'!J51&lt;&gt;"",'15+G'!J51, "")</f>
        <v/>
      </c>
      <c r="K51" s="91" t="str">
        <f>IF('15+G'!K51&lt;&gt;"",'15+G'!K51, "")</f>
        <v/>
      </c>
      <c r="L51" s="91" t="str">
        <f>IF('15+G'!L51&lt;&gt;"",'15+G'!L51, "")</f>
        <v/>
      </c>
      <c r="M51" s="19"/>
      <c r="N51" s="80">
        <f t="shared" si="11"/>
        <v>0</v>
      </c>
      <c r="O51" s="81">
        <f>SUM(N47:N51)/15</f>
        <v>0</v>
      </c>
      <c r="Q51" s="35">
        <f t="shared" ref="Q51" si="18">IF(O51&lt;&gt;"",O51+A47/10000,0)</f>
        <v>1E-3</v>
      </c>
      <c r="R51" s="35" t="str">
        <f t="shared" ref="R51:S51" si="19">B47</f>
        <v/>
      </c>
      <c r="S51" s="35" t="str">
        <f t="shared" si="19"/>
        <v/>
      </c>
    </row>
    <row r="52" spans="1:19" x14ac:dyDescent="0.25">
      <c r="A52" s="115">
        <v>11</v>
      </c>
      <c r="B52" s="124" t="str">
        <f>IF('15+G'!B52&lt;&gt;"",'15+G'!B52, "")</f>
        <v/>
      </c>
      <c r="C52" s="124" t="str">
        <f>IF('15+G'!C52&lt;&gt;"",'15+G'!C52, "")</f>
        <v/>
      </c>
      <c r="D52" s="10">
        <v>1</v>
      </c>
      <c r="H52" s="89" t="str">
        <f>IF('15+G'!H52&lt;&gt;"",'15+G'!H52, "")</f>
        <v/>
      </c>
      <c r="I52" s="89" t="str">
        <f>IF('15+G'!I52&lt;&gt;"",'15+G'!I52, "")</f>
        <v/>
      </c>
      <c r="J52" s="89" t="str">
        <f>IF('15+G'!J52&lt;&gt;"",'15+G'!J52, "")</f>
        <v/>
      </c>
      <c r="K52" s="89" t="str">
        <f>IF('15+G'!K52&lt;&gt;"",'15+G'!K52, "")</f>
        <v/>
      </c>
      <c r="L52" s="89" t="str">
        <f>IF('15+G'!L52&lt;&gt;"",'15+G'!L52, "")</f>
        <v/>
      </c>
      <c r="M52" s="5"/>
      <c r="N52" s="78">
        <f t="shared" si="11"/>
        <v>0</v>
      </c>
      <c r="O52" s="78"/>
      <c r="Q52" s="36"/>
      <c r="R52" s="35"/>
      <c r="S52" s="35"/>
    </row>
    <row r="53" spans="1:19" x14ac:dyDescent="0.25">
      <c r="A53" s="115"/>
      <c r="B53" s="124"/>
      <c r="C53" s="124"/>
      <c r="D53" s="10">
        <v>2</v>
      </c>
      <c r="H53" s="89" t="str">
        <f>IF('15+G'!H53&lt;&gt;"",'15+G'!H53, "")</f>
        <v/>
      </c>
      <c r="I53" s="89" t="str">
        <f>IF('15+G'!I53&lt;&gt;"",'15+G'!I53, "")</f>
        <v/>
      </c>
      <c r="J53" s="89" t="str">
        <f>IF('15+G'!J53&lt;&gt;"",'15+G'!J53, "")</f>
        <v/>
      </c>
      <c r="K53" s="89" t="str">
        <f>IF('15+G'!K53&lt;&gt;"",'15+G'!K53, "")</f>
        <v/>
      </c>
      <c r="L53" s="89" t="str">
        <f>IF('15+G'!L53&lt;&gt;"",'15+G'!L53, "")</f>
        <v/>
      </c>
      <c r="M53" s="5"/>
      <c r="N53" s="78">
        <f t="shared" si="11"/>
        <v>0</v>
      </c>
      <c r="O53" s="78"/>
      <c r="Q53" s="36"/>
      <c r="R53" s="35"/>
      <c r="S53" s="35"/>
    </row>
    <row r="54" spans="1:19" x14ac:dyDescent="0.25">
      <c r="A54" s="115"/>
      <c r="B54" s="124"/>
      <c r="C54" s="124"/>
      <c r="D54" s="10">
        <v>3</v>
      </c>
      <c r="H54" s="89" t="str">
        <f>IF('15+G'!H54&lt;&gt;"",'15+G'!H54, "")</f>
        <v/>
      </c>
      <c r="I54" s="89" t="str">
        <f>IF('15+G'!I54&lt;&gt;"",'15+G'!I54, "")</f>
        <v/>
      </c>
      <c r="J54" s="89" t="str">
        <f>IF('15+G'!J54&lt;&gt;"",'15+G'!J54, "")</f>
        <v/>
      </c>
      <c r="K54" s="89" t="str">
        <f>IF('15+G'!K54&lt;&gt;"",'15+G'!K54, "")</f>
        <v/>
      </c>
      <c r="L54" s="89" t="str">
        <f>IF('15+G'!L54&lt;&gt;"",'15+G'!L54, "")</f>
        <v/>
      </c>
      <c r="M54" s="5"/>
      <c r="N54" s="78">
        <f t="shared" si="11"/>
        <v>0</v>
      </c>
      <c r="O54" s="78"/>
      <c r="Q54" s="35"/>
      <c r="R54" s="35"/>
      <c r="S54" s="35"/>
    </row>
    <row r="55" spans="1:19" ht="15.75" thickBot="1" x14ac:dyDescent="0.3">
      <c r="A55" s="115"/>
      <c r="B55" s="124"/>
      <c r="C55" s="124"/>
      <c r="D55" s="10">
        <v>4</v>
      </c>
      <c r="H55" s="89" t="str">
        <f>IF('15+G'!H55&lt;&gt;"",'15+G'!H55, "")</f>
        <v/>
      </c>
      <c r="I55" s="89" t="str">
        <f>IF('15+G'!I55&lt;&gt;"",'15+G'!I55, "")</f>
        <v/>
      </c>
      <c r="J55" s="89" t="str">
        <f>IF('15+G'!J55&lt;&gt;"",'15+G'!J55, "")</f>
        <v/>
      </c>
      <c r="K55" s="89" t="str">
        <f>IF('15+G'!K55&lt;&gt;"",'15+G'!K55, "")</f>
        <v/>
      </c>
      <c r="L55" s="89" t="str">
        <f>IF('15+G'!L55&lt;&gt;"",'15+G'!L55, "")</f>
        <v/>
      </c>
      <c r="M55" s="5"/>
      <c r="N55" s="78">
        <f t="shared" si="11"/>
        <v>0</v>
      </c>
      <c r="O55" s="78"/>
      <c r="Q55" s="35"/>
      <c r="R55" s="35"/>
      <c r="S55" s="35"/>
    </row>
    <row r="56" spans="1:19" ht="15.75" thickBot="1" x14ac:dyDescent="0.3">
      <c r="A56" s="115"/>
      <c r="B56" s="124"/>
      <c r="C56" s="124"/>
      <c r="D56" s="10">
        <v>5</v>
      </c>
      <c r="H56" s="89" t="str">
        <f>IF('15+G'!H56&lt;&gt;"",'15+G'!H56, "")</f>
        <v/>
      </c>
      <c r="I56" s="89" t="str">
        <f>IF('15+G'!I56&lt;&gt;"",'15+G'!I56, "")</f>
        <v/>
      </c>
      <c r="J56" s="89" t="str">
        <f>IF('15+G'!J56&lt;&gt;"",'15+G'!J56, "")</f>
        <v/>
      </c>
      <c r="K56" s="89" t="str">
        <f>IF('15+G'!K56&lt;&gt;"",'15+G'!K56, "")</f>
        <v/>
      </c>
      <c r="L56" s="89" t="str">
        <f>IF('15+G'!L56&lt;&gt;"",'15+G'!L56, "")</f>
        <v/>
      </c>
      <c r="M56" s="5"/>
      <c r="N56" s="78">
        <f t="shared" si="11"/>
        <v>0</v>
      </c>
      <c r="O56" s="79">
        <f>SUM(N52:N56)/15</f>
        <v>0</v>
      </c>
      <c r="Q56" s="35">
        <f t="shared" ref="Q56" si="20">IF(O56&lt;&gt;"",O56+A52/10000,0)</f>
        <v>1.1000000000000001E-3</v>
      </c>
      <c r="R56" s="35" t="str">
        <f t="shared" ref="R56:S56" si="21">B52</f>
        <v/>
      </c>
      <c r="S56" s="35" t="str">
        <f t="shared" si="21"/>
        <v/>
      </c>
    </row>
    <row r="57" spans="1:19" x14ac:dyDescent="0.25">
      <c r="A57" s="112">
        <v>12</v>
      </c>
      <c r="B57" s="122" t="str">
        <f>IF('15+G'!B57&lt;&gt;"",'15+G'!B57, "")</f>
        <v/>
      </c>
      <c r="C57" s="122" t="str">
        <f>IF('15+G'!C57&lt;&gt;"",'15+G'!C57, "")</f>
        <v/>
      </c>
      <c r="D57" s="18">
        <v>1</v>
      </c>
      <c r="H57" s="91" t="str">
        <f>IF('15+G'!H57&lt;&gt;"",'15+G'!H57, "")</f>
        <v/>
      </c>
      <c r="I57" s="91" t="str">
        <f>IF('15+G'!I57&lt;&gt;"",'15+G'!I57, "")</f>
        <v/>
      </c>
      <c r="J57" s="91" t="str">
        <f>IF('15+G'!J57&lt;&gt;"",'15+G'!J57, "")</f>
        <v/>
      </c>
      <c r="K57" s="91" t="str">
        <f>IF('15+G'!K57&lt;&gt;"",'15+G'!K57, "")</f>
        <v/>
      </c>
      <c r="L57" s="91" t="str">
        <f>IF('15+G'!L57&lt;&gt;"",'15+G'!L57, "")</f>
        <v/>
      </c>
      <c r="M57" s="19"/>
      <c r="N57" s="80">
        <f t="shared" si="11"/>
        <v>0</v>
      </c>
      <c r="O57" s="80"/>
      <c r="Q57" s="36"/>
      <c r="R57" s="35"/>
      <c r="S57" s="35"/>
    </row>
    <row r="58" spans="1:19" x14ac:dyDescent="0.25">
      <c r="A58" s="112"/>
      <c r="B58" s="122"/>
      <c r="C58" s="122"/>
      <c r="D58" s="18">
        <v>2</v>
      </c>
      <c r="H58" s="91" t="str">
        <f>IF('15+G'!H58&lt;&gt;"",'15+G'!H58, "")</f>
        <v/>
      </c>
      <c r="I58" s="91" t="str">
        <f>IF('15+G'!I58&lt;&gt;"",'15+G'!I58, "")</f>
        <v/>
      </c>
      <c r="J58" s="91" t="str">
        <f>IF('15+G'!J58&lt;&gt;"",'15+G'!J58, "")</f>
        <v/>
      </c>
      <c r="K58" s="91" t="str">
        <f>IF('15+G'!K58&lt;&gt;"",'15+G'!K58, "")</f>
        <v/>
      </c>
      <c r="L58" s="91" t="str">
        <f>IF('15+G'!L58&lt;&gt;"",'15+G'!L58, "")</f>
        <v/>
      </c>
      <c r="M58" s="19"/>
      <c r="N58" s="80">
        <f t="shared" si="11"/>
        <v>0</v>
      </c>
      <c r="O58" s="80"/>
      <c r="Q58" s="36"/>
      <c r="R58" s="35"/>
      <c r="S58" s="35"/>
    </row>
    <row r="59" spans="1:19" x14ac:dyDescent="0.25">
      <c r="A59" s="112"/>
      <c r="B59" s="122"/>
      <c r="C59" s="122"/>
      <c r="D59" s="18">
        <v>3</v>
      </c>
      <c r="H59" s="91" t="str">
        <f>IF('15+G'!H59&lt;&gt;"",'15+G'!H59, "")</f>
        <v/>
      </c>
      <c r="I59" s="91" t="str">
        <f>IF('15+G'!I59&lt;&gt;"",'15+G'!I59, "")</f>
        <v/>
      </c>
      <c r="J59" s="91" t="str">
        <f>IF('15+G'!J59&lt;&gt;"",'15+G'!J59, "")</f>
        <v/>
      </c>
      <c r="K59" s="91" t="str">
        <f>IF('15+G'!K59&lt;&gt;"",'15+G'!K59, "")</f>
        <v/>
      </c>
      <c r="L59" s="91" t="str">
        <f>IF('15+G'!L59&lt;&gt;"",'15+G'!L59, "")</f>
        <v/>
      </c>
      <c r="M59" s="19"/>
      <c r="N59" s="80">
        <f t="shared" si="11"/>
        <v>0</v>
      </c>
      <c r="O59" s="80"/>
      <c r="Q59" s="35"/>
      <c r="R59" s="35"/>
      <c r="S59" s="35"/>
    </row>
    <row r="60" spans="1:19" ht="15.75" thickBot="1" x14ac:dyDescent="0.3">
      <c r="A60" s="112"/>
      <c r="B60" s="122"/>
      <c r="C60" s="122"/>
      <c r="D60" s="18">
        <v>4</v>
      </c>
      <c r="H60" s="91" t="str">
        <f>IF('15+G'!H60&lt;&gt;"",'15+G'!H60, "")</f>
        <v/>
      </c>
      <c r="I60" s="91" t="str">
        <f>IF('15+G'!I60&lt;&gt;"",'15+G'!I60, "")</f>
        <v/>
      </c>
      <c r="J60" s="91" t="str">
        <f>IF('15+G'!J60&lt;&gt;"",'15+G'!J60, "")</f>
        <v/>
      </c>
      <c r="K60" s="91" t="str">
        <f>IF('15+G'!K60&lt;&gt;"",'15+G'!K60, "")</f>
        <v/>
      </c>
      <c r="L60" s="91" t="str">
        <f>IF('15+G'!L60&lt;&gt;"",'15+G'!L60, "")</f>
        <v/>
      </c>
      <c r="M60" s="19"/>
      <c r="N60" s="80">
        <f t="shared" si="11"/>
        <v>0</v>
      </c>
      <c r="O60" s="80"/>
      <c r="Q60" s="35"/>
      <c r="R60" s="35"/>
      <c r="S60" s="35"/>
    </row>
    <row r="61" spans="1:19" ht="15.75" thickBot="1" x14ac:dyDescent="0.3">
      <c r="A61" s="112"/>
      <c r="B61" s="122"/>
      <c r="C61" s="122"/>
      <c r="D61" s="18">
        <v>5</v>
      </c>
      <c r="H61" s="91" t="str">
        <f>IF('15+G'!H61&lt;&gt;"",'15+G'!H61, "")</f>
        <v/>
      </c>
      <c r="I61" s="91" t="str">
        <f>IF('15+G'!I61&lt;&gt;"",'15+G'!I61, "")</f>
        <v/>
      </c>
      <c r="J61" s="91" t="str">
        <f>IF('15+G'!J61&lt;&gt;"",'15+G'!J61, "")</f>
        <v/>
      </c>
      <c r="K61" s="91" t="str">
        <f>IF('15+G'!K61&lt;&gt;"",'15+G'!K61, "")</f>
        <v/>
      </c>
      <c r="L61" s="91" t="str">
        <f>IF('15+G'!L61&lt;&gt;"",'15+G'!L61, "")</f>
        <v/>
      </c>
      <c r="M61" s="19"/>
      <c r="N61" s="80">
        <f t="shared" si="11"/>
        <v>0</v>
      </c>
      <c r="O61" s="81">
        <f>SUM(N57:N61)/15</f>
        <v>0</v>
      </c>
      <c r="Q61" s="35">
        <f t="shared" ref="Q61" si="22">IF(O61&lt;&gt;"",O61+A57/10000,0)</f>
        <v>1.1999999999999999E-3</v>
      </c>
      <c r="R61" s="35" t="str">
        <f t="shared" ref="R61:S61" si="23">B57</f>
        <v/>
      </c>
      <c r="S61" s="35" t="str">
        <f t="shared" si="23"/>
        <v/>
      </c>
    </row>
    <row r="62" spans="1:19" x14ac:dyDescent="0.25">
      <c r="A62" s="115">
        <v>13</v>
      </c>
      <c r="B62" s="124" t="str">
        <f>IF('15+G'!B62&lt;&gt;"",'15+G'!B62, "")</f>
        <v/>
      </c>
      <c r="C62" s="124" t="str">
        <f>IF('15+G'!C62&lt;&gt;"",'15+G'!C62, "")</f>
        <v/>
      </c>
      <c r="D62" s="10">
        <v>1</v>
      </c>
      <c r="H62" s="89" t="str">
        <f>IF('15+G'!H62&lt;&gt;"",'15+G'!H62, "")</f>
        <v/>
      </c>
      <c r="I62" s="89" t="str">
        <f>IF('15+G'!I62&lt;&gt;"",'15+G'!I62, "")</f>
        <v/>
      </c>
      <c r="J62" s="89" t="str">
        <f>IF('15+G'!J62&lt;&gt;"",'15+G'!J62, "")</f>
        <v/>
      </c>
      <c r="K62" s="89" t="str">
        <f>IF('15+G'!K62&lt;&gt;"",'15+G'!K62, "")</f>
        <v/>
      </c>
      <c r="L62" s="89" t="str">
        <f>IF('15+G'!L62&lt;&gt;"",'15+G'!L62, "")</f>
        <v/>
      </c>
      <c r="M62" s="5"/>
      <c r="N62" s="78">
        <f t="shared" si="11"/>
        <v>0</v>
      </c>
      <c r="O62" s="78"/>
      <c r="Q62" s="36"/>
      <c r="R62" s="35"/>
      <c r="S62" s="35"/>
    </row>
    <row r="63" spans="1:19" x14ac:dyDescent="0.25">
      <c r="A63" s="115"/>
      <c r="B63" s="124"/>
      <c r="C63" s="124"/>
      <c r="D63" s="10">
        <v>2</v>
      </c>
      <c r="H63" s="89" t="str">
        <f>IF('15+G'!H63&lt;&gt;"",'15+G'!H63, "")</f>
        <v/>
      </c>
      <c r="I63" s="89" t="str">
        <f>IF('15+G'!I63&lt;&gt;"",'15+G'!I63, "")</f>
        <v/>
      </c>
      <c r="J63" s="89" t="str">
        <f>IF('15+G'!J63&lt;&gt;"",'15+G'!J63, "")</f>
        <v/>
      </c>
      <c r="K63" s="89" t="str">
        <f>IF('15+G'!K63&lt;&gt;"",'15+G'!K63, "")</f>
        <v/>
      </c>
      <c r="L63" s="89" t="str">
        <f>IF('15+G'!L63&lt;&gt;"",'15+G'!L63, "")</f>
        <v/>
      </c>
      <c r="M63" s="5"/>
      <c r="N63" s="78">
        <f t="shared" si="11"/>
        <v>0</v>
      </c>
      <c r="O63" s="78"/>
      <c r="Q63" s="36"/>
      <c r="R63" s="35"/>
      <c r="S63" s="35"/>
    </row>
    <row r="64" spans="1:19" x14ac:dyDescent="0.25">
      <c r="A64" s="115"/>
      <c r="B64" s="124"/>
      <c r="C64" s="124"/>
      <c r="D64" s="10">
        <v>3</v>
      </c>
      <c r="H64" s="89" t="str">
        <f>IF('15+G'!H64&lt;&gt;"",'15+G'!H64, "")</f>
        <v/>
      </c>
      <c r="I64" s="89" t="str">
        <f>IF('15+G'!I64&lt;&gt;"",'15+G'!I64, "")</f>
        <v/>
      </c>
      <c r="J64" s="89" t="str">
        <f>IF('15+G'!J64&lt;&gt;"",'15+G'!J64, "")</f>
        <v/>
      </c>
      <c r="K64" s="89" t="str">
        <f>IF('15+G'!K64&lt;&gt;"",'15+G'!K64, "")</f>
        <v/>
      </c>
      <c r="L64" s="89" t="str">
        <f>IF('15+G'!L64&lt;&gt;"",'15+G'!L64, "")</f>
        <v/>
      </c>
      <c r="M64" s="5"/>
      <c r="N64" s="78">
        <f t="shared" si="11"/>
        <v>0</v>
      </c>
      <c r="O64" s="78"/>
      <c r="Q64" s="35"/>
      <c r="R64" s="35"/>
      <c r="S64" s="35"/>
    </row>
    <row r="65" spans="1:19" ht="15.75" thickBot="1" x14ac:dyDescent="0.3">
      <c r="A65" s="115"/>
      <c r="B65" s="124"/>
      <c r="C65" s="124"/>
      <c r="D65" s="10">
        <v>4</v>
      </c>
      <c r="H65" s="89" t="str">
        <f>IF('15+G'!H65&lt;&gt;"",'15+G'!H65, "")</f>
        <v/>
      </c>
      <c r="I65" s="89" t="str">
        <f>IF('15+G'!I65&lt;&gt;"",'15+G'!I65, "")</f>
        <v/>
      </c>
      <c r="J65" s="89" t="str">
        <f>IF('15+G'!J65&lt;&gt;"",'15+G'!J65, "")</f>
        <v/>
      </c>
      <c r="K65" s="89" t="str">
        <f>IF('15+G'!K65&lt;&gt;"",'15+G'!K65, "")</f>
        <v/>
      </c>
      <c r="L65" s="89" t="str">
        <f>IF('15+G'!L65&lt;&gt;"",'15+G'!L65, "")</f>
        <v/>
      </c>
      <c r="M65" s="5"/>
      <c r="N65" s="78">
        <f t="shared" si="11"/>
        <v>0</v>
      </c>
      <c r="O65" s="78"/>
      <c r="Q65" s="35"/>
      <c r="R65" s="35"/>
      <c r="S65" s="35"/>
    </row>
    <row r="66" spans="1:19" ht="15.75" thickBot="1" x14ac:dyDescent="0.3">
      <c r="A66" s="115"/>
      <c r="B66" s="124"/>
      <c r="C66" s="124"/>
      <c r="D66" s="10">
        <v>5</v>
      </c>
      <c r="H66" s="89" t="str">
        <f>IF('15+G'!H66&lt;&gt;"",'15+G'!H66, "")</f>
        <v/>
      </c>
      <c r="I66" s="89" t="str">
        <f>IF('15+G'!I66&lt;&gt;"",'15+G'!I66, "")</f>
        <v/>
      </c>
      <c r="J66" s="89" t="str">
        <f>IF('15+G'!J66&lt;&gt;"",'15+G'!J66, "")</f>
        <v/>
      </c>
      <c r="K66" s="89" t="str">
        <f>IF('15+G'!K66&lt;&gt;"",'15+G'!K66, "")</f>
        <v/>
      </c>
      <c r="L66" s="89" t="str">
        <f>IF('15+G'!L66&lt;&gt;"",'15+G'!L66, "")</f>
        <v/>
      </c>
      <c r="M66" s="5"/>
      <c r="N66" s="78">
        <f t="shared" si="11"/>
        <v>0</v>
      </c>
      <c r="O66" s="79">
        <f>SUM(N62:N66)/15</f>
        <v>0</v>
      </c>
      <c r="Q66" s="35">
        <f t="shared" ref="Q66" si="24">IF(O66&lt;&gt;"",O66+A62/10000,0)</f>
        <v>1.2999999999999999E-3</v>
      </c>
      <c r="R66" s="35" t="str">
        <f t="shared" ref="R66:S66" si="25">B62</f>
        <v/>
      </c>
      <c r="S66" s="35" t="str">
        <f t="shared" si="25"/>
        <v/>
      </c>
    </row>
    <row r="67" spans="1:19" x14ac:dyDescent="0.25">
      <c r="A67" s="112">
        <v>14</v>
      </c>
      <c r="B67" s="122" t="str">
        <f>IF('15+G'!B67&lt;&gt;"",'15+G'!B67, "")</f>
        <v/>
      </c>
      <c r="C67" s="122" t="str">
        <f>IF('15+G'!C67&lt;&gt;"",'15+G'!C67, "")</f>
        <v/>
      </c>
      <c r="D67" s="18">
        <v>1</v>
      </c>
      <c r="H67" s="91" t="str">
        <f>IF('15+G'!H67&lt;&gt;"",'15+G'!H67, "")</f>
        <v/>
      </c>
      <c r="I67" s="91" t="str">
        <f>IF('15+G'!I67&lt;&gt;"",'15+G'!I67, "")</f>
        <v/>
      </c>
      <c r="J67" s="91" t="str">
        <f>IF('15+G'!J67&lt;&gt;"",'15+G'!J67, "")</f>
        <v/>
      </c>
      <c r="K67" s="91" t="str">
        <f>IF('15+G'!K67&lt;&gt;"",'15+G'!K67, "")</f>
        <v/>
      </c>
      <c r="L67" s="91" t="str">
        <f>IF('15+G'!L67&lt;&gt;"",'15+G'!L67, "")</f>
        <v/>
      </c>
      <c r="M67" s="19"/>
      <c r="N67" s="80">
        <f t="shared" si="11"/>
        <v>0</v>
      </c>
      <c r="O67" s="80"/>
      <c r="Q67" s="36"/>
      <c r="R67" s="35"/>
      <c r="S67" s="35"/>
    </row>
    <row r="68" spans="1:19" x14ac:dyDescent="0.25">
      <c r="A68" s="112"/>
      <c r="B68" s="122"/>
      <c r="C68" s="122"/>
      <c r="D68" s="18">
        <v>2</v>
      </c>
      <c r="H68" s="91" t="str">
        <f>IF('15+G'!H68&lt;&gt;"",'15+G'!H68, "")</f>
        <v/>
      </c>
      <c r="I68" s="91" t="str">
        <f>IF('15+G'!I68&lt;&gt;"",'15+G'!I68, "")</f>
        <v/>
      </c>
      <c r="J68" s="91" t="str">
        <f>IF('15+G'!J68&lt;&gt;"",'15+G'!J68, "")</f>
        <v/>
      </c>
      <c r="K68" s="91" t="str">
        <f>IF('15+G'!K68&lt;&gt;"",'15+G'!K68, "")</f>
        <v/>
      </c>
      <c r="L68" s="91" t="str">
        <f>IF('15+G'!L68&lt;&gt;"",'15+G'!L68, "")</f>
        <v/>
      </c>
      <c r="M68" s="19"/>
      <c r="N68" s="80">
        <f t="shared" si="11"/>
        <v>0</v>
      </c>
      <c r="O68" s="80"/>
      <c r="Q68" s="36"/>
      <c r="R68" s="35"/>
      <c r="S68" s="35"/>
    </row>
    <row r="69" spans="1:19" x14ac:dyDescent="0.25">
      <c r="A69" s="112"/>
      <c r="B69" s="122"/>
      <c r="C69" s="122"/>
      <c r="D69" s="18">
        <v>3</v>
      </c>
      <c r="H69" s="91" t="str">
        <f>IF('15+G'!H69&lt;&gt;"",'15+G'!H69, "")</f>
        <v/>
      </c>
      <c r="I69" s="91" t="str">
        <f>IF('15+G'!I69&lt;&gt;"",'15+G'!I69, "")</f>
        <v/>
      </c>
      <c r="J69" s="91" t="str">
        <f>IF('15+G'!J69&lt;&gt;"",'15+G'!J69, "")</f>
        <v/>
      </c>
      <c r="K69" s="91" t="str">
        <f>IF('15+G'!K69&lt;&gt;"",'15+G'!K69, "")</f>
        <v/>
      </c>
      <c r="L69" s="91" t="str">
        <f>IF('15+G'!L69&lt;&gt;"",'15+G'!L69, "")</f>
        <v/>
      </c>
      <c r="M69" s="19"/>
      <c r="N69" s="80">
        <f t="shared" si="11"/>
        <v>0</v>
      </c>
      <c r="O69" s="80"/>
      <c r="Q69" s="35"/>
      <c r="R69" s="35"/>
      <c r="S69" s="35"/>
    </row>
    <row r="70" spans="1:19" ht="15.75" thickBot="1" x14ac:dyDescent="0.3">
      <c r="A70" s="112"/>
      <c r="B70" s="122"/>
      <c r="C70" s="122"/>
      <c r="D70" s="18">
        <v>4</v>
      </c>
      <c r="H70" s="91" t="str">
        <f>IF('15+G'!H70&lt;&gt;"",'15+G'!H70, "")</f>
        <v/>
      </c>
      <c r="I70" s="91" t="str">
        <f>IF('15+G'!I70&lt;&gt;"",'15+G'!I70, "")</f>
        <v/>
      </c>
      <c r="J70" s="91" t="str">
        <f>IF('15+G'!J70&lt;&gt;"",'15+G'!J70, "")</f>
        <v/>
      </c>
      <c r="K70" s="91" t="str">
        <f>IF('15+G'!K70&lt;&gt;"",'15+G'!K70, "")</f>
        <v/>
      </c>
      <c r="L70" s="91" t="str">
        <f>IF('15+G'!L70&lt;&gt;"",'15+G'!L70, "")</f>
        <v/>
      </c>
      <c r="M70" s="19"/>
      <c r="N70" s="80">
        <f t="shared" si="11"/>
        <v>0</v>
      </c>
      <c r="O70" s="80"/>
      <c r="Q70" s="35"/>
      <c r="R70" s="35"/>
      <c r="S70" s="35"/>
    </row>
    <row r="71" spans="1:19" ht="15.75" thickBot="1" x14ac:dyDescent="0.3">
      <c r="A71" s="112"/>
      <c r="B71" s="122"/>
      <c r="C71" s="122"/>
      <c r="D71" s="18">
        <v>5</v>
      </c>
      <c r="H71" s="91" t="str">
        <f>IF('15+G'!H71&lt;&gt;"",'15+G'!H71, "")</f>
        <v/>
      </c>
      <c r="I71" s="91" t="str">
        <f>IF('15+G'!I71&lt;&gt;"",'15+G'!I71, "")</f>
        <v/>
      </c>
      <c r="J71" s="91" t="str">
        <f>IF('15+G'!J71&lt;&gt;"",'15+G'!J71, "")</f>
        <v/>
      </c>
      <c r="K71" s="91" t="str">
        <f>IF('15+G'!K71&lt;&gt;"",'15+G'!K71, "")</f>
        <v/>
      </c>
      <c r="L71" s="91" t="str">
        <f>IF('15+G'!L71&lt;&gt;"",'15+G'!L71, "")</f>
        <v/>
      </c>
      <c r="M71" s="19"/>
      <c r="N71" s="80">
        <f t="shared" si="11"/>
        <v>0</v>
      </c>
      <c r="O71" s="81">
        <f>SUM(N67:N71)/15</f>
        <v>0</v>
      </c>
      <c r="Q71" s="35">
        <f t="shared" ref="Q71" si="26">IF(O71&lt;&gt;"",O71+A67/10000,0)</f>
        <v>1.4E-3</v>
      </c>
      <c r="R71" s="35" t="str">
        <f t="shared" ref="R71:S71" si="27">B67</f>
        <v/>
      </c>
      <c r="S71" s="35" t="str">
        <f t="shared" si="27"/>
        <v/>
      </c>
    </row>
    <row r="72" spans="1:19" x14ac:dyDescent="0.25">
      <c r="A72" s="115">
        <v>15</v>
      </c>
      <c r="B72" s="124" t="str">
        <f>IF('15+G'!B72&lt;&gt;"",'15+G'!B72, "")</f>
        <v/>
      </c>
      <c r="C72" s="124" t="str">
        <f>IF('15+G'!C72&lt;&gt;"",'15+G'!C72, "")</f>
        <v/>
      </c>
      <c r="D72" s="10">
        <v>1</v>
      </c>
      <c r="H72" s="89" t="str">
        <f>IF('15+G'!H72&lt;&gt;"",'15+G'!H72, "")</f>
        <v/>
      </c>
      <c r="I72" s="89" t="str">
        <f>IF('15+G'!I72&lt;&gt;"",'15+G'!I72, "")</f>
        <v/>
      </c>
      <c r="J72" s="89" t="str">
        <f>IF('15+G'!J72&lt;&gt;"",'15+G'!J72, "")</f>
        <v/>
      </c>
      <c r="K72" s="89" t="str">
        <f>IF('15+G'!K72&lt;&gt;"",'15+G'!K72, "")</f>
        <v/>
      </c>
      <c r="L72" s="89" t="str">
        <f>IF('15+G'!L72&lt;&gt;"",'15+G'!L72, "")</f>
        <v/>
      </c>
      <c r="M72" s="5"/>
      <c r="N72" s="78">
        <f t="shared" si="11"/>
        <v>0</v>
      </c>
      <c r="O72" s="78"/>
      <c r="Q72" s="36"/>
      <c r="R72" s="35"/>
      <c r="S72" s="35"/>
    </row>
    <row r="73" spans="1:19" x14ac:dyDescent="0.25">
      <c r="A73" s="115"/>
      <c r="B73" s="124"/>
      <c r="C73" s="124"/>
      <c r="D73" s="10">
        <v>2</v>
      </c>
      <c r="H73" s="89" t="str">
        <f>IF('15+G'!H73&lt;&gt;"",'15+G'!H73, "")</f>
        <v/>
      </c>
      <c r="I73" s="89" t="str">
        <f>IF('15+G'!I73&lt;&gt;"",'15+G'!I73, "")</f>
        <v/>
      </c>
      <c r="J73" s="89" t="str">
        <f>IF('15+G'!J73&lt;&gt;"",'15+G'!J73, "")</f>
        <v/>
      </c>
      <c r="K73" s="89" t="str">
        <f>IF('15+G'!K73&lt;&gt;"",'15+G'!K73, "")</f>
        <v/>
      </c>
      <c r="L73" s="89" t="str">
        <f>IF('15+G'!L73&lt;&gt;"",'15+G'!L73, "")</f>
        <v/>
      </c>
      <c r="M73" s="5"/>
      <c r="N73" s="78">
        <f t="shared" si="11"/>
        <v>0</v>
      </c>
      <c r="O73" s="78"/>
      <c r="Q73" s="36"/>
      <c r="R73" s="35"/>
      <c r="S73" s="35"/>
    </row>
    <row r="74" spans="1:19" x14ac:dyDescent="0.25">
      <c r="A74" s="115"/>
      <c r="B74" s="124"/>
      <c r="C74" s="124"/>
      <c r="D74" s="10">
        <v>3</v>
      </c>
      <c r="H74" s="89" t="str">
        <f>IF('15+G'!H74&lt;&gt;"",'15+G'!H74, "")</f>
        <v/>
      </c>
      <c r="I74" s="89" t="str">
        <f>IF('15+G'!I74&lt;&gt;"",'15+G'!I74, "")</f>
        <v/>
      </c>
      <c r="J74" s="89" t="str">
        <f>IF('15+G'!J74&lt;&gt;"",'15+G'!J74, "")</f>
        <v/>
      </c>
      <c r="K74" s="89" t="str">
        <f>IF('15+G'!K74&lt;&gt;"",'15+G'!K74, "")</f>
        <v/>
      </c>
      <c r="L74" s="89" t="str">
        <f>IF('15+G'!L74&lt;&gt;"",'15+G'!L74, "")</f>
        <v/>
      </c>
      <c r="M74" s="5"/>
      <c r="N74" s="78">
        <f t="shared" si="11"/>
        <v>0</v>
      </c>
      <c r="O74" s="78"/>
      <c r="Q74" s="35"/>
      <c r="R74" s="35"/>
      <c r="S74" s="35"/>
    </row>
    <row r="75" spans="1:19" ht="15" customHeight="1" thickBot="1" x14ac:dyDescent="0.3">
      <c r="A75" s="115"/>
      <c r="B75" s="124"/>
      <c r="C75" s="124"/>
      <c r="D75" s="10">
        <v>4</v>
      </c>
      <c r="H75" s="89" t="str">
        <f>IF('15+G'!H75&lt;&gt;"",'15+G'!H75, "")</f>
        <v/>
      </c>
      <c r="I75" s="89" t="str">
        <f>IF('15+G'!I75&lt;&gt;"",'15+G'!I75, "")</f>
        <v/>
      </c>
      <c r="J75" s="89" t="str">
        <f>IF('15+G'!J75&lt;&gt;"",'15+G'!J75, "")</f>
        <v/>
      </c>
      <c r="K75" s="89" t="str">
        <f>IF('15+G'!K75&lt;&gt;"",'15+G'!K75, "")</f>
        <v/>
      </c>
      <c r="L75" s="89" t="str">
        <f>IF('15+G'!L75&lt;&gt;"",'15+G'!L75, "")</f>
        <v/>
      </c>
      <c r="M75" s="5"/>
      <c r="N75" s="78">
        <f t="shared" si="11"/>
        <v>0</v>
      </c>
      <c r="O75" s="78"/>
      <c r="Q75" s="35"/>
      <c r="R75" s="35"/>
      <c r="S75" s="35"/>
    </row>
    <row r="76" spans="1:19" ht="15.75" thickBot="1" x14ac:dyDescent="0.3">
      <c r="A76" s="115"/>
      <c r="B76" s="124"/>
      <c r="C76" s="124"/>
      <c r="D76" s="10">
        <v>5</v>
      </c>
      <c r="H76" s="89" t="str">
        <f>IF('15+G'!H76&lt;&gt;"",'15+G'!H76, "")</f>
        <v/>
      </c>
      <c r="I76" s="89" t="str">
        <f>IF('15+G'!I76&lt;&gt;"",'15+G'!I76, "")</f>
        <v/>
      </c>
      <c r="J76" s="89" t="str">
        <f>IF('15+G'!J76&lt;&gt;"",'15+G'!J76, "")</f>
        <v/>
      </c>
      <c r="K76" s="89" t="str">
        <f>IF('15+G'!K76&lt;&gt;"",'15+G'!K76, "")</f>
        <v/>
      </c>
      <c r="L76" s="89" t="str">
        <f>IF('15+G'!L76&lt;&gt;"",'15+G'!L76, "")</f>
        <v/>
      </c>
      <c r="M76" s="5"/>
      <c r="N76" s="78">
        <f t="shared" si="11"/>
        <v>0</v>
      </c>
      <c r="O76" s="79">
        <f>SUM(N72:N76)/15</f>
        <v>0</v>
      </c>
      <c r="Q76" s="35">
        <f t="shared" ref="Q76" si="28">IF(O76&lt;&gt;"",O76+A72/10000,0)</f>
        <v>1.5E-3</v>
      </c>
      <c r="R76" s="35" t="str">
        <f t="shared" ref="R76:S76" si="29">B72</f>
        <v/>
      </c>
      <c r="S76" s="35" t="str">
        <f t="shared" si="29"/>
        <v/>
      </c>
    </row>
    <row r="77" spans="1:19" x14ac:dyDescent="0.25">
      <c r="A77" s="112">
        <v>16</v>
      </c>
      <c r="B77" s="122" t="str">
        <f>IF('15+G'!B77&lt;&gt;"",'15+G'!B77, "")</f>
        <v/>
      </c>
      <c r="C77" s="122" t="str">
        <f>IF('15+G'!C77&lt;&gt;"",'15+G'!C77, "")</f>
        <v/>
      </c>
      <c r="D77" s="18">
        <v>1</v>
      </c>
      <c r="H77" s="91" t="str">
        <f>IF('15+G'!H77&lt;&gt;"",'15+G'!H77, "")</f>
        <v/>
      </c>
      <c r="I77" s="91" t="str">
        <f>IF('15+G'!I77&lt;&gt;"",'15+G'!I77, "")</f>
        <v/>
      </c>
      <c r="J77" s="91" t="str">
        <f>IF('15+G'!J77&lt;&gt;"",'15+G'!J77, "")</f>
        <v/>
      </c>
      <c r="K77" s="91" t="str">
        <f>IF('15+G'!K77&lt;&gt;"",'15+G'!K77, "")</f>
        <v/>
      </c>
      <c r="L77" s="91" t="str">
        <f>IF('15+G'!L77&lt;&gt;"",'15+G'!L77, "")</f>
        <v/>
      </c>
      <c r="M77" s="19"/>
      <c r="N77" s="80">
        <f t="shared" si="11"/>
        <v>0</v>
      </c>
      <c r="O77" s="80"/>
      <c r="Q77" s="36"/>
      <c r="R77" s="35"/>
      <c r="S77" s="35"/>
    </row>
    <row r="78" spans="1:19" x14ac:dyDescent="0.25">
      <c r="A78" s="112"/>
      <c r="B78" s="122"/>
      <c r="C78" s="122"/>
      <c r="D78" s="18">
        <v>2</v>
      </c>
      <c r="H78" s="91" t="str">
        <f>IF('15+G'!H78&lt;&gt;"",'15+G'!H78, "")</f>
        <v/>
      </c>
      <c r="I78" s="91" t="str">
        <f>IF('15+G'!I78&lt;&gt;"",'15+G'!I78, "")</f>
        <v/>
      </c>
      <c r="J78" s="91" t="str">
        <f>IF('15+G'!J78&lt;&gt;"",'15+G'!J78, "")</f>
        <v/>
      </c>
      <c r="K78" s="91" t="str">
        <f>IF('15+G'!K78&lt;&gt;"",'15+G'!K78, "")</f>
        <v/>
      </c>
      <c r="L78" s="91" t="str">
        <f>IF('15+G'!L78&lt;&gt;"",'15+G'!L78, "")</f>
        <v/>
      </c>
      <c r="M78" s="19"/>
      <c r="N78" s="80">
        <f t="shared" si="11"/>
        <v>0</v>
      </c>
      <c r="O78" s="80"/>
      <c r="Q78" s="36"/>
      <c r="R78" s="35"/>
      <c r="S78" s="35"/>
    </row>
    <row r="79" spans="1:19" x14ac:dyDescent="0.25">
      <c r="A79" s="112"/>
      <c r="B79" s="122"/>
      <c r="C79" s="122"/>
      <c r="D79" s="18">
        <v>3</v>
      </c>
      <c r="H79" s="91" t="str">
        <f>IF('15+G'!H79&lt;&gt;"",'15+G'!H79, "")</f>
        <v/>
      </c>
      <c r="I79" s="91" t="str">
        <f>IF('15+G'!I79&lt;&gt;"",'15+G'!I79, "")</f>
        <v/>
      </c>
      <c r="J79" s="91" t="str">
        <f>IF('15+G'!J79&lt;&gt;"",'15+G'!J79, "")</f>
        <v/>
      </c>
      <c r="K79" s="91" t="str">
        <f>IF('15+G'!K79&lt;&gt;"",'15+G'!K79, "")</f>
        <v/>
      </c>
      <c r="L79" s="91" t="str">
        <f>IF('15+G'!L79&lt;&gt;"",'15+G'!L79, "")</f>
        <v/>
      </c>
      <c r="M79" s="19"/>
      <c r="N79" s="80">
        <f t="shared" si="11"/>
        <v>0</v>
      </c>
      <c r="O79" s="80"/>
      <c r="Q79" s="35"/>
      <c r="R79" s="35"/>
      <c r="S79" s="35"/>
    </row>
    <row r="80" spans="1:19" ht="15.75" thickBot="1" x14ac:dyDescent="0.3">
      <c r="A80" s="112"/>
      <c r="B80" s="122"/>
      <c r="C80" s="122"/>
      <c r="D80" s="18">
        <v>4</v>
      </c>
      <c r="H80" s="91" t="str">
        <f>IF('15+G'!H80&lt;&gt;"",'15+G'!H80, "")</f>
        <v/>
      </c>
      <c r="I80" s="91" t="str">
        <f>IF('15+G'!I80&lt;&gt;"",'15+G'!I80, "")</f>
        <v/>
      </c>
      <c r="J80" s="91" t="str">
        <f>IF('15+G'!J80&lt;&gt;"",'15+G'!J80, "")</f>
        <v/>
      </c>
      <c r="K80" s="91" t="str">
        <f>IF('15+G'!K80&lt;&gt;"",'15+G'!K80, "")</f>
        <v/>
      </c>
      <c r="L80" s="91" t="str">
        <f>IF('15+G'!L80&lt;&gt;"",'15+G'!L80, "")</f>
        <v/>
      </c>
      <c r="M80" s="19"/>
      <c r="N80" s="80">
        <f t="shared" si="11"/>
        <v>0</v>
      </c>
      <c r="O80" s="80"/>
      <c r="Q80" s="35"/>
      <c r="R80" s="35"/>
      <c r="S80" s="35"/>
    </row>
    <row r="81" spans="1:19" ht="15.75" thickBot="1" x14ac:dyDescent="0.3">
      <c r="A81" s="112"/>
      <c r="B81" s="122"/>
      <c r="C81" s="122"/>
      <c r="D81" s="18">
        <v>5</v>
      </c>
      <c r="H81" s="91" t="str">
        <f>IF('15+G'!H81&lt;&gt;"",'15+G'!H81, "")</f>
        <v/>
      </c>
      <c r="I81" s="91" t="str">
        <f>IF('15+G'!I81&lt;&gt;"",'15+G'!I81, "")</f>
        <v/>
      </c>
      <c r="J81" s="91" t="str">
        <f>IF('15+G'!J81&lt;&gt;"",'15+G'!J81, "")</f>
        <v/>
      </c>
      <c r="K81" s="91" t="str">
        <f>IF('15+G'!K81&lt;&gt;"",'15+G'!K81, "")</f>
        <v/>
      </c>
      <c r="L81" s="91" t="str">
        <f>IF('15+G'!L81&lt;&gt;"",'15+G'!L81, "")</f>
        <v/>
      </c>
      <c r="M81" s="19"/>
      <c r="N81" s="80">
        <f t="shared" si="11"/>
        <v>0</v>
      </c>
      <c r="O81" s="81">
        <f>SUM(N77:N81)/15</f>
        <v>0</v>
      </c>
      <c r="Q81" s="35">
        <f t="shared" ref="Q81" si="30">IF(O81&lt;&gt;"",O81+A77/10000,0)</f>
        <v>1.6000000000000001E-3</v>
      </c>
      <c r="R81" s="35" t="str">
        <f t="shared" ref="R81:S81" si="31">B77</f>
        <v/>
      </c>
      <c r="S81" s="35" t="str">
        <f t="shared" si="31"/>
        <v/>
      </c>
    </row>
    <row r="82" spans="1:19" x14ac:dyDescent="0.25">
      <c r="A82" s="115">
        <v>17</v>
      </c>
      <c r="B82" s="124" t="str">
        <f>IF('15+G'!B82&lt;&gt;"",'15+G'!B82, "")</f>
        <v/>
      </c>
      <c r="C82" s="124" t="str">
        <f>IF('15+G'!C82&lt;&gt;"",'15+G'!C82, "")</f>
        <v/>
      </c>
      <c r="D82" s="10">
        <v>1</v>
      </c>
      <c r="H82" s="89" t="str">
        <f>IF('15+G'!H82&lt;&gt;"",'15+G'!H82, "")</f>
        <v/>
      </c>
      <c r="I82" s="89" t="str">
        <f>IF('15+G'!I82&lt;&gt;"",'15+G'!I82, "")</f>
        <v/>
      </c>
      <c r="J82" s="89" t="str">
        <f>IF('15+G'!J82&lt;&gt;"",'15+G'!J82, "")</f>
        <v/>
      </c>
      <c r="K82" s="89" t="str">
        <f>IF('15+G'!K82&lt;&gt;"",'15+G'!K82, "")</f>
        <v/>
      </c>
      <c r="L82" s="89" t="str">
        <f>IF('15+G'!L82&lt;&gt;"",'15+G'!L82, "")</f>
        <v/>
      </c>
      <c r="M82" s="5"/>
      <c r="N82" s="78">
        <f t="shared" si="11"/>
        <v>0</v>
      </c>
      <c r="O82" s="78"/>
      <c r="Q82" s="36"/>
      <c r="R82" s="35"/>
      <c r="S82" s="35"/>
    </row>
    <row r="83" spans="1:19" x14ac:dyDescent="0.25">
      <c r="A83" s="115"/>
      <c r="B83" s="124"/>
      <c r="C83" s="124"/>
      <c r="D83" s="10">
        <v>2</v>
      </c>
      <c r="H83" s="89" t="str">
        <f>IF('15+G'!H83&lt;&gt;"",'15+G'!H83, "")</f>
        <v/>
      </c>
      <c r="I83" s="89" t="str">
        <f>IF('15+G'!I83&lt;&gt;"",'15+G'!I83, "")</f>
        <v/>
      </c>
      <c r="J83" s="89" t="str">
        <f>IF('15+G'!J83&lt;&gt;"",'15+G'!J83, "")</f>
        <v/>
      </c>
      <c r="K83" s="89" t="str">
        <f>IF('15+G'!K83&lt;&gt;"",'15+G'!K83, "")</f>
        <v/>
      </c>
      <c r="L83" s="89" t="str">
        <f>IF('15+G'!L83&lt;&gt;"",'15+G'!L83, "")</f>
        <v/>
      </c>
      <c r="M83" s="5"/>
      <c r="N83" s="78">
        <f t="shared" si="11"/>
        <v>0</v>
      </c>
      <c r="O83" s="78"/>
      <c r="Q83" s="36"/>
      <c r="R83" s="35"/>
      <c r="S83" s="35"/>
    </row>
    <row r="84" spans="1:19" x14ac:dyDescent="0.25">
      <c r="A84" s="115"/>
      <c r="B84" s="124"/>
      <c r="C84" s="124"/>
      <c r="D84" s="10">
        <v>3</v>
      </c>
      <c r="H84" s="89" t="str">
        <f>IF('15+G'!H84&lt;&gt;"",'15+G'!H84, "")</f>
        <v/>
      </c>
      <c r="I84" s="89" t="str">
        <f>IF('15+G'!I84&lt;&gt;"",'15+G'!I84, "")</f>
        <v/>
      </c>
      <c r="J84" s="89" t="str">
        <f>IF('15+G'!J84&lt;&gt;"",'15+G'!J84, "")</f>
        <v/>
      </c>
      <c r="K84" s="89" t="str">
        <f>IF('15+G'!K84&lt;&gt;"",'15+G'!K84, "")</f>
        <v/>
      </c>
      <c r="L84" s="89" t="str">
        <f>IF('15+G'!L84&lt;&gt;"",'15+G'!L84, "")</f>
        <v/>
      </c>
      <c r="M84" s="5"/>
      <c r="N84" s="78">
        <f t="shared" si="11"/>
        <v>0</v>
      </c>
      <c r="O84" s="78"/>
      <c r="Q84" s="35"/>
      <c r="R84" s="35"/>
      <c r="S84" s="35"/>
    </row>
    <row r="85" spans="1:19" ht="15.75" thickBot="1" x14ac:dyDescent="0.3">
      <c r="A85" s="115"/>
      <c r="B85" s="124"/>
      <c r="C85" s="124"/>
      <c r="D85" s="10">
        <v>4</v>
      </c>
      <c r="H85" s="89" t="str">
        <f>IF('15+G'!H85&lt;&gt;"",'15+G'!H85, "")</f>
        <v/>
      </c>
      <c r="I85" s="89" t="str">
        <f>IF('15+G'!I85&lt;&gt;"",'15+G'!I85, "")</f>
        <v/>
      </c>
      <c r="J85" s="89" t="str">
        <f>IF('15+G'!J85&lt;&gt;"",'15+G'!J85, "")</f>
        <v/>
      </c>
      <c r="K85" s="89" t="str">
        <f>IF('15+G'!K85&lt;&gt;"",'15+G'!K85, "")</f>
        <v/>
      </c>
      <c r="L85" s="89" t="str">
        <f>IF('15+G'!L85&lt;&gt;"",'15+G'!L85, "")</f>
        <v/>
      </c>
      <c r="M85" s="5"/>
      <c r="N85" s="78">
        <f t="shared" si="11"/>
        <v>0</v>
      </c>
      <c r="O85" s="78"/>
      <c r="Q85" s="35"/>
      <c r="R85" s="35"/>
      <c r="S85" s="35"/>
    </row>
    <row r="86" spans="1:19" ht="15.75" thickBot="1" x14ac:dyDescent="0.3">
      <c r="A86" s="115"/>
      <c r="B86" s="124"/>
      <c r="C86" s="124"/>
      <c r="D86" s="10">
        <v>5</v>
      </c>
      <c r="H86" s="89" t="str">
        <f>IF('15+G'!H86&lt;&gt;"",'15+G'!H86, "")</f>
        <v/>
      </c>
      <c r="I86" s="89" t="str">
        <f>IF('15+G'!I86&lt;&gt;"",'15+G'!I86, "")</f>
        <v/>
      </c>
      <c r="J86" s="89" t="str">
        <f>IF('15+G'!J86&lt;&gt;"",'15+G'!J86, "")</f>
        <v/>
      </c>
      <c r="K86" s="89" t="str">
        <f>IF('15+G'!K86&lt;&gt;"",'15+G'!K86, "")</f>
        <v/>
      </c>
      <c r="L86" s="89" t="str">
        <f>IF('15+G'!L86&lt;&gt;"",'15+G'!L86, "")</f>
        <v/>
      </c>
      <c r="M86" s="5"/>
      <c r="N86" s="78">
        <f t="shared" si="11"/>
        <v>0</v>
      </c>
      <c r="O86" s="79">
        <f>SUM(N82:N86)/15</f>
        <v>0</v>
      </c>
      <c r="Q86" s="35">
        <f t="shared" ref="Q86" si="32">IF(O86&lt;&gt;"",O86+A82/10000,0)</f>
        <v>1.6999999999999999E-3</v>
      </c>
      <c r="R86" s="35" t="str">
        <f t="shared" ref="R86:S86" si="33">B82</f>
        <v/>
      </c>
      <c r="S86" s="35" t="str">
        <f t="shared" si="33"/>
        <v/>
      </c>
    </row>
    <row r="87" spans="1:19" x14ac:dyDescent="0.25">
      <c r="A87" s="112">
        <v>18</v>
      </c>
      <c r="B87" s="122" t="str">
        <f>IF('15+G'!B87&lt;&gt;"",'15+G'!B87, "")</f>
        <v/>
      </c>
      <c r="C87" s="122" t="str">
        <f>IF('15+G'!C87&lt;&gt;"",'15+G'!C87, "")</f>
        <v/>
      </c>
      <c r="D87" s="18">
        <v>1</v>
      </c>
      <c r="H87" s="91" t="str">
        <f>IF('15+G'!H87&lt;&gt;"",'15+G'!H87, "")</f>
        <v/>
      </c>
      <c r="I87" s="91" t="str">
        <f>IF('15+G'!I87&lt;&gt;"",'15+G'!I87, "")</f>
        <v/>
      </c>
      <c r="J87" s="91" t="str">
        <f>IF('15+G'!J87&lt;&gt;"",'15+G'!J87, "")</f>
        <v/>
      </c>
      <c r="K87" s="91" t="str">
        <f>IF('15+G'!K87&lt;&gt;"",'15+G'!K87, "")</f>
        <v/>
      </c>
      <c r="L87" s="91" t="str">
        <f>IF('15+G'!L87&lt;&gt;"",'15+G'!L87, "")</f>
        <v/>
      </c>
      <c r="M87" s="19"/>
      <c r="N87" s="80">
        <f t="shared" si="11"/>
        <v>0</v>
      </c>
      <c r="O87" s="80"/>
      <c r="Q87" s="36"/>
      <c r="R87" s="35"/>
      <c r="S87" s="35"/>
    </row>
    <row r="88" spans="1:19" x14ac:dyDescent="0.25">
      <c r="A88" s="112"/>
      <c r="B88" s="122"/>
      <c r="C88" s="122"/>
      <c r="D88" s="18">
        <v>2</v>
      </c>
      <c r="H88" s="91" t="str">
        <f>IF('15+G'!H88&lt;&gt;"",'15+G'!H88, "")</f>
        <v/>
      </c>
      <c r="I88" s="91" t="str">
        <f>IF('15+G'!I88&lt;&gt;"",'15+G'!I88, "")</f>
        <v/>
      </c>
      <c r="J88" s="91" t="str">
        <f>IF('15+G'!J88&lt;&gt;"",'15+G'!J88, "")</f>
        <v/>
      </c>
      <c r="K88" s="91" t="str">
        <f>IF('15+G'!K88&lt;&gt;"",'15+G'!K88, "")</f>
        <v/>
      </c>
      <c r="L88" s="91" t="str">
        <f>IF('15+G'!L88&lt;&gt;"",'15+G'!L88, "")</f>
        <v/>
      </c>
      <c r="M88" s="19"/>
      <c r="N88" s="80">
        <f t="shared" si="11"/>
        <v>0</v>
      </c>
      <c r="O88" s="80"/>
      <c r="Q88" s="36"/>
      <c r="R88" s="35"/>
      <c r="S88" s="35"/>
    </row>
    <row r="89" spans="1:19" x14ac:dyDescent="0.25">
      <c r="A89" s="112"/>
      <c r="B89" s="122"/>
      <c r="C89" s="122"/>
      <c r="D89" s="18">
        <v>3</v>
      </c>
      <c r="H89" s="91" t="str">
        <f>IF('15+G'!H89&lt;&gt;"",'15+G'!H89, "")</f>
        <v/>
      </c>
      <c r="I89" s="91" t="str">
        <f>IF('15+G'!I89&lt;&gt;"",'15+G'!I89, "")</f>
        <v/>
      </c>
      <c r="J89" s="91" t="str">
        <f>IF('15+G'!J89&lt;&gt;"",'15+G'!J89, "")</f>
        <v/>
      </c>
      <c r="K89" s="91" t="str">
        <f>IF('15+G'!K89&lt;&gt;"",'15+G'!K89, "")</f>
        <v/>
      </c>
      <c r="L89" s="91" t="str">
        <f>IF('15+G'!L89&lt;&gt;"",'15+G'!L89, "")</f>
        <v/>
      </c>
      <c r="M89" s="19"/>
      <c r="N89" s="80">
        <f t="shared" si="11"/>
        <v>0</v>
      </c>
      <c r="O89" s="80"/>
      <c r="Q89" s="35"/>
      <c r="R89" s="35"/>
      <c r="S89" s="35"/>
    </row>
    <row r="90" spans="1:19" ht="15.75" thickBot="1" x14ac:dyDescent="0.3">
      <c r="A90" s="112"/>
      <c r="B90" s="122"/>
      <c r="C90" s="122"/>
      <c r="D90" s="18">
        <v>4</v>
      </c>
      <c r="H90" s="91" t="str">
        <f>IF('15+G'!H90&lt;&gt;"",'15+G'!H90, "")</f>
        <v/>
      </c>
      <c r="I90" s="91" t="str">
        <f>IF('15+G'!I90&lt;&gt;"",'15+G'!I90, "")</f>
        <v/>
      </c>
      <c r="J90" s="91" t="str">
        <f>IF('15+G'!J90&lt;&gt;"",'15+G'!J90, "")</f>
        <v/>
      </c>
      <c r="K90" s="91" t="str">
        <f>IF('15+G'!K90&lt;&gt;"",'15+G'!K90, "")</f>
        <v/>
      </c>
      <c r="L90" s="91" t="str">
        <f>IF('15+G'!L90&lt;&gt;"",'15+G'!L90, "")</f>
        <v/>
      </c>
      <c r="M90" s="19"/>
      <c r="N90" s="80">
        <f t="shared" si="11"/>
        <v>0</v>
      </c>
      <c r="O90" s="80"/>
      <c r="Q90" s="35"/>
      <c r="R90" s="35"/>
      <c r="S90" s="35"/>
    </row>
    <row r="91" spans="1:19" ht="15.75" thickBot="1" x14ac:dyDescent="0.3">
      <c r="A91" s="112"/>
      <c r="B91" s="122"/>
      <c r="C91" s="122"/>
      <c r="D91" s="18">
        <v>5</v>
      </c>
      <c r="H91" s="91" t="str">
        <f>IF('15+G'!H91&lt;&gt;"",'15+G'!H91, "")</f>
        <v/>
      </c>
      <c r="I91" s="91" t="str">
        <f>IF('15+G'!I91&lt;&gt;"",'15+G'!I91, "")</f>
        <v/>
      </c>
      <c r="J91" s="91" t="str">
        <f>IF('15+G'!J91&lt;&gt;"",'15+G'!J91, "")</f>
        <v/>
      </c>
      <c r="K91" s="91" t="str">
        <f>IF('15+G'!K91&lt;&gt;"",'15+G'!K91, "")</f>
        <v/>
      </c>
      <c r="L91" s="91" t="str">
        <f>IF('15+G'!L91&lt;&gt;"",'15+G'!L91, "")</f>
        <v/>
      </c>
      <c r="M91" s="19"/>
      <c r="N91" s="80">
        <f t="shared" si="11"/>
        <v>0</v>
      </c>
      <c r="O91" s="81">
        <f>SUM(N87:N91)/15</f>
        <v>0</v>
      </c>
      <c r="Q91" s="35">
        <f t="shared" ref="Q91" si="34">IF(O91&lt;&gt;"",O91+A87/10000,0)</f>
        <v>1.8E-3</v>
      </c>
      <c r="R91" s="35" t="str">
        <f t="shared" ref="R91:S91" si="35">B87</f>
        <v/>
      </c>
      <c r="S91" s="35" t="str">
        <f t="shared" si="35"/>
        <v/>
      </c>
    </row>
    <row r="92" spans="1:19" x14ac:dyDescent="0.25">
      <c r="A92" s="115">
        <v>19</v>
      </c>
      <c r="B92" s="124" t="str">
        <f>IF('15+G'!B92&lt;&gt;"",'15+G'!B92, "")</f>
        <v/>
      </c>
      <c r="C92" s="124" t="str">
        <f>IF('15+G'!C92&lt;&gt;"",'15+G'!C92, "")</f>
        <v/>
      </c>
      <c r="D92" s="10">
        <v>1</v>
      </c>
      <c r="H92" s="89" t="str">
        <f>IF('15+G'!H92&lt;&gt;"",'15+G'!H92, "")</f>
        <v/>
      </c>
      <c r="I92" s="89" t="str">
        <f>IF('15+G'!I92&lt;&gt;"",'15+G'!I92, "")</f>
        <v/>
      </c>
      <c r="J92" s="89" t="str">
        <f>IF('15+G'!J92&lt;&gt;"",'15+G'!J92, "")</f>
        <v/>
      </c>
      <c r="K92" s="89" t="str">
        <f>IF('15+G'!K92&lt;&gt;"",'15+G'!K92, "")</f>
        <v/>
      </c>
      <c r="L92" s="89" t="str">
        <f>IF('15+G'!L92&lt;&gt;"",'15+G'!L92, "")</f>
        <v/>
      </c>
      <c r="M92" s="5"/>
      <c r="N92" s="78">
        <f t="shared" si="11"/>
        <v>0</v>
      </c>
      <c r="O92" s="78"/>
      <c r="Q92" s="36"/>
      <c r="R92" s="35"/>
      <c r="S92" s="35"/>
    </row>
    <row r="93" spans="1:19" x14ac:dyDescent="0.25">
      <c r="A93" s="115"/>
      <c r="B93" s="124"/>
      <c r="C93" s="124"/>
      <c r="D93" s="10">
        <v>2</v>
      </c>
      <c r="H93" s="89" t="str">
        <f>IF('15+G'!H93&lt;&gt;"",'15+G'!H93, "")</f>
        <v/>
      </c>
      <c r="I93" s="89" t="str">
        <f>IF('15+G'!I93&lt;&gt;"",'15+G'!I93, "")</f>
        <v/>
      </c>
      <c r="J93" s="89" t="str">
        <f>IF('15+G'!J93&lt;&gt;"",'15+G'!J93, "")</f>
        <v/>
      </c>
      <c r="K93" s="89" t="str">
        <f>IF('15+G'!K93&lt;&gt;"",'15+G'!K93, "")</f>
        <v/>
      </c>
      <c r="L93" s="89" t="str">
        <f>IF('15+G'!L93&lt;&gt;"",'15+G'!L93, "")</f>
        <v/>
      </c>
      <c r="M93" s="5"/>
      <c r="N93" s="78">
        <f t="shared" si="11"/>
        <v>0</v>
      </c>
      <c r="O93" s="78"/>
      <c r="Q93" s="36"/>
      <c r="R93" s="35"/>
      <c r="S93" s="35"/>
    </row>
    <row r="94" spans="1:19" x14ac:dyDescent="0.25">
      <c r="A94" s="115"/>
      <c r="B94" s="124"/>
      <c r="C94" s="124"/>
      <c r="D94" s="10">
        <v>3</v>
      </c>
      <c r="H94" s="89" t="str">
        <f>IF('15+G'!H94&lt;&gt;"",'15+G'!H94, "")</f>
        <v/>
      </c>
      <c r="I94" s="89" t="str">
        <f>IF('15+G'!I94&lt;&gt;"",'15+G'!I94, "")</f>
        <v/>
      </c>
      <c r="J94" s="89" t="str">
        <f>IF('15+G'!J94&lt;&gt;"",'15+G'!J94, "")</f>
        <v/>
      </c>
      <c r="K94" s="89" t="str">
        <f>IF('15+G'!K94&lt;&gt;"",'15+G'!K94, "")</f>
        <v/>
      </c>
      <c r="L94" s="89" t="str">
        <f>IF('15+G'!L94&lt;&gt;"",'15+G'!L94, "")</f>
        <v/>
      </c>
      <c r="M94" s="5"/>
      <c r="N94" s="78">
        <f t="shared" si="11"/>
        <v>0</v>
      </c>
      <c r="O94" s="78"/>
      <c r="Q94" s="35"/>
      <c r="R94" s="35"/>
      <c r="S94" s="35"/>
    </row>
    <row r="95" spans="1:19" ht="15.75" thickBot="1" x14ac:dyDescent="0.3">
      <c r="A95" s="115"/>
      <c r="B95" s="124"/>
      <c r="C95" s="124"/>
      <c r="D95" s="10">
        <v>4</v>
      </c>
      <c r="H95" s="89" t="str">
        <f>IF('15+G'!H95&lt;&gt;"",'15+G'!H95, "")</f>
        <v/>
      </c>
      <c r="I95" s="89" t="str">
        <f>IF('15+G'!I95&lt;&gt;"",'15+G'!I95, "")</f>
        <v/>
      </c>
      <c r="J95" s="89" t="str">
        <f>IF('15+G'!J95&lt;&gt;"",'15+G'!J95, "")</f>
        <v/>
      </c>
      <c r="K95" s="89" t="str">
        <f>IF('15+G'!K95&lt;&gt;"",'15+G'!K95, "")</f>
        <v/>
      </c>
      <c r="L95" s="89" t="str">
        <f>IF('15+G'!L95&lt;&gt;"",'15+G'!L95, "")</f>
        <v/>
      </c>
      <c r="M95" s="5"/>
      <c r="N95" s="78">
        <f t="shared" si="11"/>
        <v>0</v>
      </c>
      <c r="O95" s="78"/>
      <c r="Q95" s="35"/>
      <c r="R95" s="35"/>
      <c r="S95" s="35"/>
    </row>
    <row r="96" spans="1:19" ht="15.75" thickBot="1" x14ac:dyDescent="0.3">
      <c r="A96" s="115"/>
      <c r="B96" s="124"/>
      <c r="C96" s="124"/>
      <c r="D96" s="10">
        <v>5</v>
      </c>
      <c r="H96" s="89" t="str">
        <f>IF('15+G'!H96&lt;&gt;"",'15+G'!H96, "")</f>
        <v/>
      </c>
      <c r="I96" s="89" t="str">
        <f>IF('15+G'!I96&lt;&gt;"",'15+G'!I96, "")</f>
        <v/>
      </c>
      <c r="J96" s="89" t="str">
        <f>IF('15+G'!J96&lt;&gt;"",'15+G'!J96, "")</f>
        <v/>
      </c>
      <c r="K96" s="89" t="str">
        <f>IF('15+G'!K96&lt;&gt;"",'15+G'!K96, "")</f>
        <v/>
      </c>
      <c r="L96" s="89" t="str">
        <f>IF('15+G'!L96&lt;&gt;"",'15+G'!L96, "")</f>
        <v/>
      </c>
      <c r="M96" s="5"/>
      <c r="N96" s="78">
        <f t="shared" si="11"/>
        <v>0</v>
      </c>
      <c r="O96" s="79">
        <f>SUM(N92:N96)/15</f>
        <v>0</v>
      </c>
      <c r="Q96" s="35">
        <f t="shared" ref="Q96" si="36">IF(O96&lt;&gt;"",O96+A92/10000,0)</f>
        <v>1.9E-3</v>
      </c>
      <c r="R96" s="35" t="str">
        <f t="shared" ref="R96:S96" si="37">B92</f>
        <v/>
      </c>
      <c r="S96" s="35" t="str">
        <f t="shared" si="37"/>
        <v/>
      </c>
    </row>
    <row r="97" spans="1:19" x14ac:dyDescent="0.25">
      <c r="A97" s="112">
        <v>20</v>
      </c>
      <c r="B97" s="122" t="str">
        <f>IF('15+G'!B97&lt;&gt;"",'15+G'!B97, "")</f>
        <v/>
      </c>
      <c r="C97" s="122" t="str">
        <f>IF('15+G'!C97&lt;&gt;"",'15+G'!C97, "")</f>
        <v/>
      </c>
      <c r="D97" s="18">
        <v>1</v>
      </c>
      <c r="H97" s="91" t="str">
        <f>IF('15+G'!H97&lt;&gt;"",'15+G'!H97, "")</f>
        <v/>
      </c>
      <c r="I97" s="91" t="str">
        <f>IF('15+G'!I97&lt;&gt;"",'15+G'!I97, "")</f>
        <v/>
      </c>
      <c r="J97" s="91" t="str">
        <f>IF('15+G'!J97&lt;&gt;"",'15+G'!J97, "")</f>
        <v/>
      </c>
      <c r="K97" s="91" t="str">
        <f>IF('15+G'!K97&lt;&gt;"",'15+G'!K97, "")</f>
        <v/>
      </c>
      <c r="L97" s="91" t="str">
        <f>IF('15+G'!L97&lt;&gt;"",'15+G'!L97, "")</f>
        <v/>
      </c>
      <c r="M97" s="19"/>
      <c r="N97" s="80">
        <f t="shared" si="11"/>
        <v>0</v>
      </c>
      <c r="O97" s="80"/>
      <c r="Q97" s="36"/>
      <c r="R97" s="35"/>
      <c r="S97" s="35"/>
    </row>
    <row r="98" spans="1:19" x14ac:dyDescent="0.25">
      <c r="A98" s="112"/>
      <c r="B98" s="122"/>
      <c r="C98" s="122"/>
      <c r="D98" s="18">
        <v>2</v>
      </c>
      <c r="H98" s="91" t="str">
        <f>IF('15+G'!H98&lt;&gt;"",'15+G'!H98, "")</f>
        <v/>
      </c>
      <c r="I98" s="91" t="str">
        <f>IF('15+G'!I98&lt;&gt;"",'15+G'!I98, "")</f>
        <v/>
      </c>
      <c r="J98" s="91" t="str">
        <f>IF('15+G'!J98&lt;&gt;"",'15+G'!J98, "")</f>
        <v/>
      </c>
      <c r="K98" s="91" t="str">
        <f>IF('15+G'!K98&lt;&gt;"",'15+G'!K98, "")</f>
        <v/>
      </c>
      <c r="L98" s="91" t="str">
        <f>IF('15+G'!L98&lt;&gt;"",'15+G'!L98, "")</f>
        <v/>
      </c>
      <c r="M98" s="19"/>
      <c r="N98" s="80">
        <f t="shared" ref="N98:N121" si="38">IF(COUNT(H98:L98)=3,IF(M98&lt;&gt;"",(SUM(H98:J98)-6),SUM(H98:J98)),IF(M98&lt;&gt;"",(SUM(H98:L98)-MAX(H98:L98)-MIN(H98:L98)-6),(SUM(H98:L98)-MAX(H98:L98)-MIN(H98:L98))))</f>
        <v>0</v>
      </c>
      <c r="O98" s="80"/>
      <c r="Q98" s="36"/>
      <c r="R98" s="35"/>
      <c r="S98" s="35"/>
    </row>
    <row r="99" spans="1:19" x14ac:dyDescent="0.25">
      <c r="A99" s="112"/>
      <c r="B99" s="122"/>
      <c r="C99" s="122"/>
      <c r="D99" s="18">
        <v>3</v>
      </c>
      <c r="H99" s="91" t="str">
        <f>IF('15+G'!H99&lt;&gt;"",'15+G'!H99, "")</f>
        <v/>
      </c>
      <c r="I99" s="91" t="str">
        <f>IF('15+G'!I99&lt;&gt;"",'15+G'!I99, "")</f>
        <v/>
      </c>
      <c r="J99" s="91" t="str">
        <f>IF('15+G'!J99&lt;&gt;"",'15+G'!J99, "")</f>
        <v/>
      </c>
      <c r="K99" s="91" t="str">
        <f>IF('15+G'!K99&lt;&gt;"",'15+G'!K99, "")</f>
        <v/>
      </c>
      <c r="L99" s="91" t="str">
        <f>IF('15+G'!L99&lt;&gt;"",'15+G'!L99, "")</f>
        <v/>
      </c>
      <c r="M99" s="19"/>
      <c r="N99" s="80">
        <f t="shared" si="38"/>
        <v>0</v>
      </c>
      <c r="O99" s="80"/>
      <c r="Q99" s="35"/>
      <c r="R99" s="35"/>
      <c r="S99" s="35"/>
    </row>
    <row r="100" spans="1:19" ht="15.75" thickBot="1" x14ac:dyDescent="0.3">
      <c r="A100" s="112"/>
      <c r="B100" s="122"/>
      <c r="C100" s="122"/>
      <c r="D100" s="18">
        <v>4</v>
      </c>
      <c r="H100" s="91" t="str">
        <f>IF('15+G'!H100&lt;&gt;"",'15+G'!H100, "")</f>
        <v/>
      </c>
      <c r="I100" s="91" t="str">
        <f>IF('15+G'!I100&lt;&gt;"",'15+G'!I100, "")</f>
        <v/>
      </c>
      <c r="J100" s="91" t="str">
        <f>IF('15+G'!J100&lt;&gt;"",'15+G'!J100, "")</f>
        <v/>
      </c>
      <c r="K100" s="91" t="str">
        <f>IF('15+G'!K100&lt;&gt;"",'15+G'!K100, "")</f>
        <v/>
      </c>
      <c r="L100" s="91" t="str">
        <f>IF('15+G'!L100&lt;&gt;"",'15+G'!L100, "")</f>
        <v/>
      </c>
      <c r="M100" s="19"/>
      <c r="N100" s="80">
        <f t="shared" si="38"/>
        <v>0</v>
      </c>
      <c r="O100" s="80"/>
      <c r="Q100" s="35"/>
      <c r="R100" s="35"/>
      <c r="S100" s="35"/>
    </row>
    <row r="101" spans="1:19" ht="15.75" thickBot="1" x14ac:dyDescent="0.3">
      <c r="A101" s="112"/>
      <c r="B101" s="122"/>
      <c r="C101" s="122"/>
      <c r="D101" s="18">
        <v>5</v>
      </c>
      <c r="H101" s="91" t="str">
        <f>IF('15+G'!H101&lt;&gt;"",'15+G'!H101, "")</f>
        <v/>
      </c>
      <c r="I101" s="91" t="str">
        <f>IF('15+G'!I101&lt;&gt;"",'15+G'!I101, "")</f>
        <v/>
      </c>
      <c r="J101" s="91" t="str">
        <f>IF('15+G'!J101&lt;&gt;"",'15+G'!J101, "")</f>
        <v/>
      </c>
      <c r="K101" s="91" t="str">
        <f>IF('15+G'!K101&lt;&gt;"",'15+G'!K101, "")</f>
        <v/>
      </c>
      <c r="L101" s="91" t="str">
        <f>IF('15+G'!L101&lt;&gt;"",'15+G'!L101, "")</f>
        <v/>
      </c>
      <c r="M101" s="19"/>
      <c r="N101" s="80">
        <f t="shared" si="38"/>
        <v>0</v>
      </c>
      <c r="O101" s="81">
        <f>SUM(N97:N101)/15</f>
        <v>0</v>
      </c>
      <c r="Q101" s="35">
        <f t="shared" ref="Q101" si="39">IF(O101&lt;&gt;"",O101+A97/10000,0)</f>
        <v>2E-3</v>
      </c>
      <c r="R101" s="35" t="str">
        <f t="shared" ref="R101:S101" si="40">B97</f>
        <v/>
      </c>
      <c r="S101" s="35" t="str">
        <f t="shared" si="40"/>
        <v/>
      </c>
    </row>
    <row r="102" spans="1:19" x14ac:dyDescent="0.25">
      <c r="A102" s="115">
        <v>21</v>
      </c>
      <c r="B102" s="124" t="str">
        <f>IF('15+G'!B102&lt;&gt;"",'15+G'!B102, "")</f>
        <v/>
      </c>
      <c r="C102" s="124" t="str">
        <f>IF('15+G'!C102&lt;&gt;"",'15+G'!C102, "")</f>
        <v/>
      </c>
      <c r="D102" s="10">
        <v>1</v>
      </c>
      <c r="H102" s="89" t="str">
        <f>IF('15+G'!H102&lt;&gt;"",'15+G'!H102, "")</f>
        <v/>
      </c>
      <c r="I102" s="89" t="str">
        <f>IF('15+G'!I102&lt;&gt;"",'15+G'!I102, "")</f>
        <v/>
      </c>
      <c r="J102" s="89" t="str">
        <f>IF('15+G'!J102&lt;&gt;"",'15+G'!J102, "")</f>
        <v/>
      </c>
      <c r="K102" s="89" t="str">
        <f>IF('15+G'!K102&lt;&gt;"",'15+G'!K102, "")</f>
        <v/>
      </c>
      <c r="L102" s="89" t="str">
        <f>IF('15+G'!L102&lt;&gt;"",'15+G'!L102, "")</f>
        <v/>
      </c>
      <c r="M102" s="5"/>
      <c r="N102" s="78">
        <f t="shared" si="38"/>
        <v>0</v>
      </c>
      <c r="O102" s="78"/>
      <c r="Q102" s="36"/>
      <c r="R102" s="35"/>
      <c r="S102" s="35"/>
    </row>
    <row r="103" spans="1:19" x14ac:dyDescent="0.25">
      <c r="A103" s="115"/>
      <c r="B103" s="124"/>
      <c r="C103" s="124"/>
      <c r="D103" s="10">
        <v>2</v>
      </c>
      <c r="H103" s="89" t="str">
        <f>IF('15+G'!H103&lt;&gt;"",'15+G'!H103, "")</f>
        <v/>
      </c>
      <c r="I103" s="89" t="str">
        <f>IF('15+G'!I103&lt;&gt;"",'15+G'!I103, "")</f>
        <v/>
      </c>
      <c r="J103" s="89" t="str">
        <f>IF('15+G'!J103&lt;&gt;"",'15+G'!J103, "")</f>
        <v/>
      </c>
      <c r="K103" s="89" t="str">
        <f>IF('15+G'!K103&lt;&gt;"",'15+G'!K103, "")</f>
        <v/>
      </c>
      <c r="L103" s="89" t="str">
        <f>IF('15+G'!L103&lt;&gt;"",'15+G'!L103, "")</f>
        <v/>
      </c>
      <c r="M103" s="5"/>
      <c r="N103" s="78">
        <f t="shared" si="38"/>
        <v>0</v>
      </c>
      <c r="O103" s="78"/>
      <c r="Q103" s="36"/>
      <c r="R103" s="35"/>
      <c r="S103" s="35"/>
    </row>
    <row r="104" spans="1:19" x14ac:dyDescent="0.25">
      <c r="A104" s="115"/>
      <c r="B104" s="124"/>
      <c r="C104" s="124"/>
      <c r="D104" s="10">
        <v>3</v>
      </c>
      <c r="H104" s="89" t="str">
        <f>IF('15+G'!H104&lt;&gt;"",'15+G'!H104, "")</f>
        <v/>
      </c>
      <c r="I104" s="89" t="str">
        <f>IF('15+G'!I104&lt;&gt;"",'15+G'!I104, "")</f>
        <v/>
      </c>
      <c r="J104" s="89" t="str">
        <f>IF('15+G'!J104&lt;&gt;"",'15+G'!J104, "")</f>
        <v/>
      </c>
      <c r="K104" s="89" t="str">
        <f>IF('15+G'!K104&lt;&gt;"",'15+G'!K104, "")</f>
        <v/>
      </c>
      <c r="L104" s="89" t="str">
        <f>IF('15+G'!L104&lt;&gt;"",'15+G'!L104, "")</f>
        <v/>
      </c>
      <c r="M104" s="5"/>
      <c r="N104" s="78">
        <f t="shared" si="38"/>
        <v>0</v>
      </c>
      <c r="O104" s="78"/>
      <c r="Q104" s="35"/>
      <c r="R104" s="35"/>
      <c r="S104" s="35"/>
    </row>
    <row r="105" spans="1:19" ht="15.75" thickBot="1" x14ac:dyDescent="0.3">
      <c r="A105" s="115"/>
      <c r="B105" s="124"/>
      <c r="C105" s="124"/>
      <c r="D105" s="10">
        <v>4</v>
      </c>
      <c r="H105" s="89" t="str">
        <f>IF('15+G'!H105&lt;&gt;"",'15+G'!H105, "")</f>
        <v/>
      </c>
      <c r="I105" s="89" t="str">
        <f>IF('15+G'!I105&lt;&gt;"",'15+G'!I105, "")</f>
        <v/>
      </c>
      <c r="J105" s="89" t="str">
        <f>IF('15+G'!J105&lt;&gt;"",'15+G'!J105, "")</f>
        <v/>
      </c>
      <c r="K105" s="89" t="str">
        <f>IF('15+G'!K105&lt;&gt;"",'15+G'!K105, "")</f>
        <v/>
      </c>
      <c r="L105" s="89" t="str">
        <f>IF('15+G'!L105&lt;&gt;"",'15+G'!L105, "")</f>
        <v/>
      </c>
      <c r="M105" s="5"/>
      <c r="N105" s="78">
        <f t="shared" si="38"/>
        <v>0</v>
      </c>
      <c r="O105" s="78"/>
      <c r="Q105" s="35"/>
      <c r="R105" s="35"/>
      <c r="S105" s="35"/>
    </row>
    <row r="106" spans="1:19" ht="15.75" thickBot="1" x14ac:dyDescent="0.3">
      <c r="A106" s="115"/>
      <c r="B106" s="124"/>
      <c r="C106" s="124"/>
      <c r="D106" s="10">
        <v>5</v>
      </c>
      <c r="H106" s="89" t="str">
        <f>IF('15+G'!H106&lt;&gt;"",'15+G'!H106, "")</f>
        <v/>
      </c>
      <c r="I106" s="89" t="str">
        <f>IF('15+G'!I106&lt;&gt;"",'15+G'!I106, "")</f>
        <v/>
      </c>
      <c r="J106" s="89" t="str">
        <f>IF('15+G'!J106&lt;&gt;"",'15+G'!J106, "")</f>
        <v/>
      </c>
      <c r="K106" s="89" t="str">
        <f>IF('15+G'!K106&lt;&gt;"",'15+G'!K106, "")</f>
        <v/>
      </c>
      <c r="L106" s="89" t="str">
        <f>IF('15+G'!L106&lt;&gt;"",'15+G'!L106, "")</f>
        <v/>
      </c>
      <c r="M106" s="5"/>
      <c r="N106" s="78">
        <f t="shared" si="38"/>
        <v>0</v>
      </c>
      <c r="O106" s="79">
        <f>SUM(N102:N106)/15</f>
        <v>0</v>
      </c>
      <c r="Q106" s="35">
        <f t="shared" ref="Q106" si="41">IF(O106&lt;&gt;"",O106+A102/10000,0)</f>
        <v>2.0999999999999999E-3</v>
      </c>
      <c r="R106" s="35" t="str">
        <f t="shared" ref="R106:S106" si="42">B102</f>
        <v/>
      </c>
      <c r="S106" s="35" t="str">
        <f t="shared" si="42"/>
        <v/>
      </c>
    </row>
    <row r="107" spans="1:19" x14ac:dyDescent="0.25">
      <c r="A107" s="112">
        <v>22</v>
      </c>
      <c r="B107" s="122" t="str">
        <f>IF('15+G'!B107&lt;&gt;"",'15+G'!B107, "")</f>
        <v/>
      </c>
      <c r="C107" s="122" t="str">
        <f>IF('15+G'!C107&lt;&gt;"",'15+G'!C107, "")</f>
        <v/>
      </c>
      <c r="D107" s="18">
        <v>1</v>
      </c>
      <c r="H107" s="91" t="str">
        <f>IF('15+G'!H107&lt;&gt;"",'15+G'!H107, "")</f>
        <v/>
      </c>
      <c r="I107" s="91" t="str">
        <f>IF('15+G'!I107&lt;&gt;"",'15+G'!I107, "")</f>
        <v/>
      </c>
      <c r="J107" s="91" t="str">
        <f>IF('15+G'!J107&lt;&gt;"",'15+G'!J107, "")</f>
        <v/>
      </c>
      <c r="K107" s="91" t="str">
        <f>IF('15+G'!K107&lt;&gt;"",'15+G'!K107, "")</f>
        <v/>
      </c>
      <c r="L107" s="91" t="str">
        <f>IF('15+G'!L107&lt;&gt;"",'15+G'!L107, "")</f>
        <v/>
      </c>
      <c r="M107" s="19"/>
      <c r="N107" s="80">
        <f t="shared" si="38"/>
        <v>0</v>
      </c>
      <c r="O107" s="80"/>
      <c r="Q107" s="36"/>
      <c r="R107" s="35"/>
      <c r="S107" s="35"/>
    </row>
    <row r="108" spans="1:19" x14ac:dyDescent="0.25">
      <c r="A108" s="112"/>
      <c r="B108" s="122"/>
      <c r="C108" s="122"/>
      <c r="D108" s="18">
        <v>2</v>
      </c>
      <c r="H108" s="91" t="str">
        <f>IF('15+G'!H108&lt;&gt;"",'15+G'!H108, "")</f>
        <v/>
      </c>
      <c r="I108" s="91" t="str">
        <f>IF('15+G'!I108&lt;&gt;"",'15+G'!I108, "")</f>
        <v/>
      </c>
      <c r="J108" s="91" t="str">
        <f>IF('15+G'!J108&lt;&gt;"",'15+G'!J108, "")</f>
        <v/>
      </c>
      <c r="K108" s="91" t="str">
        <f>IF('15+G'!K108&lt;&gt;"",'15+G'!K108, "")</f>
        <v/>
      </c>
      <c r="L108" s="91" t="str">
        <f>IF('15+G'!L108&lt;&gt;"",'15+G'!L108, "")</f>
        <v/>
      </c>
      <c r="M108" s="19"/>
      <c r="N108" s="80">
        <f t="shared" si="38"/>
        <v>0</v>
      </c>
      <c r="O108" s="80"/>
      <c r="Q108" s="36"/>
      <c r="R108" s="35"/>
      <c r="S108" s="35"/>
    </row>
    <row r="109" spans="1:19" x14ac:dyDescent="0.25">
      <c r="A109" s="112"/>
      <c r="B109" s="122"/>
      <c r="C109" s="122"/>
      <c r="D109" s="18">
        <v>3</v>
      </c>
      <c r="H109" s="91" t="str">
        <f>IF('15+G'!H109&lt;&gt;"",'15+G'!H109, "")</f>
        <v/>
      </c>
      <c r="I109" s="91" t="str">
        <f>IF('15+G'!I109&lt;&gt;"",'15+G'!I109, "")</f>
        <v/>
      </c>
      <c r="J109" s="91" t="str">
        <f>IF('15+G'!J109&lt;&gt;"",'15+G'!J109, "")</f>
        <v/>
      </c>
      <c r="K109" s="91" t="str">
        <f>IF('15+G'!K109&lt;&gt;"",'15+G'!K109, "")</f>
        <v/>
      </c>
      <c r="L109" s="91" t="str">
        <f>IF('15+G'!L109&lt;&gt;"",'15+G'!L109, "")</f>
        <v/>
      </c>
      <c r="M109" s="19"/>
      <c r="N109" s="80">
        <f t="shared" si="38"/>
        <v>0</v>
      </c>
      <c r="O109" s="80"/>
      <c r="Q109" s="35"/>
      <c r="R109" s="35"/>
      <c r="S109" s="35"/>
    </row>
    <row r="110" spans="1:19" ht="15.75" thickBot="1" x14ac:dyDescent="0.3">
      <c r="A110" s="112"/>
      <c r="B110" s="122"/>
      <c r="C110" s="122"/>
      <c r="D110" s="18">
        <v>4</v>
      </c>
      <c r="H110" s="91" t="str">
        <f>IF('15+G'!H110&lt;&gt;"",'15+G'!H110, "")</f>
        <v/>
      </c>
      <c r="I110" s="91" t="str">
        <f>IF('15+G'!I110&lt;&gt;"",'15+G'!I110, "")</f>
        <v/>
      </c>
      <c r="J110" s="91" t="str">
        <f>IF('15+G'!J110&lt;&gt;"",'15+G'!J110, "")</f>
        <v/>
      </c>
      <c r="K110" s="91" t="str">
        <f>IF('15+G'!K110&lt;&gt;"",'15+G'!K110, "")</f>
        <v/>
      </c>
      <c r="L110" s="91" t="str">
        <f>IF('15+G'!L110&lt;&gt;"",'15+G'!L110, "")</f>
        <v/>
      </c>
      <c r="M110" s="19"/>
      <c r="N110" s="80">
        <f t="shared" si="38"/>
        <v>0</v>
      </c>
      <c r="O110" s="80"/>
      <c r="Q110" s="35"/>
      <c r="R110" s="35"/>
      <c r="S110" s="35"/>
    </row>
    <row r="111" spans="1:19" ht="15.75" thickBot="1" x14ac:dyDescent="0.3">
      <c r="A111" s="112"/>
      <c r="B111" s="122"/>
      <c r="C111" s="122"/>
      <c r="D111" s="18">
        <v>5</v>
      </c>
      <c r="H111" s="91" t="str">
        <f>IF('15+G'!H111&lt;&gt;"",'15+G'!H111, "")</f>
        <v/>
      </c>
      <c r="I111" s="91" t="str">
        <f>IF('15+G'!I111&lt;&gt;"",'15+G'!I111, "")</f>
        <v/>
      </c>
      <c r="J111" s="91" t="str">
        <f>IF('15+G'!J111&lt;&gt;"",'15+G'!J111, "")</f>
        <v/>
      </c>
      <c r="K111" s="91" t="str">
        <f>IF('15+G'!K111&lt;&gt;"",'15+G'!K111, "")</f>
        <v/>
      </c>
      <c r="L111" s="91" t="str">
        <f>IF('15+G'!L111&lt;&gt;"",'15+G'!L111, "")</f>
        <v/>
      </c>
      <c r="M111" s="19"/>
      <c r="N111" s="80">
        <f t="shared" si="38"/>
        <v>0</v>
      </c>
      <c r="O111" s="81">
        <f>SUM(N107:N111)/15</f>
        <v>0</v>
      </c>
      <c r="Q111" s="35">
        <f t="shared" ref="Q111" si="43">IF(O111&lt;&gt;"",O111+A107/10000,0)</f>
        <v>2.2000000000000001E-3</v>
      </c>
      <c r="R111" s="35" t="str">
        <f t="shared" ref="R111:S111" si="44">B107</f>
        <v/>
      </c>
      <c r="S111" s="35" t="str">
        <f t="shared" si="44"/>
        <v/>
      </c>
    </row>
    <row r="112" spans="1:19" x14ac:dyDescent="0.25">
      <c r="A112" s="115">
        <v>23</v>
      </c>
      <c r="B112" s="124" t="str">
        <f>IF('15+G'!B112&lt;&gt;"",'15+G'!B112, "")</f>
        <v/>
      </c>
      <c r="C112" s="124" t="str">
        <f>IF('15+G'!C112&lt;&gt;"",'15+G'!C112, "")</f>
        <v/>
      </c>
      <c r="D112" s="10">
        <v>1</v>
      </c>
      <c r="H112" s="89" t="str">
        <f>IF('15+G'!H112&lt;&gt;"",'15+G'!H112, "")</f>
        <v/>
      </c>
      <c r="I112" s="89" t="str">
        <f>IF('15+G'!I112&lt;&gt;"",'15+G'!I112, "")</f>
        <v/>
      </c>
      <c r="J112" s="89" t="str">
        <f>IF('15+G'!J112&lt;&gt;"",'15+G'!J112, "")</f>
        <v/>
      </c>
      <c r="K112" s="89" t="str">
        <f>IF('15+G'!K112&lt;&gt;"",'15+G'!K112, "")</f>
        <v/>
      </c>
      <c r="L112" s="89" t="str">
        <f>IF('15+G'!L112&lt;&gt;"",'15+G'!L112, "")</f>
        <v/>
      </c>
      <c r="M112" s="5"/>
      <c r="N112" s="78">
        <f t="shared" si="38"/>
        <v>0</v>
      </c>
      <c r="O112" s="78"/>
      <c r="Q112" s="36"/>
      <c r="R112" s="35"/>
      <c r="S112" s="35"/>
    </row>
    <row r="113" spans="1:37" x14ac:dyDescent="0.25">
      <c r="A113" s="115"/>
      <c r="B113" s="124"/>
      <c r="C113" s="124"/>
      <c r="D113" s="10">
        <v>2</v>
      </c>
      <c r="H113" s="89" t="str">
        <f>IF('15+G'!H113&lt;&gt;"",'15+G'!H113, "")</f>
        <v/>
      </c>
      <c r="I113" s="89" t="str">
        <f>IF('15+G'!I113&lt;&gt;"",'15+G'!I113, "")</f>
        <v/>
      </c>
      <c r="J113" s="89" t="str">
        <f>IF('15+G'!J113&lt;&gt;"",'15+G'!J113, "")</f>
        <v/>
      </c>
      <c r="K113" s="89" t="str">
        <f>IF('15+G'!K113&lt;&gt;"",'15+G'!K113, "")</f>
        <v/>
      </c>
      <c r="L113" s="89" t="str">
        <f>IF('15+G'!L113&lt;&gt;"",'15+G'!L113, "")</f>
        <v/>
      </c>
      <c r="M113" s="5"/>
      <c r="N113" s="78">
        <f t="shared" si="38"/>
        <v>0</v>
      </c>
      <c r="O113" s="78"/>
      <c r="Q113" s="36"/>
      <c r="R113" s="35"/>
      <c r="S113" s="35"/>
    </row>
    <row r="114" spans="1:37" x14ac:dyDescent="0.25">
      <c r="A114" s="115"/>
      <c r="B114" s="124"/>
      <c r="C114" s="124"/>
      <c r="D114" s="10">
        <v>3</v>
      </c>
      <c r="H114" s="89" t="str">
        <f>IF('15+G'!H114&lt;&gt;"",'15+G'!H114, "")</f>
        <v/>
      </c>
      <c r="I114" s="89" t="str">
        <f>IF('15+G'!I114&lt;&gt;"",'15+G'!I114, "")</f>
        <v/>
      </c>
      <c r="J114" s="89" t="str">
        <f>IF('15+G'!J114&lt;&gt;"",'15+G'!J114, "")</f>
        <v/>
      </c>
      <c r="K114" s="89" t="str">
        <f>IF('15+G'!K114&lt;&gt;"",'15+G'!K114, "")</f>
        <v/>
      </c>
      <c r="L114" s="89" t="str">
        <f>IF('15+G'!L114&lt;&gt;"",'15+G'!L114, "")</f>
        <v/>
      </c>
      <c r="M114" s="5"/>
      <c r="N114" s="78">
        <f t="shared" si="38"/>
        <v>0</v>
      </c>
      <c r="O114" s="78"/>
      <c r="Q114" s="35"/>
      <c r="R114" s="35"/>
      <c r="S114" s="35"/>
    </row>
    <row r="115" spans="1:37" ht="15.75" thickBot="1" x14ac:dyDescent="0.3">
      <c r="A115" s="115"/>
      <c r="B115" s="124"/>
      <c r="C115" s="124"/>
      <c r="D115" s="10">
        <v>4</v>
      </c>
      <c r="H115" s="89" t="str">
        <f>IF('15+G'!H115&lt;&gt;"",'15+G'!H115, "")</f>
        <v/>
      </c>
      <c r="I115" s="89" t="str">
        <f>IF('15+G'!I115&lt;&gt;"",'15+G'!I115, "")</f>
        <v/>
      </c>
      <c r="J115" s="89" t="str">
        <f>IF('15+G'!J115&lt;&gt;"",'15+G'!J115, "")</f>
        <v/>
      </c>
      <c r="K115" s="89" t="str">
        <f>IF('15+G'!K115&lt;&gt;"",'15+G'!K115, "")</f>
        <v/>
      </c>
      <c r="L115" s="89" t="str">
        <f>IF('15+G'!L115&lt;&gt;"",'15+G'!L115, "")</f>
        <v/>
      </c>
      <c r="M115" s="5"/>
      <c r="N115" s="78">
        <f t="shared" si="38"/>
        <v>0</v>
      </c>
      <c r="O115" s="78"/>
      <c r="Q115" s="35"/>
      <c r="R115" s="35"/>
      <c r="S115" s="35"/>
    </row>
    <row r="116" spans="1:37" ht="15.75" thickBot="1" x14ac:dyDescent="0.3">
      <c r="A116" s="115"/>
      <c r="B116" s="124"/>
      <c r="C116" s="124"/>
      <c r="D116" s="10">
        <v>5</v>
      </c>
      <c r="H116" s="89" t="str">
        <f>IF('15+G'!H116&lt;&gt;"",'15+G'!H116, "")</f>
        <v/>
      </c>
      <c r="I116" s="89" t="str">
        <f>IF('15+G'!I116&lt;&gt;"",'15+G'!I116, "")</f>
        <v/>
      </c>
      <c r="J116" s="89" t="str">
        <f>IF('15+G'!J116&lt;&gt;"",'15+G'!J116, "")</f>
        <v/>
      </c>
      <c r="K116" s="89" t="str">
        <f>IF('15+G'!K116&lt;&gt;"",'15+G'!K116, "")</f>
        <v/>
      </c>
      <c r="L116" s="89" t="str">
        <f>IF('15+G'!L116&lt;&gt;"",'15+G'!L116, "")</f>
        <v/>
      </c>
      <c r="M116" s="5"/>
      <c r="N116" s="78">
        <f t="shared" si="38"/>
        <v>0</v>
      </c>
      <c r="O116" s="79">
        <f>SUM(N112:N116)/15</f>
        <v>0</v>
      </c>
      <c r="Q116" s="35">
        <f t="shared" ref="Q116" si="45">IF(O116&lt;&gt;"",O116+A112/10000,0)</f>
        <v>2.3E-3</v>
      </c>
      <c r="R116" s="35" t="str">
        <f t="shared" ref="R116:S116" si="46">B112</f>
        <v/>
      </c>
      <c r="S116" s="35" t="str">
        <f t="shared" si="46"/>
        <v/>
      </c>
    </row>
    <row r="117" spans="1:37" x14ac:dyDescent="0.25">
      <c r="A117" s="112">
        <v>24</v>
      </c>
      <c r="B117" s="122" t="str">
        <f>IF('15+G'!B117&lt;&gt;"",'15+G'!B117, "")</f>
        <v/>
      </c>
      <c r="C117" s="122" t="str">
        <f>IF('15+G'!C117&lt;&gt;"",'15+G'!C117, "")</f>
        <v/>
      </c>
      <c r="D117" s="18">
        <v>1</v>
      </c>
      <c r="H117" s="91" t="str">
        <f>IF('15+G'!H117&lt;&gt;"",'15+G'!H117, "")</f>
        <v/>
      </c>
      <c r="I117" s="91" t="str">
        <f>IF('15+G'!I117&lt;&gt;"",'15+G'!I117, "")</f>
        <v/>
      </c>
      <c r="J117" s="91" t="str">
        <f>IF('15+G'!J117&lt;&gt;"",'15+G'!J117, "")</f>
        <v/>
      </c>
      <c r="K117" s="91" t="str">
        <f>IF('15+G'!K117&lt;&gt;"",'15+G'!K117, "")</f>
        <v/>
      </c>
      <c r="L117" s="91" t="str">
        <f>IF('15+G'!L117&lt;&gt;"",'15+G'!L117, "")</f>
        <v/>
      </c>
      <c r="M117" s="19"/>
      <c r="N117" s="80">
        <f t="shared" si="38"/>
        <v>0</v>
      </c>
      <c r="O117" s="80"/>
      <c r="Q117" s="36"/>
      <c r="R117" s="35"/>
      <c r="S117" s="35"/>
    </row>
    <row r="118" spans="1:37" x14ac:dyDescent="0.25">
      <c r="A118" s="112"/>
      <c r="B118" s="122"/>
      <c r="C118" s="122"/>
      <c r="D118" s="18">
        <v>2</v>
      </c>
      <c r="H118" s="91" t="str">
        <f>IF('15+G'!H118&lt;&gt;"",'15+G'!H118, "")</f>
        <v/>
      </c>
      <c r="I118" s="91" t="str">
        <f>IF('15+G'!I118&lt;&gt;"",'15+G'!I118, "")</f>
        <v/>
      </c>
      <c r="J118" s="91" t="str">
        <f>IF('15+G'!J118&lt;&gt;"",'15+G'!J118, "")</f>
        <v/>
      </c>
      <c r="K118" s="91" t="str">
        <f>IF('15+G'!K118&lt;&gt;"",'15+G'!K118, "")</f>
        <v/>
      </c>
      <c r="L118" s="91" t="str">
        <f>IF('15+G'!L118&lt;&gt;"",'15+G'!L118, "")</f>
        <v/>
      </c>
      <c r="M118" s="19"/>
      <c r="N118" s="80">
        <f t="shared" si="38"/>
        <v>0</v>
      </c>
      <c r="O118" s="80"/>
      <c r="Q118" s="36"/>
      <c r="R118" s="35"/>
      <c r="S118" s="35"/>
    </row>
    <row r="119" spans="1:37" x14ac:dyDescent="0.25">
      <c r="A119" s="112"/>
      <c r="B119" s="122"/>
      <c r="C119" s="122"/>
      <c r="D119" s="18">
        <v>3</v>
      </c>
      <c r="H119" s="91" t="str">
        <f>IF('15+G'!H119&lt;&gt;"",'15+G'!H119, "")</f>
        <v/>
      </c>
      <c r="I119" s="91" t="str">
        <f>IF('15+G'!I119&lt;&gt;"",'15+G'!I119, "")</f>
        <v/>
      </c>
      <c r="J119" s="91" t="str">
        <f>IF('15+G'!J119&lt;&gt;"",'15+G'!J119, "")</f>
        <v/>
      </c>
      <c r="K119" s="91" t="str">
        <f>IF('15+G'!K119&lt;&gt;"",'15+G'!K119, "")</f>
        <v/>
      </c>
      <c r="L119" s="91" t="str">
        <f>IF('15+G'!L119&lt;&gt;"",'15+G'!L119, "")</f>
        <v/>
      </c>
      <c r="M119" s="19"/>
      <c r="N119" s="80">
        <f t="shared" si="38"/>
        <v>0</v>
      </c>
      <c r="O119" s="80"/>
      <c r="Q119" s="35"/>
      <c r="R119" s="35"/>
      <c r="S119" s="35"/>
    </row>
    <row r="120" spans="1:37" ht="15.75" thickBot="1" x14ac:dyDescent="0.3">
      <c r="A120" s="112"/>
      <c r="B120" s="122"/>
      <c r="C120" s="122"/>
      <c r="D120" s="18">
        <v>4</v>
      </c>
      <c r="H120" s="91" t="str">
        <f>IF('15+G'!H120&lt;&gt;"",'15+G'!H120, "")</f>
        <v/>
      </c>
      <c r="I120" s="91" t="str">
        <f>IF('15+G'!I120&lt;&gt;"",'15+G'!I120, "")</f>
        <v/>
      </c>
      <c r="J120" s="91" t="str">
        <f>IF('15+G'!J120&lt;&gt;"",'15+G'!J120, "")</f>
        <v/>
      </c>
      <c r="K120" s="91" t="str">
        <f>IF('15+G'!K120&lt;&gt;"",'15+G'!K120, "")</f>
        <v/>
      </c>
      <c r="L120" s="91" t="str">
        <f>IF('15+G'!L120&lt;&gt;"",'15+G'!L120, "")</f>
        <v/>
      </c>
      <c r="M120" s="19"/>
      <c r="N120" s="80">
        <f t="shared" si="38"/>
        <v>0</v>
      </c>
      <c r="O120" s="80"/>
      <c r="Q120" s="35"/>
      <c r="R120" s="35"/>
      <c r="S120" s="35"/>
    </row>
    <row r="121" spans="1:37" ht="15.75" thickBot="1" x14ac:dyDescent="0.3">
      <c r="A121" s="112"/>
      <c r="B121" s="122"/>
      <c r="C121" s="122"/>
      <c r="D121" s="18">
        <v>5</v>
      </c>
      <c r="H121" s="91" t="str">
        <f>IF('15+G'!H121&lt;&gt;"",'15+G'!H121, "")</f>
        <v/>
      </c>
      <c r="I121" s="91" t="str">
        <f>IF('15+G'!I121&lt;&gt;"",'15+G'!I121, "")</f>
        <v/>
      </c>
      <c r="J121" s="91" t="str">
        <f>IF('15+G'!J121&lt;&gt;"",'15+G'!J121, "")</f>
        <v/>
      </c>
      <c r="K121" s="91" t="str">
        <f>IF('15+G'!K121&lt;&gt;"",'15+G'!K121, "")</f>
        <v/>
      </c>
      <c r="L121" s="91" t="str">
        <f>IF('15+G'!L121&lt;&gt;"",'15+G'!L121, "")</f>
        <v/>
      </c>
      <c r="M121" s="19"/>
      <c r="N121" s="80">
        <f t="shared" si="38"/>
        <v>0</v>
      </c>
      <c r="O121" s="81">
        <f>SUM(N117:N121)/15</f>
        <v>0</v>
      </c>
      <c r="Q121" s="35">
        <f t="shared" ref="Q121" si="47">IF(O121&lt;&gt;"",O121+A117/10000,0)</f>
        <v>2.3999999999999998E-3</v>
      </c>
      <c r="R121" s="35" t="str">
        <f t="shared" ref="R121:S121" si="48">B117</f>
        <v/>
      </c>
      <c r="S121" s="35" t="str">
        <f t="shared" si="48"/>
        <v/>
      </c>
    </row>
    <row r="122" spans="1:37" ht="15.75" thickBot="1" x14ac:dyDescent="0.3">
      <c r="Q122" s="36">
        <v>0</v>
      </c>
      <c r="R122" s="36"/>
      <c r="S122" s="36"/>
    </row>
    <row r="123" spans="1:37" x14ac:dyDescent="0.25">
      <c r="C123" s="11" t="s">
        <v>217</v>
      </c>
      <c r="D123" s="28"/>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84">
        <f>IF(LARGE($Q$2:$Q$122,ROW()-123)&lt;1,0,LARGE($Q$2:$Q$122,ROW()-123))</f>
        <v>0</v>
      </c>
      <c r="F124" s="16">
        <f>VLOOKUP(E124,$Q$2:$S$122,2,FALSE)</f>
        <v>0</v>
      </c>
      <c r="G124" s="15">
        <f>VLOOKUP(E124,$Q$2:$S$122,3,FALSE)</f>
        <v>0</v>
      </c>
      <c r="H124" s="29"/>
      <c r="I124" s="17" t="str">
        <f t="shared" ref="I124:I147" si="49">IF(AND(OR(C124=C123,C124=C125),C124&lt;&gt;0),"TIE","")</f>
        <v/>
      </c>
      <c r="P124" s="16" t="str">
        <f>G124&amp;H124</f>
        <v>0</v>
      </c>
      <c r="Q124" s="61" t="str">
        <f t="shared" ref="Q124:AK136" si="50">IF($G124=Q$123,$D124,"")</f>
        <v/>
      </c>
      <c r="R124" s="61" t="str">
        <f t="shared" si="50"/>
        <v/>
      </c>
      <c r="S124" s="61" t="str">
        <f t="shared" si="50"/>
        <v/>
      </c>
      <c r="T124" s="61" t="str">
        <f t="shared" si="50"/>
        <v/>
      </c>
      <c r="U124" s="61" t="str">
        <f t="shared" si="50"/>
        <v/>
      </c>
      <c r="V124" s="61" t="str">
        <f t="shared" si="50"/>
        <v/>
      </c>
      <c r="W124" s="61" t="str">
        <f t="shared" si="50"/>
        <v/>
      </c>
      <c r="X124" s="61" t="str">
        <f t="shared" si="50"/>
        <v/>
      </c>
      <c r="Y124" s="61" t="str">
        <f t="shared" si="50"/>
        <v/>
      </c>
      <c r="Z124" s="61" t="str">
        <f t="shared" si="50"/>
        <v/>
      </c>
      <c r="AA124" s="61" t="str">
        <f t="shared" si="50"/>
        <v/>
      </c>
      <c r="AB124" s="61" t="str">
        <f t="shared" si="50"/>
        <v/>
      </c>
      <c r="AC124" s="61" t="str">
        <f t="shared" si="50"/>
        <v/>
      </c>
      <c r="AD124" s="61" t="str">
        <f t="shared" si="50"/>
        <v/>
      </c>
      <c r="AE124" s="61" t="str">
        <f t="shared" si="50"/>
        <v/>
      </c>
      <c r="AF124" s="61" t="str">
        <f t="shared" si="50"/>
        <v/>
      </c>
      <c r="AG124" s="61" t="str">
        <f t="shared" si="50"/>
        <v/>
      </c>
      <c r="AH124" s="61" t="str">
        <f t="shared" si="50"/>
        <v/>
      </c>
      <c r="AI124" s="61" t="str">
        <f t="shared" si="50"/>
        <v/>
      </c>
      <c r="AJ124" s="61" t="str">
        <f t="shared" si="50"/>
        <v/>
      </c>
      <c r="AK124" s="61" t="str">
        <f t="shared" si="50"/>
        <v/>
      </c>
    </row>
    <row r="125" spans="1:37" x14ac:dyDescent="0.25">
      <c r="C125" s="14">
        <f>IF(E125&lt;1,0,IF(INT(E125*100)=INT(E124*100),C124,ROW()-123))</f>
        <v>0</v>
      </c>
      <c r="D125" s="15"/>
      <c r="E125" s="84">
        <f t="shared" ref="E125:E147" si="51">IF(LARGE($Q$2:$Q$122,ROW()-123)&lt;1,0,LARGE($Q$2:$Q$122,ROW()-123))</f>
        <v>0</v>
      </c>
      <c r="F125" s="16">
        <f t="shared" ref="F125:F147" si="52">VLOOKUP(E125,$Q$2:$S$122,2,FALSE)</f>
        <v>0</v>
      </c>
      <c r="G125" s="15">
        <f t="shared" ref="G125:G147" si="53">VLOOKUP(E125,$Q$2:$S$122,3,FALSE)</f>
        <v>0</v>
      </c>
      <c r="H125" s="29"/>
      <c r="I125" s="17" t="str">
        <f t="shared" si="49"/>
        <v/>
      </c>
      <c r="P125" s="16" t="str">
        <f t="shared" ref="P125:P147" si="54">G125&amp;H125</f>
        <v>0</v>
      </c>
      <c r="Q125" s="61" t="str">
        <f t="shared" si="50"/>
        <v/>
      </c>
      <c r="R125" s="61" t="str">
        <f t="shared" si="50"/>
        <v/>
      </c>
      <c r="S125" s="61" t="str">
        <f t="shared" si="50"/>
        <v/>
      </c>
      <c r="T125" s="61" t="str">
        <f t="shared" si="50"/>
        <v/>
      </c>
      <c r="U125" s="61" t="str">
        <f t="shared" si="50"/>
        <v/>
      </c>
      <c r="V125" s="61" t="str">
        <f t="shared" si="50"/>
        <v/>
      </c>
      <c r="W125" s="61" t="str">
        <f t="shared" si="50"/>
        <v/>
      </c>
      <c r="X125" s="61" t="str">
        <f t="shared" si="50"/>
        <v/>
      </c>
      <c r="Y125" s="61" t="str">
        <f t="shared" si="50"/>
        <v/>
      </c>
      <c r="Z125" s="61" t="str">
        <f t="shared" si="50"/>
        <v/>
      </c>
      <c r="AA125" s="61" t="str">
        <f t="shared" si="50"/>
        <v/>
      </c>
      <c r="AB125" s="61" t="str">
        <f t="shared" si="50"/>
        <v/>
      </c>
      <c r="AC125" s="61" t="str">
        <f t="shared" si="50"/>
        <v/>
      </c>
      <c r="AD125" s="61" t="str">
        <f t="shared" si="50"/>
        <v/>
      </c>
      <c r="AE125" s="61" t="str">
        <f t="shared" si="50"/>
        <v/>
      </c>
      <c r="AF125" s="61" t="str">
        <f t="shared" si="50"/>
        <v/>
      </c>
      <c r="AG125" s="61" t="str">
        <f t="shared" si="50"/>
        <v/>
      </c>
      <c r="AH125" s="61" t="str">
        <f t="shared" si="50"/>
        <v/>
      </c>
      <c r="AI125" s="61" t="str">
        <f t="shared" si="50"/>
        <v/>
      </c>
      <c r="AJ125" s="61" t="str">
        <f t="shared" si="50"/>
        <v/>
      </c>
      <c r="AK125" s="61" t="str">
        <f t="shared" si="50"/>
        <v/>
      </c>
    </row>
    <row r="126" spans="1:37" x14ac:dyDescent="0.25">
      <c r="C126" s="14">
        <f t="shared" ref="C126:C147" si="55">IF(E126&lt;1,0,IF(INT(E126*100)=INT(E125*100),C125,ROW()-123))</f>
        <v>0</v>
      </c>
      <c r="D126" s="15"/>
      <c r="E126" s="84">
        <f t="shared" si="51"/>
        <v>0</v>
      </c>
      <c r="F126" s="16">
        <f t="shared" si="52"/>
        <v>0</v>
      </c>
      <c r="G126" s="15">
        <f t="shared" si="53"/>
        <v>0</v>
      </c>
      <c r="H126" s="29"/>
      <c r="I126" s="17" t="str">
        <f t="shared" si="49"/>
        <v/>
      </c>
      <c r="P126" s="16" t="str">
        <f t="shared" si="54"/>
        <v>0</v>
      </c>
      <c r="Q126" s="61" t="str">
        <f t="shared" si="50"/>
        <v/>
      </c>
      <c r="R126" s="61" t="str">
        <f t="shared" si="50"/>
        <v/>
      </c>
      <c r="S126" s="61" t="str">
        <f t="shared" si="50"/>
        <v/>
      </c>
      <c r="T126" s="61" t="str">
        <f t="shared" si="50"/>
        <v/>
      </c>
      <c r="U126" s="61" t="str">
        <f t="shared" si="50"/>
        <v/>
      </c>
      <c r="V126" s="61" t="str">
        <f t="shared" si="50"/>
        <v/>
      </c>
      <c r="W126" s="61" t="str">
        <f t="shared" si="50"/>
        <v/>
      </c>
      <c r="X126" s="61" t="str">
        <f t="shared" si="50"/>
        <v/>
      </c>
      <c r="Y126" s="61" t="str">
        <f t="shared" si="50"/>
        <v/>
      </c>
      <c r="Z126" s="61" t="str">
        <f t="shared" si="50"/>
        <v/>
      </c>
      <c r="AA126" s="61" t="str">
        <f t="shared" si="50"/>
        <v/>
      </c>
      <c r="AB126" s="61" t="str">
        <f t="shared" si="50"/>
        <v/>
      </c>
      <c r="AC126" s="61" t="str">
        <f t="shared" si="50"/>
        <v/>
      </c>
      <c r="AD126" s="61" t="str">
        <f t="shared" si="50"/>
        <v/>
      </c>
      <c r="AE126" s="61" t="str">
        <f t="shared" si="50"/>
        <v/>
      </c>
      <c r="AF126" s="61" t="str">
        <f t="shared" si="50"/>
        <v/>
      </c>
      <c r="AG126" s="61" t="str">
        <f t="shared" si="50"/>
        <v/>
      </c>
      <c r="AH126" s="61" t="str">
        <f t="shared" si="50"/>
        <v/>
      </c>
      <c r="AI126" s="61" t="str">
        <f t="shared" si="50"/>
        <v/>
      </c>
      <c r="AJ126" s="61" t="str">
        <f t="shared" si="50"/>
        <v/>
      </c>
      <c r="AK126" s="61" t="str">
        <f t="shared" si="50"/>
        <v/>
      </c>
    </row>
    <row r="127" spans="1:37" x14ac:dyDescent="0.25">
      <c r="C127" s="14">
        <f t="shared" si="55"/>
        <v>0</v>
      </c>
      <c r="D127" s="15"/>
      <c r="E127" s="84">
        <f t="shared" si="51"/>
        <v>0</v>
      </c>
      <c r="F127" s="16">
        <f t="shared" si="52"/>
        <v>0</v>
      </c>
      <c r="G127" s="15">
        <f t="shared" si="53"/>
        <v>0</v>
      </c>
      <c r="H127" s="29"/>
      <c r="I127" s="17" t="str">
        <f t="shared" si="49"/>
        <v/>
      </c>
      <c r="P127" s="16" t="str">
        <f t="shared" si="54"/>
        <v>0</v>
      </c>
      <c r="Q127" s="61" t="str">
        <f t="shared" si="50"/>
        <v/>
      </c>
      <c r="R127" s="61" t="str">
        <f t="shared" si="50"/>
        <v/>
      </c>
      <c r="S127" s="61" t="str">
        <f t="shared" si="50"/>
        <v/>
      </c>
      <c r="T127" s="61" t="str">
        <f t="shared" si="50"/>
        <v/>
      </c>
      <c r="U127" s="61" t="str">
        <f t="shared" si="50"/>
        <v/>
      </c>
      <c r="V127" s="61" t="str">
        <f t="shared" si="50"/>
        <v/>
      </c>
      <c r="W127" s="61" t="str">
        <f t="shared" si="50"/>
        <v/>
      </c>
      <c r="X127" s="61" t="str">
        <f t="shared" si="50"/>
        <v/>
      </c>
      <c r="Y127" s="61" t="str">
        <f t="shared" si="50"/>
        <v/>
      </c>
      <c r="Z127" s="61" t="str">
        <f t="shared" si="50"/>
        <v/>
      </c>
      <c r="AA127" s="61" t="str">
        <f t="shared" si="50"/>
        <v/>
      </c>
      <c r="AB127" s="61" t="str">
        <f t="shared" si="50"/>
        <v/>
      </c>
      <c r="AC127" s="61" t="str">
        <f t="shared" si="50"/>
        <v/>
      </c>
      <c r="AD127" s="61" t="str">
        <f t="shared" si="50"/>
        <v/>
      </c>
      <c r="AE127" s="61" t="str">
        <f t="shared" si="50"/>
        <v/>
      </c>
      <c r="AF127" s="61" t="str">
        <f t="shared" si="50"/>
        <v/>
      </c>
      <c r="AG127" s="61" t="str">
        <f t="shared" si="50"/>
        <v/>
      </c>
      <c r="AH127" s="61" t="str">
        <f t="shared" si="50"/>
        <v/>
      </c>
      <c r="AI127" s="61" t="str">
        <f t="shared" si="50"/>
        <v/>
      </c>
      <c r="AJ127" s="61" t="str">
        <f t="shared" si="50"/>
        <v/>
      </c>
      <c r="AK127" s="61" t="str">
        <f t="shared" si="50"/>
        <v/>
      </c>
    </row>
    <row r="128" spans="1:37" x14ac:dyDescent="0.25">
      <c r="C128" s="14">
        <f t="shared" si="55"/>
        <v>0</v>
      </c>
      <c r="D128" s="15"/>
      <c r="E128" s="84">
        <f t="shared" si="51"/>
        <v>0</v>
      </c>
      <c r="F128" s="16">
        <f t="shared" si="52"/>
        <v>0</v>
      </c>
      <c r="G128" s="15">
        <f t="shared" si="53"/>
        <v>0</v>
      </c>
      <c r="H128" s="29"/>
      <c r="I128" s="17" t="str">
        <f t="shared" si="49"/>
        <v/>
      </c>
      <c r="P128" s="16" t="str">
        <f t="shared" si="54"/>
        <v>0</v>
      </c>
      <c r="Q128" s="61" t="str">
        <f t="shared" si="50"/>
        <v/>
      </c>
      <c r="R128" s="61" t="str">
        <f t="shared" si="50"/>
        <v/>
      </c>
      <c r="S128" s="61" t="str">
        <f t="shared" si="50"/>
        <v/>
      </c>
      <c r="T128" s="61" t="str">
        <f t="shared" si="50"/>
        <v/>
      </c>
      <c r="U128" s="61" t="str">
        <f t="shared" si="50"/>
        <v/>
      </c>
      <c r="V128" s="61" t="str">
        <f t="shared" si="50"/>
        <v/>
      </c>
      <c r="W128" s="61" t="str">
        <f t="shared" si="50"/>
        <v/>
      </c>
      <c r="X128" s="61" t="str">
        <f t="shared" si="50"/>
        <v/>
      </c>
      <c r="Y128" s="61" t="str">
        <f t="shared" si="50"/>
        <v/>
      </c>
      <c r="Z128" s="61" t="str">
        <f t="shared" si="50"/>
        <v/>
      </c>
      <c r="AA128" s="61" t="str">
        <f t="shared" si="50"/>
        <v/>
      </c>
      <c r="AB128" s="61" t="str">
        <f t="shared" si="50"/>
        <v/>
      </c>
      <c r="AC128" s="61" t="str">
        <f t="shared" si="50"/>
        <v/>
      </c>
      <c r="AD128" s="61" t="str">
        <f t="shared" si="50"/>
        <v/>
      </c>
      <c r="AE128" s="61" t="str">
        <f t="shared" si="50"/>
        <v/>
      </c>
      <c r="AF128" s="61" t="str">
        <f t="shared" si="50"/>
        <v/>
      </c>
      <c r="AG128" s="61" t="str">
        <f t="shared" si="50"/>
        <v/>
      </c>
      <c r="AH128" s="61" t="str">
        <f t="shared" si="50"/>
        <v/>
      </c>
      <c r="AI128" s="61" t="str">
        <f t="shared" si="50"/>
        <v/>
      </c>
      <c r="AJ128" s="61" t="str">
        <f t="shared" si="50"/>
        <v/>
      </c>
      <c r="AK128" s="61" t="str">
        <f t="shared" si="50"/>
        <v/>
      </c>
    </row>
    <row r="129" spans="3:37" x14ac:dyDescent="0.25">
      <c r="C129" s="14">
        <f t="shared" si="55"/>
        <v>0</v>
      </c>
      <c r="D129" s="15"/>
      <c r="E129" s="84">
        <f t="shared" si="51"/>
        <v>0</v>
      </c>
      <c r="F129" s="16">
        <f t="shared" si="52"/>
        <v>0</v>
      </c>
      <c r="G129" s="15">
        <f t="shared" si="53"/>
        <v>0</v>
      </c>
      <c r="H129" s="29"/>
      <c r="I129" s="17" t="str">
        <f t="shared" si="49"/>
        <v/>
      </c>
      <c r="P129" s="16" t="str">
        <f t="shared" si="54"/>
        <v>0</v>
      </c>
      <c r="Q129" s="61" t="str">
        <f t="shared" si="50"/>
        <v/>
      </c>
      <c r="R129" s="61" t="str">
        <f t="shared" si="50"/>
        <v/>
      </c>
      <c r="S129" s="61" t="str">
        <f t="shared" si="50"/>
        <v/>
      </c>
      <c r="T129" s="61" t="str">
        <f t="shared" si="50"/>
        <v/>
      </c>
      <c r="U129" s="61" t="str">
        <f t="shared" si="50"/>
        <v/>
      </c>
      <c r="V129" s="61" t="str">
        <f t="shared" si="50"/>
        <v/>
      </c>
      <c r="W129" s="61" t="str">
        <f t="shared" si="50"/>
        <v/>
      </c>
      <c r="X129" s="61" t="str">
        <f t="shared" si="50"/>
        <v/>
      </c>
      <c r="Y129" s="61" t="str">
        <f t="shared" si="50"/>
        <v/>
      </c>
      <c r="Z129" s="61" t="str">
        <f t="shared" si="50"/>
        <v/>
      </c>
      <c r="AA129" s="61" t="str">
        <f t="shared" si="50"/>
        <v/>
      </c>
      <c r="AB129" s="61" t="str">
        <f t="shared" si="50"/>
        <v/>
      </c>
      <c r="AC129" s="61" t="str">
        <f t="shared" si="50"/>
        <v/>
      </c>
      <c r="AD129" s="61" t="str">
        <f t="shared" si="50"/>
        <v/>
      </c>
      <c r="AE129" s="61" t="str">
        <f t="shared" si="50"/>
        <v/>
      </c>
      <c r="AF129" s="61" t="str">
        <f t="shared" si="50"/>
        <v/>
      </c>
      <c r="AG129" s="61" t="str">
        <f t="shared" si="50"/>
        <v/>
      </c>
      <c r="AH129" s="61" t="str">
        <f t="shared" si="50"/>
        <v/>
      </c>
      <c r="AI129" s="61" t="str">
        <f t="shared" si="50"/>
        <v/>
      </c>
      <c r="AJ129" s="61" t="str">
        <f t="shared" si="50"/>
        <v/>
      </c>
      <c r="AK129" s="61" t="str">
        <f t="shared" si="50"/>
        <v/>
      </c>
    </row>
    <row r="130" spans="3:37" x14ac:dyDescent="0.25">
      <c r="C130" s="14">
        <f t="shared" si="55"/>
        <v>0</v>
      </c>
      <c r="D130" s="15"/>
      <c r="E130" s="84">
        <f t="shared" si="51"/>
        <v>0</v>
      </c>
      <c r="F130" s="16">
        <f t="shared" si="52"/>
        <v>0</v>
      </c>
      <c r="G130" s="15">
        <f t="shared" si="53"/>
        <v>0</v>
      </c>
      <c r="H130" s="29"/>
      <c r="I130" s="17" t="str">
        <f t="shared" si="49"/>
        <v/>
      </c>
      <c r="P130" s="16" t="str">
        <f t="shared" si="54"/>
        <v>0</v>
      </c>
      <c r="Q130" s="61" t="str">
        <f t="shared" si="50"/>
        <v/>
      </c>
      <c r="R130" s="61" t="str">
        <f t="shared" si="50"/>
        <v/>
      </c>
      <c r="S130" s="61" t="str">
        <f t="shared" si="50"/>
        <v/>
      </c>
      <c r="T130" s="61" t="str">
        <f t="shared" si="50"/>
        <v/>
      </c>
      <c r="U130" s="61" t="str">
        <f t="shared" si="50"/>
        <v/>
      </c>
      <c r="V130" s="61" t="str">
        <f t="shared" si="50"/>
        <v/>
      </c>
      <c r="W130" s="61" t="str">
        <f t="shared" si="50"/>
        <v/>
      </c>
      <c r="X130" s="61" t="str">
        <f t="shared" si="50"/>
        <v/>
      </c>
      <c r="Y130" s="61" t="str">
        <f t="shared" si="50"/>
        <v/>
      </c>
      <c r="Z130" s="61" t="str">
        <f t="shared" si="50"/>
        <v/>
      </c>
      <c r="AA130" s="61" t="str">
        <f t="shared" si="50"/>
        <v/>
      </c>
      <c r="AB130" s="61" t="str">
        <f t="shared" si="50"/>
        <v/>
      </c>
      <c r="AC130" s="61" t="str">
        <f t="shared" si="50"/>
        <v/>
      </c>
      <c r="AD130" s="61" t="str">
        <f t="shared" si="50"/>
        <v/>
      </c>
      <c r="AE130" s="61" t="str">
        <f t="shared" si="50"/>
        <v/>
      </c>
      <c r="AF130" s="61" t="str">
        <f t="shared" si="50"/>
        <v/>
      </c>
      <c r="AG130" s="61" t="str">
        <f t="shared" si="50"/>
        <v/>
      </c>
      <c r="AH130" s="61" t="str">
        <f t="shared" si="50"/>
        <v/>
      </c>
      <c r="AI130" s="61" t="str">
        <f t="shared" si="50"/>
        <v/>
      </c>
      <c r="AJ130" s="61" t="str">
        <f t="shared" si="50"/>
        <v/>
      </c>
      <c r="AK130" s="61" t="str">
        <f t="shared" si="50"/>
        <v/>
      </c>
    </row>
    <row r="131" spans="3:37" x14ac:dyDescent="0.25">
      <c r="C131" s="14">
        <f t="shared" si="55"/>
        <v>0</v>
      </c>
      <c r="D131" s="15"/>
      <c r="E131" s="84">
        <f t="shared" si="51"/>
        <v>0</v>
      </c>
      <c r="F131" s="16">
        <f t="shared" si="52"/>
        <v>0</v>
      </c>
      <c r="G131" s="15">
        <f t="shared" si="53"/>
        <v>0</v>
      </c>
      <c r="H131" s="29"/>
      <c r="I131" s="17" t="str">
        <f t="shared" si="49"/>
        <v/>
      </c>
      <c r="P131" s="16" t="str">
        <f t="shared" si="54"/>
        <v>0</v>
      </c>
      <c r="Q131" s="61" t="str">
        <f t="shared" si="50"/>
        <v/>
      </c>
      <c r="R131" s="61" t="str">
        <f t="shared" si="50"/>
        <v/>
      </c>
      <c r="S131" s="61" t="str">
        <f t="shared" si="50"/>
        <v/>
      </c>
      <c r="T131" s="61" t="str">
        <f t="shared" si="50"/>
        <v/>
      </c>
      <c r="U131" s="61" t="str">
        <f t="shared" si="50"/>
        <v/>
      </c>
      <c r="V131" s="61" t="str">
        <f t="shared" si="50"/>
        <v/>
      </c>
      <c r="W131" s="61" t="str">
        <f t="shared" si="50"/>
        <v/>
      </c>
      <c r="X131" s="61" t="str">
        <f t="shared" si="50"/>
        <v/>
      </c>
      <c r="Y131" s="61" t="str">
        <f t="shared" si="50"/>
        <v/>
      </c>
      <c r="Z131" s="61" t="str">
        <f t="shared" si="50"/>
        <v/>
      </c>
      <c r="AA131" s="61" t="str">
        <f t="shared" si="50"/>
        <v/>
      </c>
      <c r="AB131" s="61" t="str">
        <f t="shared" si="50"/>
        <v/>
      </c>
      <c r="AC131" s="61" t="str">
        <f t="shared" si="50"/>
        <v/>
      </c>
      <c r="AD131" s="61" t="str">
        <f t="shared" si="50"/>
        <v/>
      </c>
      <c r="AE131" s="61" t="str">
        <f t="shared" si="50"/>
        <v/>
      </c>
      <c r="AF131" s="61" t="str">
        <f t="shared" si="50"/>
        <v/>
      </c>
      <c r="AG131" s="61" t="str">
        <f t="shared" si="50"/>
        <v/>
      </c>
      <c r="AH131" s="61" t="str">
        <f t="shared" si="50"/>
        <v/>
      </c>
      <c r="AI131" s="61" t="str">
        <f t="shared" si="50"/>
        <v/>
      </c>
      <c r="AJ131" s="61" t="str">
        <f t="shared" si="50"/>
        <v/>
      </c>
      <c r="AK131" s="61" t="str">
        <f t="shared" si="50"/>
        <v/>
      </c>
    </row>
    <row r="132" spans="3:37" x14ac:dyDescent="0.25">
      <c r="C132" s="14">
        <f t="shared" si="55"/>
        <v>0</v>
      </c>
      <c r="D132" s="15"/>
      <c r="E132" s="84">
        <f t="shared" si="51"/>
        <v>0</v>
      </c>
      <c r="F132" s="16">
        <f t="shared" si="52"/>
        <v>0</v>
      </c>
      <c r="G132" s="15">
        <f t="shared" si="53"/>
        <v>0</v>
      </c>
      <c r="H132" s="29"/>
      <c r="I132" s="17" t="str">
        <f t="shared" si="49"/>
        <v/>
      </c>
      <c r="P132" s="16" t="str">
        <f t="shared" si="54"/>
        <v>0</v>
      </c>
      <c r="Q132" s="61" t="str">
        <f t="shared" si="50"/>
        <v/>
      </c>
      <c r="R132" s="61" t="str">
        <f t="shared" si="50"/>
        <v/>
      </c>
      <c r="S132" s="61" t="str">
        <f t="shared" si="50"/>
        <v/>
      </c>
      <c r="T132" s="61" t="str">
        <f t="shared" si="50"/>
        <v/>
      </c>
      <c r="U132" s="61" t="str">
        <f t="shared" si="50"/>
        <v/>
      </c>
      <c r="V132" s="61" t="str">
        <f t="shared" si="50"/>
        <v/>
      </c>
      <c r="W132" s="61" t="str">
        <f t="shared" si="50"/>
        <v/>
      </c>
      <c r="X132" s="61" t="str">
        <f t="shared" si="50"/>
        <v/>
      </c>
      <c r="Y132" s="61" t="str">
        <f t="shared" si="50"/>
        <v/>
      </c>
      <c r="Z132" s="61" t="str">
        <f t="shared" si="50"/>
        <v/>
      </c>
      <c r="AA132" s="61" t="str">
        <f t="shared" si="50"/>
        <v/>
      </c>
      <c r="AB132" s="61" t="str">
        <f t="shared" si="50"/>
        <v/>
      </c>
      <c r="AC132" s="61" t="str">
        <f t="shared" si="50"/>
        <v/>
      </c>
      <c r="AD132" s="61" t="str">
        <f t="shared" si="50"/>
        <v/>
      </c>
      <c r="AE132" s="61" t="str">
        <f t="shared" si="50"/>
        <v/>
      </c>
      <c r="AF132" s="61" t="str">
        <f t="shared" si="50"/>
        <v/>
      </c>
      <c r="AG132" s="61" t="str">
        <f t="shared" si="50"/>
        <v/>
      </c>
      <c r="AH132" s="61" t="str">
        <f t="shared" si="50"/>
        <v/>
      </c>
      <c r="AI132" s="61" t="str">
        <f t="shared" si="50"/>
        <v/>
      </c>
      <c r="AJ132" s="61" t="str">
        <f t="shared" si="50"/>
        <v/>
      </c>
      <c r="AK132" s="61" t="str">
        <f t="shared" si="50"/>
        <v/>
      </c>
    </row>
    <row r="133" spans="3:37" x14ac:dyDescent="0.25">
      <c r="C133" s="14">
        <f t="shared" si="55"/>
        <v>0</v>
      </c>
      <c r="D133" s="15"/>
      <c r="E133" s="84">
        <f t="shared" si="51"/>
        <v>0</v>
      </c>
      <c r="F133" s="16">
        <f t="shared" si="52"/>
        <v>0</v>
      </c>
      <c r="G133" s="15">
        <f t="shared" si="53"/>
        <v>0</v>
      </c>
      <c r="H133" s="29"/>
      <c r="I133" s="17" t="str">
        <f t="shared" si="49"/>
        <v/>
      </c>
      <c r="P133" s="16" t="str">
        <f t="shared" si="54"/>
        <v>0</v>
      </c>
      <c r="Q133" s="61" t="str">
        <f t="shared" si="50"/>
        <v/>
      </c>
      <c r="R133" s="61" t="str">
        <f t="shared" si="50"/>
        <v/>
      </c>
      <c r="S133" s="61" t="str">
        <f t="shared" si="50"/>
        <v/>
      </c>
      <c r="T133" s="61" t="str">
        <f t="shared" si="50"/>
        <v/>
      </c>
      <c r="U133" s="61" t="str">
        <f t="shared" si="50"/>
        <v/>
      </c>
      <c r="V133" s="61" t="str">
        <f t="shared" si="50"/>
        <v/>
      </c>
      <c r="W133" s="61" t="str">
        <f t="shared" si="50"/>
        <v/>
      </c>
      <c r="X133" s="61" t="str">
        <f t="shared" si="50"/>
        <v/>
      </c>
      <c r="Y133" s="61" t="str">
        <f t="shared" si="50"/>
        <v/>
      </c>
      <c r="Z133" s="61" t="str">
        <f t="shared" si="50"/>
        <v/>
      </c>
      <c r="AA133" s="61" t="str">
        <f t="shared" si="50"/>
        <v/>
      </c>
      <c r="AB133" s="61" t="str">
        <f t="shared" si="50"/>
        <v/>
      </c>
      <c r="AC133" s="61" t="str">
        <f t="shared" si="50"/>
        <v/>
      </c>
      <c r="AD133" s="61" t="str">
        <f t="shared" si="50"/>
        <v/>
      </c>
      <c r="AE133" s="61" t="str">
        <f t="shared" si="50"/>
        <v/>
      </c>
      <c r="AF133" s="61" t="str">
        <f t="shared" si="50"/>
        <v/>
      </c>
      <c r="AG133" s="61" t="str">
        <f t="shared" si="50"/>
        <v/>
      </c>
      <c r="AH133" s="61" t="str">
        <f t="shared" si="50"/>
        <v/>
      </c>
      <c r="AI133" s="61" t="str">
        <f t="shared" si="50"/>
        <v/>
      </c>
      <c r="AJ133" s="61" t="str">
        <f t="shared" si="50"/>
        <v/>
      </c>
      <c r="AK133" s="61" t="str">
        <f t="shared" si="50"/>
        <v/>
      </c>
    </row>
    <row r="134" spans="3:37" x14ac:dyDescent="0.25">
      <c r="C134" s="14">
        <f t="shared" si="55"/>
        <v>0</v>
      </c>
      <c r="D134" s="15"/>
      <c r="E134" s="84">
        <f t="shared" si="51"/>
        <v>0</v>
      </c>
      <c r="F134" s="16">
        <f t="shared" si="52"/>
        <v>0</v>
      </c>
      <c r="G134" s="15">
        <f t="shared" si="53"/>
        <v>0</v>
      </c>
      <c r="H134" s="29"/>
      <c r="I134" s="17" t="str">
        <f t="shared" si="49"/>
        <v/>
      </c>
      <c r="P134" s="16" t="str">
        <f t="shared" si="54"/>
        <v>0</v>
      </c>
      <c r="Q134" s="61" t="str">
        <f t="shared" si="50"/>
        <v/>
      </c>
      <c r="R134" s="61" t="str">
        <f t="shared" si="50"/>
        <v/>
      </c>
      <c r="S134" s="61" t="str">
        <f t="shared" si="50"/>
        <v/>
      </c>
      <c r="T134" s="61" t="str">
        <f t="shared" si="50"/>
        <v/>
      </c>
      <c r="U134" s="61" t="str">
        <f t="shared" si="50"/>
        <v/>
      </c>
      <c r="V134" s="61" t="str">
        <f t="shared" si="50"/>
        <v/>
      </c>
      <c r="W134" s="61" t="str">
        <f t="shared" si="50"/>
        <v/>
      </c>
      <c r="X134" s="61" t="str">
        <f t="shared" si="50"/>
        <v/>
      </c>
      <c r="Y134" s="61" t="str">
        <f t="shared" si="50"/>
        <v/>
      </c>
      <c r="Z134" s="61" t="str">
        <f t="shared" si="50"/>
        <v/>
      </c>
      <c r="AA134" s="61" t="str">
        <f t="shared" si="50"/>
        <v/>
      </c>
      <c r="AB134" s="61" t="str">
        <f t="shared" si="50"/>
        <v/>
      </c>
      <c r="AC134" s="61" t="str">
        <f t="shared" si="50"/>
        <v/>
      </c>
      <c r="AD134" s="61" t="str">
        <f t="shared" si="50"/>
        <v/>
      </c>
      <c r="AE134" s="61" t="str">
        <f t="shared" si="50"/>
        <v/>
      </c>
      <c r="AF134" s="61" t="str">
        <f t="shared" si="50"/>
        <v/>
      </c>
      <c r="AG134" s="61" t="str">
        <f t="shared" si="50"/>
        <v/>
      </c>
      <c r="AH134" s="61" t="str">
        <f t="shared" si="50"/>
        <v/>
      </c>
      <c r="AI134" s="61" t="str">
        <f t="shared" si="50"/>
        <v/>
      </c>
      <c r="AJ134" s="61" t="str">
        <f t="shared" si="50"/>
        <v/>
      </c>
      <c r="AK134" s="61" t="str">
        <f t="shared" si="50"/>
        <v/>
      </c>
    </row>
    <row r="135" spans="3:37" x14ac:dyDescent="0.25">
      <c r="C135" s="14">
        <f t="shared" si="55"/>
        <v>0</v>
      </c>
      <c r="D135" s="15"/>
      <c r="E135" s="84">
        <f t="shared" si="51"/>
        <v>0</v>
      </c>
      <c r="F135" s="16">
        <f t="shared" si="52"/>
        <v>0</v>
      </c>
      <c r="G135" s="15">
        <f t="shared" si="53"/>
        <v>0</v>
      </c>
      <c r="H135" s="29"/>
      <c r="I135" s="17" t="str">
        <f t="shared" si="49"/>
        <v/>
      </c>
      <c r="P135" s="16" t="str">
        <f t="shared" si="54"/>
        <v>0</v>
      </c>
      <c r="Q135" s="61" t="str">
        <f t="shared" si="50"/>
        <v/>
      </c>
      <c r="R135" s="61" t="str">
        <f t="shared" si="50"/>
        <v/>
      </c>
      <c r="S135" s="61" t="str">
        <f t="shared" si="50"/>
        <v/>
      </c>
      <c r="T135" s="61" t="str">
        <f t="shared" si="50"/>
        <v/>
      </c>
      <c r="U135" s="61" t="str">
        <f t="shared" si="50"/>
        <v/>
      </c>
      <c r="V135" s="61" t="str">
        <f t="shared" si="50"/>
        <v/>
      </c>
      <c r="W135" s="61" t="str">
        <f t="shared" si="50"/>
        <v/>
      </c>
      <c r="X135" s="61" t="str">
        <f t="shared" si="50"/>
        <v/>
      </c>
      <c r="Y135" s="61" t="str">
        <f t="shared" si="50"/>
        <v/>
      </c>
      <c r="Z135" s="61" t="str">
        <f t="shared" si="50"/>
        <v/>
      </c>
      <c r="AA135" s="61" t="str">
        <f t="shared" si="50"/>
        <v/>
      </c>
      <c r="AB135" s="61" t="str">
        <f t="shared" si="50"/>
        <v/>
      </c>
      <c r="AC135" s="61" t="str">
        <f t="shared" si="50"/>
        <v/>
      </c>
      <c r="AD135" s="61" t="str">
        <f t="shared" si="50"/>
        <v/>
      </c>
      <c r="AE135" s="61" t="str">
        <f t="shared" si="50"/>
        <v/>
      </c>
      <c r="AF135" s="61" t="str">
        <f t="shared" si="50"/>
        <v/>
      </c>
      <c r="AG135" s="61" t="str">
        <f t="shared" si="50"/>
        <v/>
      </c>
      <c r="AH135" s="61" t="str">
        <f t="shared" si="50"/>
        <v/>
      </c>
      <c r="AI135" s="61" t="str">
        <f t="shared" si="50"/>
        <v/>
      </c>
      <c r="AJ135" s="61" t="str">
        <f t="shared" si="50"/>
        <v/>
      </c>
      <c r="AK135" s="61" t="str">
        <f t="shared" si="50"/>
        <v/>
      </c>
    </row>
    <row r="136" spans="3:37" x14ac:dyDescent="0.25">
      <c r="C136" s="14">
        <f t="shared" si="55"/>
        <v>0</v>
      </c>
      <c r="D136" s="15"/>
      <c r="E136" s="84">
        <f t="shared" si="51"/>
        <v>0</v>
      </c>
      <c r="F136" s="16">
        <f t="shared" si="52"/>
        <v>0</v>
      </c>
      <c r="G136" s="15">
        <f t="shared" si="53"/>
        <v>0</v>
      </c>
      <c r="H136" s="29"/>
      <c r="I136" s="17" t="str">
        <f t="shared" si="49"/>
        <v/>
      </c>
      <c r="P136" s="16" t="str">
        <f t="shared" si="54"/>
        <v>0</v>
      </c>
      <c r="Q136" s="61" t="str">
        <f t="shared" si="50"/>
        <v/>
      </c>
      <c r="R136" s="61" t="str">
        <f t="shared" si="50"/>
        <v/>
      </c>
      <c r="S136" s="61" t="str">
        <f t="shared" si="50"/>
        <v/>
      </c>
      <c r="T136" s="61" t="str">
        <f t="shared" ref="T136:AI147" si="56">IF($G136=T$123,$D136,"")</f>
        <v/>
      </c>
      <c r="U136" s="61" t="str">
        <f t="shared" si="56"/>
        <v/>
      </c>
      <c r="V136" s="61" t="str">
        <f t="shared" si="56"/>
        <v/>
      </c>
      <c r="W136" s="61" t="str">
        <f t="shared" si="56"/>
        <v/>
      </c>
      <c r="X136" s="61" t="str">
        <f t="shared" si="56"/>
        <v/>
      </c>
      <c r="Y136" s="61" t="str">
        <f t="shared" si="56"/>
        <v/>
      </c>
      <c r="Z136" s="61" t="str">
        <f t="shared" si="56"/>
        <v/>
      </c>
      <c r="AA136" s="61" t="str">
        <f t="shared" si="56"/>
        <v/>
      </c>
      <c r="AB136" s="61" t="str">
        <f t="shared" si="56"/>
        <v/>
      </c>
      <c r="AC136" s="61" t="str">
        <f t="shared" si="56"/>
        <v/>
      </c>
      <c r="AD136" s="61" t="str">
        <f t="shared" si="56"/>
        <v/>
      </c>
      <c r="AE136" s="61" t="str">
        <f t="shared" si="56"/>
        <v/>
      </c>
      <c r="AF136" s="61" t="str">
        <f t="shared" si="56"/>
        <v/>
      </c>
      <c r="AG136" s="61" t="str">
        <f t="shared" si="56"/>
        <v/>
      </c>
      <c r="AH136" s="61" t="str">
        <f t="shared" si="56"/>
        <v/>
      </c>
      <c r="AI136" s="61" t="str">
        <f t="shared" si="56"/>
        <v/>
      </c>
      <c r="AJ136" s="61" t="str">
        <f t="shared" ref="AJ136:AK147" si="57">IF($G136=AJ$123,$D136,"")</f>
        <v/>
      </c>
      <c r="AK136" s="61" t="str">
        <f t="shared" si="57"/>
        <v/>
      </c>
    </row>
    <row r="137" spans="3:37" x14ac:dyDescent="0.25">
      <c r="C137" s="14">
        <f t="shared" si="55"/>
        <v>0</v>
      </c>
      <c r="D137" s="15"/>
      <c r="E137" s="84">
        <f t="shared" si="51"/>
        <v>0</v>
      </c>
      <c r="F137" s="16">
        <f t="shared" si="52"/>
        <v>0</v>
      </c>
      <c r="G137" s="15">
        <f t="shared" si="53"/>
        <v>0</v>
      </c>
      <c r="H137" s="29"/>
      <c r="I137" s="17" t="str">
        <f t="shared" si="49"/>
        <v/>
      </c>
      <c r="P137" s="16" t="str">
        <f t="shared" si="54"/>
        <v>0</v>
      </c>
      <c r="Q137" s="61" t="str">
        <f t="shared" ref="Q137:AF147" si="58">IF($G137=Q$123,$D137,"")</f>
        <v/>
      </c>
      <c r="R137" s="61" t="str">
        <f t="shared" si="58"/>
        <v/>
      </c>
      <c r="S137" s="61" t="str">
        <f t="shared" si="58"/>
        <v/>
      </c>
      <c r="T137" s="61" t="str">
        <f t="shared" si="58"/>
        <v/>
      </c>
      <c r="U137" s="61" t="str">
        <f t="shared" si="58"/>
        <v/>
      </c>
      <c r="V137" s="61" t="str">
        <f t="shared" si="58"/>
        <v/>
      </c>
      <c r="W137" s="61" t="str">
        <f t="shared" si="58"/>
        <v/>
      </c>
      <c r="X137" s="61" t="str">
        <f t="shared" si="58"/>
        <v/>
      </c>
      <c r="Y137" s="61" t="str">
        <f t="shared" si="58"/>
        <v/>
      </c>
      <c r="Z137" s="61" t="str">
        <f t="shared" si="58"/>
        <v/>
      </c>
      <c r="AA137" s="61" t="str">
        <f t="shared" si="58"/>
        <v/>
      </c>
      <c r="AB137" s="61" t="str">
        <f t="shared" si="58"/>
        <v/>
      </c>
      <c r="AC137" s="61" t="str">
        <f t="shared" si="58"/>
        <v/>
      </c>
      <c r="AD137" s="61" t="str">
        <f t="shared" si="58"/>
        <v/>
      </c>
      <c r="AE137" s="61" t="str">
        <f t="shared" si="56"/>
        <v/>
      </c>
      <c r="AF137" s="61" t="str">
        <f t="shared" si="56"/>
        <v/>
      </c>
      <c r="AG137" s="61" t="str">
        <f t="shared" si="56"/>
        <v/>
      </c>
      <c r="AH137" s="61" t="str">
        <f t="shared" si="56"/>
        <v/>
      </c>
      <c r="AI137" s="61" t="str">
        <f t="shared" si="56"/>
        <v/>
      </c>
      <c r="AJ137" s="61" t="str">
        <f t="shared" si="57"/>
        <v/>
      </c>
      <c r="AK137" s="61" t="str">
        <f t="shared" si="57"/>
        <v/>
      </c>
    </row>
    <row r="138" spans="3:37" x14ac:dyDescent="0.25">
      <c r="C138" s="14">
        <f t="shared" si="55"/>
        <v>0</v>
      </c>
      <c r="D138" s="15"/>
      <c r="E138" s="84">
        <f t="shared" si="51"/>
        <v>0</v>
      </c>
      <c r="F138" s="16">
        <f t="shared" si="52"/>
        <v>0</v>
      </c>
      <c r="G138" s="15">
        <f t="shared" si="53"/>
        <v>0</v>
      </c>
      <c r="H138" s="29"/>
      <c r="I138" s="17" t="str">
        <f t="shared" si="49"/>
        <v/>
      </c>
      <c r="P138" s="16" t="str">
        <f t="shared" si="54"/>
        <v>0</v>
      </c>
      <c r="Q138" s="61" t="str">
        <f t="shared" si="58"/>
        <v/>
      </c>
      <c r="R138" s="61" t="str">
        <f t="shared" si="58"/>
        <v/>
      </c>
      <c r="S138" s="61" t="str">
        <f t="shared" si="58"/>
        <v/>
      </c>
      <c r="T138" s="61" t="str">
        <f t="shared" si="58"/>
        <v/>
      </c>
      <c r="U138" s="61" t="str">
        <f t="shared" si="58"/>
        <v/>
      </c>
      <c r="V138" s="61" t="str">
        <f t="shared" si="58"/>
        <v/>
      </c>
      <c r="W138" s="61" t="str">
        <f t="shared" si="58"/>
        <v/>
      </c>
      <c r="X138" s="61" t="str">
        <f t="shared" si="58"/>
        <v/>
      </c>
      <c r="Y138" s="61" t="str">
        <f t="shared" si="58"/>
        <v/>
      </c>
      <c r="Z138" s="61" t="str">
        <f t="shared" si="58"/>
        <v/>
      </c>
      <c r="AA138" s="61" t="str">
        <f t="shared" si="58"/>
        <v/>
      </c>
      <c r="AB138" s="61" t="str">
        <f t="shared" si="58"/>
        <v/>
      </c>
      <c r="AC138" s="61" t="str">
        <f t="shared" si="58"/>
        <v/>
      </c>
      <c r="AD138" s="61" t="str">
        <f t="shared" si="58"/>
        <v/>
      </c>
      <c r="AE138" s="61" t="str">
        <f t="shared" si="56"/>
        <v/>
      </c>
      <c r="AF138" s="61" t="str">
        <f t="shared" si="56"/>
        <v/>
      </c>
      <c r="AG138" s="61" t="str">
        <f t="shared" si="56"/>
        <v/>
      </c>
      <c r="AH138" s="61" t="str">
        <f t="shared" si="56"/>
        <v/>
      </c>
      <c r="AI138" s="61" t="str">
        <f t="shared" si="56"/>
        <v/>
      </c>
      <c r="AJ138" s="61" t="str">
        <f t="shared" si="57"/>
        <v/>
      </c>
      <c r="AK138" s="61" t="str">
        <f t="shared" si="57"/>
        <v/>
      </c>
    </row>
    <row r="139" spans="3:37" x14ac:dyDescent="0.25">
      <c r="C139" s="14">
        <f t="shared" si="55"/>
        <v>0</v>
      </c>
      <c r="D139" s="15"/>
      <c r="E139" s="84">
        <f t="shared" si="51"/>
        <v>0</v>
      </c>
      <c r="F139" s="16">
        <f t="shared" si="52"/>
        <v>0</v>
      </c>
      <c r="G139" s="15">
        <f t="shared" si="53"/>
        <v>0</v>
      </c>
      <c r="H139" s="29"/>
      <c r="I139" s="17" t="str">
        <f t="shared" si="49"/>
        <v/>
      </c>
      <c r="P139" s="16" t="str">
        <f t="shared" si="54"/>
        <v>0</v>
      </c>
      <c r="Q139" s="61" t="str">
        <f t="shared" si="58"/>
        <v/>
      </c>
      <c r="R139" s="61" t="str">
        <f t="shared" si="58"/>
        <v/>
      </c>
      <c r="S139" s="61" t="str">
        <f t="shared" si="58"/>
        <v/>
      </c>
      <c r="T139" s="61" t="str">
        <f t="shared" si="58"/>
        <v/>
      </c>
      <c r="U139" s="61" t="str">
        <f t="shared" si="58"/>
        <v/>
      </c>
      <c r="V139" s="61" t="str">
        <f t="shared" si="58"/>
        <v/>
      </c>
      <c r="W139" s="61" t="str">
        <f t="shared" si="58"/>
        <v/>
      </c>
      <c r="X139" s="61" t="str">
        <f t="shared" si="58"/>
        <v/>
      </c>
      <c r="Y139" s="61" t="str">
        <f t="shared" si="58"/>
        <v/>
      </c>
      <c r="Z139" s="61" t="str">
        <f t="shared" si="58"/>
        <v/>
      </c>
      <c r="AA139" s="61" t="str">
        <f t="shared" si="58"/>
        <v/>
      </c>
      <c r="AB139" s="61" t="str">
        <f t="shared" si="58"/>
        <v/>
      </c>
      <c r="AC139" s="61" t="str">
        <f t="shared" si="58"/>
        <v/>
      </c>
      <c r="AD139" s="61" t="str">
        <f t="shared" si="58"/>
        <v/>
      </c>
      <c r="AE139" s="61" t="str">
        <f t="shared" si="56"/>
        <v/>
      </c>
      <c r="AF139" s="61" t="str">
        <f t="shared" si="56"/>
        <v/>
      </c>
      <c r="AG139" s="61" t="str">
        <f t="shared" si="56"/>
        <v/>
      </c>
      <c r="AH139" s="61" t="str">
        <f t="shared" si="56"/>
        <v/>
      </c>
      <c r="AI139" s="61" t="str">
        <f t="shared" si="56"/>
        <v/>
      </c>
      <c r="AJ139" s="61" t="str">
        <f t="shared" si="57"/>
        <v/>
      </c>
      <c r="AK139" s="61" t="str">
        <f t="shared" si="57"/>
        <v/>
      </c>
    </row>
    <row r="140" spans="3:37" x14ac:dyDescent="0.25">
      <c r="C140" s="14">
        <f t="shared" si="55"/>
        <v>0</v>
      </c>
      <c r="D140" s="15"/>
      <c r="E140" s="84">
        <f t="shared" si="51"/>
        <v>0</v>
      </c>
      <c r="F140" s="16">
        <f t="shared" si="52"/>
        <v>0</v>
      </c>
      <c r="G140" s="15">
        <f t="shared" si="53"/>
        <v>0</v>
      </c>
      <c r="H140" s="29"/>
      <c r="I140" s="17" t="str">
        <f t="shared" si="49"/>
        <v/>
      </c>
      <c r="P140" s="16" t="str">
        <f t="shared" si="54"/>
        <v>0</v>
      </c>
      <c r="Q140" s="61" t="str">
        <f t="shared" si="58"/>
        <v/>
      </c>
      <c r="R140" s="61" t="str">
        <f t="shared" si="58"/>
        <v/>
      </c>
      <c r="S140" s="61" t="str">
        <f t="shared" si="58"/>
        <v/>
      </c>
      <c r="T140" s="61" t="str">
        <f t="shared" si="58"/>
        <v/>
      </c>
      <c r="U140" s="61" t="str">
        <f t="shared" si="58"/>
        <v/>
      </c>
      <c r="V140" s="61" t="str">
        <f t="shared" si="58"/>
        <v/>
      </c>
      <c r="W140" s="61" t="str">
        <f t="shared" si="58"/>
        <v/>
      </c>
      <c r="X140" s="61" t="str">
        <f t="shared" si="58"/>
        <v/>
      </c>
      <c r="Y140" s="61" t="str">
        <f t="shared" si="58"/>
        <v/>
      </c>
      <c r="Z140" s="61" t="str">
        <f t="shared" si="58"/>
        <v/>
      </c>
      <c r="AA140" s="61" t="str">
        <f t="shared" si="58"/>
        <v/>
      </c>
      <c r="AB140" s="61" t="str">
        <f t="shared" si="58"/>
        <v/>
      </c>
      <c r="AC140" s="61" t="str">
        <f t="shared" si="58"/>
        <v/>
      </c>
      <c r="AD140" s="61" t="str">
        <f t="shared" si="58"/>
        <v/>
      </c>
      <c r="AE140" s="61" t="str">
        <f t="shared" si="56"/>
        <v/>
      </c>
      <c r="AF140" s="61" t="str">
        <f t="shared" si="56"/>
        <v/>
      </c>
      <c r="AG140" s="61" t="str">
        <f t="shared" si="56"/>
        <v/>
      </c>
      <c r="AH140" s="61" t="str">
        <f t="shared" si="56"/>
        <v/>
      </c>
      <c r="AI140" s="61" t="str">
        <f t="shared" si="56"/>
        <v/>
      </c>
      <c r="AJ140" s="61" t="str">
        <f t="shared" si="57"/>
        <v/>
      </c>
      <c r="AK140" s="61" t="str">
        <f t="shared" si="57"/>
        <v/>
      </c>
    </row>
    <row r="141" spans="3:37" x14ac:dyDescent="0.25">
      <c r="C141" s="14">
        <f t="shared" si="55"/>
        <v>0</v>
      </c>
      <c r="D141" s="15"/>
      <c r="E141" s="84">
        <f t="shared" si="51"/>
        <v>0</v>
      </c>
      <c r="F141" s="16">
        <f t="shared" si="52"/>
        <v>0</v>
      </c>
      <c r="G141" s="15">
        <f t="shared" si="53"/>
        <v>0</v>
      </c>
      <c r="H141" s="29"/>
      <c r="I141" s="17" t="str">
        <f t="shared" si="49"/>
        <v/>
      </c>
      <c r="P141" s="16" t="str">
        <f t="shared" si="54"/>
        <v>0</v>
      </c>
      <c r="Q141" s="61" t="str">
        <f t="shared" si="58"/>
        <v/>
      </c>
      <c r="R141" s="61" t="str">
        <f t="shared" si="58"/>
        <v/>
      </c>
      <c r="S141" s="61" t="str">
        <f t="shared" si="58"/>
        <v/>
      </c>
      <c r="T141" s="61" t="str">
        <f t="shared" si="58"/>
        <v/>
      </c>
      <c r="U141" s="61" t="str">
        <f t="shared" si="58"/>
        <v/>
      </c>
      <c r="V141" s="61" t="str">
        <f t="shared" si="58"/>
        <v/>
      </c>
      <c r="W141" s="61" t="str">
        <f t="shared" si="58"/>
        <v/>
      </c>
      <c r="X141" s="61" t="str">
        <f t="shared" si="58"/>
        <v/>
      </c>
      <c r="Y141" s="61" t="str">
        <f t="shared" si="58"/>
        <v/>
      </c>
      <c r="Z141" s="61" t="str">
        <f t="shared" si="58"/>
        <v/>
      </c>
      <c r="AA141" s="61" t="str">
        <f t="shared" si="58"/>
        <v/>
      </c>
      <c r="AB141" s="61" t="str">
        <f t="shared" si="58"/>
        <v/>
      </c>
      <c r="AC141" s="61" t="str">
        <f t="shared" si="58"/>
        <v/>
      </c>
      <c r="AD141" s="61" t="str">
        <f t="shared" si="58"/>
        <v/>
      </c>
      <c r="AE141" s="61" t="str">
        <f t="shared" si="56"/>
        <v/>
      </c>
      <c r="AF141" s="61" t="str">
        <f t="shared" si="56"/>
        <v/>
      </c>
      <c r="AG141" s="61" t="str">
        <f t="shared" si="56"/>
        <v/>
      </c>
      <c r="AH141" s="61" t="str">
        <f t="shared" si="56"/>
        <v/>
      </c>
      <c r="AI141" s="61" t="str">
        <f t="shared" si="56"/>
        <v/>
      </c>
      <c r="AJ141" s="61" t="str">
        <f t="shared" si="57"/>
        <v/>
      </c>
      <c r="AK141" s="61" t="str">
        <f t="shared" si="57"/>
        <v/>
      </c>
    </row>
    <row r="142" spans="3:37" x14ac:dyDescent="0.25">
      <c r="C142" s="14">
        <f t="shared" si="55"/>
        <v>0</v>
      </c>
      <c r="D142" s="15"/>
      <c r="E142" s="84">
        <f t="shared" si="51"/>
        <v>0</v>
      </c>
      <c r="F142" s="16">
        <f t="shared" si="52"/>
        <v>0</v>
      </c>
      <c r="G142" s="15">
        <f t="shared" si="53"/>
        <v>0</v>
      </c>
      <c r="H142" s="29"/>
      <c r="I142" s="17" t="str">
        <f t="shared" si="49"/>
        <v/>
      </c>
      <c r="P142" s="16" t="str">
        <f t="shared" si="54"/>
        <v>0</v>
      </c>
      <c r="Q142" s="61" t="str">
        <f t="shared" si="58"/>
        <v/>
      </c>
      <c r="R142" s="61" t="str">
        <f t="shared" si="58"/>
        <v/>
      </c>
      <c r="S142" s="61" t="str">
        <f t="shared" si="58"/>
        <v/>
      </c>
      <c r="T142" s="61" t="str">
        <f t="shared" si="58"/>
        <v/>
      </c>
      <c r="U142" s="61" t="str">
        <f t="shared" si="58"/>
        <v/>
      </c>
      <c r="V142" s="61" t="str">
        <f t="shared" si="58"/>
        <v/>
      </c>
      <c r="W142" s="61" t="str">
        <f t="shared" si="58"/>
        <v/>
      </c>
      <c r="X142" s="61" t="str">
        <f t="shared" si="58"/>
        <v/>
      </c>
      <c r="Y142" s="61" t="str">
        <f t="shared" si="58"/>
        <v/>
      </c>
      <c r="Z142" s="61" t="str">
        <f t="shared" si="58"/>
        <v/>
      </c>
      <c r="AA142" s="61" t="str">
        <f t="shared" si="58"/>
        <v/>
      </c>
      <c r="AB142" s="61" t="str">
        <f t="shared" si="58"/>
        <v/>
      </c>
      <c r="AC142" s="61" t="str">
        <f t="shared" si="58"/>
        <v/>
      </c>
      <c r="AD142" s="61" t="str">
        <f t="shared" si="58"/>
        <v/>
      </c>
      <c r="AE142" s="61" t="str">
        <f t="shared" si="56"/>
        <v/>
      </c>
      <c r="AF142" s="61" t="str">
        <f t="shared" si="56"/>
        <v/>
      </c>
      <c r="AG142" s="61" t="str">
        <f t="shared" si="56"/>
        <v/>
      </c>
      <c r="AH142" s="61" t="str">
        <f t="shared" si="56"/>
        <v/>
      </c>
      <c r="AI142" s="61" t="str">
        <f t="shared" si="56"/>
        <v/>
      </c>
      <c r="AJ142" s="61" t="str">
        <f t="shared" si="57"/>
        <v/>
      </c>
      <c r="AK142" s="61" t="str">
        <f t="shared" si="57"/>
        <v/>
      </c>
    </row>
    <row r="143" spans="3:37" x14ac:dyDescent="0.25">
      <c r="C143" s="14">
        <f t="shared" si="55"/>
        <v>0</v>
      </c>
      <c r="D143" s="15"/>
      <c r="E143" s="84">
        <f t="shared" si="51"/>
        <v>0</v>
      </c>
      <c r="F143" s="16">
        <f t="shared" si="52"/>
        <v>0</v>
      </c>
      <c r="G143" s="15">
        <f t="shared" si="53"/>
        <v>0</v>
      </c>
      <c r="H143" s="29"/>
      <c r="I143" s="17" t="str">
        <f t="shared" si="49"/>
        <v/>
      </c>
      <c r="P143" s="16" t="str">
        <f t="shared" si="54"/>
        <v>0</v>
      </c>
      <c r="Q143" s="61" t="str">
        <f t="shared" si="58"/>
        <v/>
      </c>
      <c r="R143" s="61" t="str">
        <f t="shared" si="58"/>
        <v/>
      </c>
      <c r="S143" s="61" t="str">
        <f t="shared" si="58"/>
        <v/>
      </c>
      <c r="T143" s="61" t="str">
        <f t="shared" si="58"/>
        <v/>
      </c>
      <c r="U143" s="61" t="str">
        <f t="shared" si="58"/>
        <v/>
      </c>
      <c r="V143" s="61" t="str">
        <f t="shared" si="58"/>
        <v/>
      </c>
      <c r="W143" s="61" t="str">
        <f t="shared" si="58"/>
        <v/>
      </c>
      <c r="X143" s="61" t="str">
        <f t="shared" si="58"/>
        <v/>
      </c>
      <c r="Y143" s="61" t="str">
        <f t="shared" si="58"/>
        <v/>
      </c>
      <c r="Z143" s="61" t="str">
        <f t="shared" si="58"/>
        <v/>
      </c>
      <c r="AA143" s="61" t="str">
        <f t="shared" si="58"/>
        <v/>
      </c>
      <c r="AB143" s="61" t="str">
        <f t="shared" si="58"/>
        <v/>
      </c>
      <c r="AC143" s="61" t="str">
        <f t="shared" si="58"/>
        <v/>
      </c>
      <c r="AD143" s="61" t="str">
        <f t="shared" si="58"/>
        <v/>
      </c>
      <c r="AE143" s="61" t="str">
        <f t="shared" si="58"/>
        <v/>
      </c>
      <c r="AF143" s="61" t="str">
        <f t="shared" si="58"/>
        <v/>
      </c>
      <c r="AG143" s="61" t="str">
        <f t="shared" si="56"/>
        <v/>
      </c>
      <c r="AH143" s="61" t="str">
        <f t="shared" si="56"/>
        <v/>
      </c>
      <c r="AI143" s="61" t="str">
        <f t="shared" si="56"/>
        <v/>
      </c>
      <c r="AJ143" s="61" t="str">
        <f t="shared" si="57"/>
        <v/>
      </c>
      <c r="AK143" s="61" t="str">
        <f t="shared" si="57"/>
        <v/>
      </c>
    </row>
    <row r="144" spans="3:37" x14ac:dyDescent="0.25">
      <c r="C144" s="14">
        <f t="shared" si="55"/>
        <v>0</v>
      </c>
      <c r="D144" s="15"/>
      <c r="E144" s="84">
        <f t="shared" si="51"/>
        <v>0</v>
      </c>
      <c r="F144" s="16">
        <f t="shared" si="52"/>
        <v>0</v>
      </c>
      <c r="G144" s="15">
        <f t="shared" si="53"/>
        <v>0</v>
      </c>
      <c r="H144" s="29"/>
      <c r="I144" s="17" t="str">
        <f t="shared" si="49"/>
        <v/>
      </c>
      <c r="P144" s="16" t="str">
        <f t="shared" si="54"/>
        <v>0</v>
      </c>
      <c r="Q144" s="61" t="str">
        <f t="shared" si="58"/>
        <v/>
      </c>
      <c r="R144" s="61" t="str">
        <f t="shared" si="58"/>
        <v/>
      </c>
      <c r="S144" s="61" t="str">
        <f t="shared" si="58"/>
        <v/>
      </c>
      <c r="T144" s="61" t="str">
        <f t="shared" si="56"/>
        <v/>
      </c>
      <c r="U144" s="61" t="str">
        <f t="shared" si="56"/>
        <v/>
      </c>
      <c r="V144" s="61" t="str">
        <f t="shared" si="56"/>
        <v/>
      </c>
      <c r="W144" s="61" t="str">
        <f t="shared" si="56"/>
        <v/>
      </c>
      <c r="X144" s="61" t="str">
        <f t="shared" si="56"/>
        <v/>
      </c>
      <c r="Y144" s="61" t="str">
        <f t="shared" si="56"/>
        <v/>
      </c>
      <c r="Z144" s="61" t="str">
        <f t="shared" si="56"/>
        <v/>
      </c>
      <c r="AA144" s="61" t="str">
        <f t="shared" si="56"/>
        <v/>
      </c>
      <c r="AB144" s="61" t="str">
        <f t="shared" si="56"/>
        <v/>
      </c>
      <c r="AC144" s="61" t="str">
        <f t="shared" si="56"/>
        <v/>
      </c>
      <c r="AD144" s="61" t="str">
        <f t="shared" si="56"/>
        <v/>
      </c>
      <c r="AE144" s="61" t="str">
        <f t="shared" si="58"/>
        <v/>
      </c>
      <c r="AF144" s="61" t="str">
        <f t="shared" si="58"/>
        <v/>
      </c>
      <c r="AG144" s="61" t="str">
        <f t="shared" si="56"/>
        <v/>
      </c>
      <c r="AH144" s="61" t="str">
        <f t="shared" si="56"/>
        <v/>
      </c>
      <c r="AI144" s="61" t="str">
        <f t="shared" si="56"/>
        <v/>
      </c>
      <c r="AJ144" s="61" t="str">
        <f t="shared" si="57"/>
        <v/>
      </c>
      <c r="AK144" s="61" t="str">
        <f t="shared" si="57"/>
        <v/>
      </c>
    </row>
    <row r="145" spans="3:37" x14ac:dyDescent="0.25">
      <c r="C145" s="14">
        <f t="shared" si="55"/>
        <v>0</v>
      </c>
      <c r="D145" s="15"/>
      <c r="E145" s="84">
        <f t="shared" si="51"/>
        <v>0</v>
      </c>
      <c r="F145" s="16">
        <f t="shared" si="52"/>
        <v>0</v>
      </c>
      <c r="G145" s="15">
        <f t="shared" si="53"/>
        <v>0</v>
      </c>
      <c r="H145" s="29"/>
      <c r="I145" s="17" t="str">
        <f t="shared" si="49"/>
        <v/>
      </c>
      <c r="P145" s="16" t="str">
        <f t="shared" si="54"/>
        <v>0</v>
      </c>
      <c r="Q145" s="61" t="str">
        <f t="shared" si="58"/>
        <v/>
      </c>
      <c r="R145" s="61" t="str">
        <f t="shared" si="58"/>
        <v/>
      </c>
      <c r="S145" s="61" t="str">
        <f t="shared" si="58"/>
        <v/>
      </c>
      <c r="T145" s="61" t="str">
        <f t="shared" si="56"/>
        <v/>
      </c>
      <c r="U145" s="61" t="str">
        <f t="shared" si="56"/>
        <v/>
      </c>
      <c r="V145" s="61" t="str">
        <f t="shared" si="56"/>
        <v/>
      </c>
      <c r="W145" s="61" t="str">
        <f t="shared" si="56"/>
        <v/>
      </c>
      <c r="X145" s="61" t="str">
        <f t="shared" si="56"/>
        <v/>
      </c>
      <c r="Y145" s="61" t="str">
        <f t="shared" si="56"/>
        <v/>
      </c>
      <c r="Z145" s="61" t="str">
        <f t="shared" si="56"/>
        <v/>
      </c>
      <c r="AA145" s="61" t="str">
        <f t="shared" si="56"/>
        <v/>
      </c>
      <c r="AB145" s="61" t="str">
        <f t="shared" si="56"/>
        <v/>
      </c>
      <c r="AC145" s="61" t="str">
        <f t="shared" si="56"/>
        <v/>
      </c>
      <c r="AD145" s="61" t="str">
        <f t="shared" si="56"/>
        <v/>
      </c>
      <c r="AE145" s="61" t="str">
        <f t="shared" si="58"/>
        <v/>
      </c>
      <c r="AF145" s="61" t="str">
        <f t="shared" si="58"/>
        <v/>
      </c>
      <c r="AG145" s="61" t="str">
        <f t="shared" si="56"/>
        <v/>
      </c>
      <c r="AH145" s="61" t="str">
        <f t="shared" si="56"/>
        <v/>
      </c>
      <c r="AI145" s="61" t="str">
        <f t="shared" si="56"/>
        <v/>
      </c>
      <c r="AJ145" s="61" t="str">
        <f t="shared" si="57"/>
        <v/>
      </c>
      <c r="AK145" s="61" t="str">
        <f t="shared" si="57"/>
        <v/>
      </c>
    </row>
    <row r="146" spans="3:37" x14ac:dyDescent="0.25">
      <c r="C146" s="14">
        <f t="shared" si="55"/>
        <v>0</v>
      </c>
      <c r="D146" s="15"/>
      <c r="E146" s="84">
        <f t="shared" si="51"/>
        <v>0</v>
      </c>
      <c r="F146" s="16">
        <f t="shared" si="52"/>
        <v>0</v>
      </c>
      <c r="G146" s="15">
        <f t="shared" si="53"/>
        <v>0</v>
      </c>
      <c r="H146" s="29"/>
      <c r="I146" s="17" t="str">
        <f t="shared" si="49"/>
        <v/>
      </c>
      <c r="P146" s="16" t="str">
        <f t="shared" si="54"/>
        <v>0</v>
      </c>
      <c r="Q146" s="61" t="str">
        <f t="shared" si="58"/>
        <v/>
      </c>
      <c r="R146" s="61" t="str">
        <f t="shared" si="58"/>
        <v/>
      </c>
      <c r="S146" s="61" t="str">
        <f t="shared" si="58"/>
        <v/>
      </c>
      <c r="T146" s="61" t="str">
        <f t="shared" si="56"/>
        <v/>
      </c>
      <c r="U146" s="61" t="str">
        <f t="shared" si="56"/>
        <v/>
      </c>
      <c r="V146" s="61" t="str">
        <f t="shared" si="56"/>
        <v/>
      </c>
      <c r="W146" s="61" t="str">
        <f t="shared" si="56"/>
        <v/>
      </c>
      <c r="X146" s="61" t="str">
        <f t="shared" si="56"/>
        <v/>
      </c>
      <c r="Y146" s="61" t="str">
        <f t="shared" si="56"/>
        <v/>
      </c>
      <c r="Z146" s="61" t="str">
        <f t="shared" si="56"/>
        <v/>
      </c>
      <c r="AA146" s="61" t="str">
        <f t="shared" si="56"/>
        <v/>
      </c>
      <c r="AB146" s="61" t="str">
        <f t="shared" si="56"/>
        <v/>
      </c>
      <c r="AC146" s="61" t="str">
        <f t="shared" si="56"/>
        <v/>
      </c>
      <c r="AD146" s="61" t="str">
        <f t="shared" si="56"/>
        <v/>
      </c>
      <c r="AE146" s="61" t="str">
        <f t="shared" si="58"/>
        <v/>
      </c>
      <c r="AF146" s="61" t="str">
        <f t="shared" si="58"/>
        <v/>
      </c>
      <c r="AG146" s="61" t="str">
        <f t="shared" si="56"/>
        <v/>
      </c>
      <c r="AH146" s="61" t="str">
        <f t="shared" si="56"/>
        <v/>
      </c>
      <c r="AI146" s="61" t="str">
        <f t="shared" si="56"/>
        <v/>
      </c>
      <c r="AJ146" s="61" t="str">
        <f t="shared" si="57"/>
        <v/>
      </c>
      <c r="AK146" s="61" t="str">
        <f t="shared" si="57"/>
        <v/>
      </c>
    </row>
    <row r="147" spans="3:37" ht="15.75" thickBot="1" x14ac:dyDescent="0.3">
      <c r="C147" s="30">
        <f t="shared" si="55"/>
        <v>0</v>
      </c>
      <c r="D147" s="31"/>
      <c r="E147" s="85">
        <f t="shared" si="51"/>
        <v>0</v>
      </c>
      <c r="F147" s="32">
        <f t="shared" si="52"/>
        <v>0</v>
      </c>
      <c r="G147" s="31">
        <f t="shared" si="53"/>
        <v>0</v>
      </c>
      <c r="H147" s="33"/>
      <c r="I147" s="34" t="str">
        <f t="shared" si="49"/>
        <v/>
      </c>
      <c r="P147" s="16" t="str">
        <f t="shared" si="54"/>
        <v>0</v>
      </c>
      <c r="Q147" s="61" t="str">
        <f t="shared" si="58"/>
        <v/>
      </c>
      <c r="R147" s="61" t="str">
        <f t="shared" si="58"/>
        <v/>
      </c>
      <c r="S147" s="61" t="str">
        <f t="shared" si="58"/>
        <v/>
      </c>
      <c r="T147" s="61" t="str">
        <f t="shared" si="56"/>
        <v/>
      </c>
      <c r="U147" s="61" t="str">
        <f t="shared" si="56"/>
        <v/>
      </c>
      <c r="V147" s="61" t="str">
        <f t="shared" si="56"/>
        <v/>
      </c>
      <c r="W147" s="61" t="str">
        <f t="shared" si="56"/>
        <v/>
      </c>
      <c r="X147" s="61" t="str">
        <f t="shared" si="56"/>
        <v/>
      </c>
      <c r="Y147" s="61" t="str">
        <f t="shared" si="56"/>
        <v/>
      </c>
      <c r="Z147" s="61" t="str">
        <f t="shared" si="56"/>
        <v/>
      </c>
      <c r="AA147" s="61" t="str">
        <f t="shared" si="56"/>
        <v/>
      </c>
      <c r="AB147" s="61" t="str">
        <f t="shared" si="56"/>
        <v/>
      </c>
      <c r="AC147" s="61" t="str">
        <f t="shared" si="56"/>
        <v/>
      </c>
      <c r="AD147" s="61" t="str">
        <f t="shared" si="56"/>
        <v/>
      </c>
      <c r="AE147" s="61" t="str">
        <f t="shared" si="58"/>
        <v/>
      </c>
      <c r="AF147" s="61" t="str">
        <f t="shared" si="58"/>
        <v/>
      </c>
      <c r="AG147" s="61" t="str">
        <f t="shared" si="56"/>
        <v/>
      </c>
      <c r="AH147" s="61" t="str">
        <f t="shared" si="56"/>
        <v/>
      </c>
      <c r="AI147" s="61" t="str">
        <f t="shared" si="56"/>
        <v/>
      </c>
      <c r="AJ147" s="61" t="str">
        <f t="shared" si="57"/>
        <v/>
      </c>
      <c r="AK147" s="61" t="str">
        <f t="shared" si="57"/>
        <v/>
      </c>
    </row>
    <row r="148" spans="3:37" x14ac:dyDescent="0.25">
      <c r="E148" s="62"/>
    </row>
  </sheetData>
  <sheetProtection algorithmName="SHA-512" hashValue="XmrwsT60dakzu66XtA2mTmL+scMR2ozToo2qlsaxZ0NDGauc4wRW671hi7x9o/iCXxEMkmSQMOFNFLVi7CsTpA==" saltValue="VkwPLoP9JdrW2NDgk1dl8g==" spinCount="100000" sheet="1" objects="1" scenarios="1"/>
  <mergeCells count="72">
    <mergeCell ref="A2:A6"/>
    <mergeCell ref="B2:B6"/>
    <mergeCell ref="C2:C6"/>
    <mergeCell ref="A7:A11"/>
    <mergeCell ref="B7:B11"/>
    <mergeCell ref="C7:C11"/>
    <mergeCell ref="A12:A16"/>
    <mergeCell ref="B12:B16"/>
    <mergeCell ref="C12:C16"/>
    <mergeCell ref="A17:A21"/>
    <mergeCell ref="B17:B21"/>
    <mergeCell ref="C17:C21"/>
    <mergeCell ref="A22:A26"/>
    <mergeCell ref="B22:B26"/>
    <mergeCell ref="C22:C26"/>
    <mergeCell ref="A27:A31"/>
    <mergeCell ref="B27:B31"/>
    <mergeCell ref="C27:C31"/>
    <mergeCell ref="A32:A36"/>
    <mergeCell ref="B32:B36"/>
    <mergeCell ref="C32:C36"/>
    <mergeCell ref="A37:A41"/>
    <mergeCell ref="B37:B41"/>
    <mergeCell ref="C37:C41"/>
    <mergeCell ref="A42:A46"/>
    <mergeCell ref="B42:B46"/>
    <mergeCell ref="C42:C46"/>
    <mergeCell ref="A47:A51"/>
    <mergeCell ref="B47:B51"/>
    <mergeCell ref="C47:C51"/>
    <mergeCell ref="A52:A56"/>
    <mergeCell ref="B52:B56"/>
    <mergeCell ref="C52:C56"/>
    <mergeCell ref="A57:A61"/>
    <mergeCell ref="B57:B61"/>
    <mergeCell ref="C57:C61"/>
    <mergeCell ref="A62:A66"/>
    <mergeCell ref="B62:B66"/>
    <mergeCell ref="C62:C66"/>
    <mergeCell ref="A67:A71"/>
    <mergeCell ref="B67:B71"/>
    <mergeCell ref="C67:C71"/>
    <mergeCell ref="A72:A76"/>
    <mergeCell ref="B72:B76"/>
    <mergeCell ref="C72:C76"/>
    <mergeCell ref="A77:A81"/>
    <mergeCell ref="B77:B81"/>
    <mergeCell ref="C77:C81"/>
    <mergeCell ref="A82:A86"/>
    <mergeCell ref="B82:B86"/>
    <mergeCell ref="C82:C86"/>
    <mergeCell ref="A87:A91"/>
    <mergeCell ref="B87:B91"/>
    <mergeCell ref="C87:C91"/>
    <mergeCell ref="A92:A96"/>
    <mergeCell ref="B92:B96"/>
    <mergeCell ref="C92:C96"/>
    <mergeCell ref="A97:A101"/>
    <mergeCell ref="B97:B101"/>
    <mergeCell ref="C97:C101"/>
    <mergeCell ref="A102:A106"/>
    <mergeCell ref="B102:B106"/>
    <mergeCell ref="C102:C106"/>
    <mergeCell ref="A107:A111"/>
    <mergeCell ref="B107:B111"/>
    <mergeCell ref="C107:C111"/>
    <mergeCell ref="A112:A116"/>
    <mergeCell ref="B112:B116"/>
    <mergeCell ref="C112:C116"/>
    <mergeCell ref="A117:A121"/>
    <mergeCell ref="B117:B121"/>
    <mergeCell ref="C117:C121"/>
  </mergeCells>
  <conditionalFormatting sqref="E3">
    <cfRule type="expression" dxfId="335" priority="165">
      <formula>IF(E3="",FALSE,IF(LEFT(E3,1)=LEFT(E2,1),TRUE,FALSE))</formula>
    </cfRule>
  </conditionalFormatting>
  <conditionalFormatting sqref="E4">
    <cfRule type="expression" dxfId="334" priority="164">
      <formula>IF(E4="",FALSE,IF(OR(LEFT(E4,1)=LEFT(E3,1),LEFT(E4,1)=LEFT(E2,1)),TRUE,FALSE))</formula>
    </cfRule>
  </conditionalFormatting>
  <conditionalFormatting sqref="E5">
    <cfRule type="expression" dxfId="333" priority="163">
      <formula>IF(E5="",FALSE,IF(OR(LEFT(E5,LEN(E5)-1)=LEFT(E4,LEN(E4)-1),LEFT(E5,LEN(E5)-1)=LEFT(E3,LEN(E3)-1),LEFT(E5,LEN(E5)-1)=LEFT(E2,LEN(E2)-1)),TRUE,FALSE))</formula>
    </cfRule>
  </conditionalFormatting>
  <conditionalFormatting sqref="E6">
    <cfRule type="expression" dxfId="332" priority="162">
      <formula>IF(E6="",FALSE,IF(OR(LEFT(E6,LEN(E6)-1)=LEFT(E5,LEN(E5)-1),LEFT(E6,LEN(E6)-1)=LEFT(E4,LEN(E4)-1),LEFT(E6,LEN(E6)-1)=LEFT(E3,LEN(E3)-1),LEFT(E6,LEN(E6)-1)=LEFT(E2,LEN(E2)-1),LEFT(E6,1)=LEFT(E5,1)),TRUE,FALSE))</formula>
    </cfRule>
  </conditionalFormatting>
  <conditionalFormatting sqref="E8">
    <cfRule type="expression" dxfId="331" priority="99">
      <formula>IF(E8="",FALSE,IF(LEFT(E8,1)=LEFT(E7,1),TRUE,FALSE))</formula>
    </cfRule>
  </conditionalFormatting>
  <conditionalFormatting sqref="E9">
    <cfRule type="expression" dxfId="330" priority="98">
      <formula>IF(E9="",FALSE,IF(OR(LEFT(E9,1)=LEFT(E8,1),LEFT(E9,1)=LEFT(E7,1)),TRUE,FALSE))</formula>
    </cfRule>
  </conditionalFormatting>
  <conditionalFormatting sqref="E10">
    <cfRule type="expression" dxfId="329" priority="97">
      <formula>IF(E10="",FALSE,IF(OR(LEFT(E10,LEN(E10)-1)=LEFT(E9,LEN(E9)-1),LEFT(E10,LEN(E10)-1)=LEFT(E8,LEN(E8)-1),LEFT(E10,LEN(E10)-1)=LEFT(E7,LEN(E7)-1)),TRUE,FALSE))</formula>
    </cfRule>
  </conditionalFormatting>
  <conditionalFormatting sqref="E11">
    <cfRule type="expression" dxfId="328" priority="96">
      <formula>IF(E11="",FALSE,IF(OR(LEFT(E11,LEN(E11)-1)=LEFT(E10,LEN(E10)-1),LEFT(E11,LEN(E11)-1)=LEFT(E9,LEN(E9)-1),LEFT(E11,LEN(E11)-1)=LEFT(E8,LEN(E8)-1),LEFT(E11,LEN(E11)-1)=LEFT(E7,LEN(E7)-1),LEFT(E11,1)=LEFT(E10,1)),TRUE,FALSE))</formula>
    </cfRule>
  </conditionalFormatting>
  <conditionalFormatting sqref="E13">
    <cfRule type="expression" dxfId="327" priority="95">
      <formula>IF(E13="",FALSE,IF(LEFT(E13,1)=LEFT(E12,1),TRUE,FALSE))</formula>
    </cfRule>
  </conditionalFormatting>
  <conditionalFormatting sqref="E14">
    <cfRule type="expression" dxfId="326" priority="94">
      <formula>IF(E14="",FALSE,IF(OR(LEFT(E14,1)=LEFT(E13,1),LEFT(E14,1)=LEFT(E12,1)),TRUE,FALSE))</formula>
    </cfRule>
  </conditionalFormatting>
  <conditionalFormatting sqref="E15">
    <cfRule type="expression" dxfId="325" priority="93">
      <formula>IF(E15="",FALSE,IF(OR(LEFT(E15,LEN(E15)-1)=LEFT(E14,LEN(E14)-1),LEFT(E15,LEN(E15)-1)=LEFT(E13,LEN(E13)-1),LEFT(E15,LEN(E15)-1)=LEFT(E12,LEN(E12)-1)),TRUE,FALSE))</formula>
    </cfRule>
  </conditionalFormatting>
  <conditionalFormatting sqref="E16">
    <cfRule type="expression" dxfId="324" priority="92">
      <formula>IF(E16="",FALSE,IF(OR(LEFT(E16,LEN(E16)-1)=LEFT(E15,LEN(E15)-1),LEFT(E16,LEN(E16)-1)=LEFT(E14,LEN(E14)-1),LEFT(E16,LEN(E16)-1)=LEFT(E13,LEN(E13)-1),LEFT(E16,LEN(E16)-1)=LEFT(E12,LEN(E12)-1),LEFT(E16,1)=LEFT(E15,1)),TRUE,FALSE))</formula>
    </cfRule>
  </conditionalFormatting>
  <conditionalFormatting sqref="E18">
    <cfRule type="expression" dxfId="323" priority="91">
      <formula>IF(E18="",FALSE,IF(LEFT(E18,1)=LEFT(E17,1),TRUE,FALSE))</formula>
    </cfRule>
  </conditionalFormatting>
  <conditionalFormatting sqref="E19">
    <cfRule type="expression" dxfId="322" priority="90">
      <formula>IF(E19="",FALSE,IF(OR(LEFT(E19,1)=LEFT(E18,1),LEFT(E19,1)=LEFT(E17,1)),TRUE,FALSE))</formula>
    </cfRule>
  </conditionalFormatting>
  <conditionalFormatting sqref="E20">
    <cfRule type="expression" dxfId="321" priority="89">
      <formula>IF(E20="",FALSE,IF(OR(LEFT(E20,LEN(E20)-1)=LEFT(E19,LEN(E19)-1),LEFT(E20,LEN(E20)-1)=LEFT(E18,LEN(E18)-1),LEFT(E20,LEN(E20)-1)=LEFT(E17,LEN(E17)-1)),TRUE,FALSE))</formula>
    </cfRule>
  </conditionalFormatting>
  <conditionalFormatting sqref="E21">
    <cfRule type="expression" dxfId="320" priority="88">
      <formula>IF(E21="",FALSE,IF(OR(LEFT(E21,LEN(E21)-1)=LEFT(E20,LEN(E20)-1),LEFT(E21,LEN(E21)-1)=LEFT(E19,LEN(E19)-1),LEFT(E21,LEN(E21)-1)=LEFT(E18,LEN(E18)-1),LEFT(E21,LEN(E21)-1)=LEFT(E17,LEN(E17)-1),LEFT(E21,1)=LEFT(E20,1)),TRUE,FALSE))</formula>
    </cfRule>
  </conditionalFormatting>
  <conditionalFormatting sqref="E23">
    <cfRule type="expression" dxfId="319" priority="87">
      <formula>IF(E23="",FALSE,IF(LEFT(E23,1)=LEFT(E22,1),TRUE,FALSE))</formula>
    </cfRule>
  </conditionalFormatting>
  <conditionalFormatting sqref="E24">
    <cfRule type="expression" dxfId="318" priority="86">
      <formula>IF(E24="",FALSE,IF(OR(LEFT(E24,1)=LEFT(E23,1),LEFT(E24,1)=LEFT(E22,1)),TRUE,FALSE))</formula>
    </cfRule>
  </conditionalFormatting>
  <conditionalFormatting sqref="E25">
    <cfRule type="expression" dxfId="317" priority="85">
      <formula>IF(E25="",FALSE,IF(OR(LEFT(E25,LEN(E25)-1)=LEFT(E24,LEN(E24)-1),LEFT(E25,LEN(E25)-1)=LEFT(E23,LEN(E23)-1),LEFT(E25,LEN(E25)-1)=LEFT(E22,LEN(E22)-1)),TRUE,FALSE))</formula>
    </cfRule>
  </conditionalFormatting>
  <conditionalFormatting sqref="E26">
    <cfRule type="expression" dxfId="316" priority="84">
      <formula>IF(E26="",FALSE,IF(OR(LEFT(E26,LEN(E26)-1)=LEFT(E25,LEN(E25)-1),LEFT(E26,LEN(E26)-1)=LEFT(E24,LEN(E24)-1),LEFT(E26,LEN(E26)-1)=LEFT(E23,LEN(E23)-1),LEFT(E26,LEN(E26)-1)=LEFT(E22,LEN(E22)-1),LEFT(E26,1)=LEFT(E25,1)),TRUE,FALSE))</formula>
    </cfRule>
  </conditionalFormatting>
  <conditionalFormatting sqref="E28">
    <cfRule type="expression" dxfId="315" priority="83">
      <formula>IF(E28="",FALSE,IF(LEFT(E28,1)=LEFT(E27,1),TRUE,FALSE))</formula>
    </cfRule>
  </conditionalFormatting>
  <conditionalFormatting sqref="E29">
    <cfRule type="expression" dxfId="314" priority="82">
      <formula>IF(E29="",FALSE,IF(OR(LEFT(E29,1)=LEFT(E28,1),LEFT(E29,1)=LEFT(E27,1)),TRUE,FALSE))</formula>
    </cfRule>
  </conditionalFormatting>
  <conditionalFormatting sqref="E30">
    <cfRule type="expression" dxfId="313" priority="81">
      <formula>IF(E30="",FALSE,IF(OR(LEFT(E30,LEN(E30)-1)=LEFT(E29,LEN(E29)-1),LEFT(E30,LEN(E30)-1)=LEFT(E28,LEN(E28)-1),LEFT(E30,LEN(E30)-1)=LEFT(E27,LEN(E27)-1)),TRUE,FALSE))</formula>
    </cfRule>
  </conditionalFormatting>
  <conditionalFormatting sqref="E31">
    <cfRule type="expression" dxfId="312" priority="80">
      <formula>IF(E31="",FALSE,IF(OR(LEFT(E31,LEN(E31)-1)=LEFT(E30,LEN(E30)-1),LEFT(E31,LEN(E31)-1)=LEFT(E29,LEN(E29)-1),LEFT(E31,LEN(E31)-1)=LEFT(E28,LEN(E28)-1),LEFT(E31,LEN(E31)-1)=LEFT(E27,LEN(E27)-1),LEFT(E31,1)=LEFT(E30,1)),TRUE,FALSE))</formula>
    </cfRule>
  </conditionalFormatting>
  <conditionalFormatting sqref="E33">
    <cfRule type="expression" dxfId="311" priority="79">
      <formula>IF(E33="",FALSE,IF(LEFT(E33,1)=LEFT(E32,1),TRUE,FALSE))</formula>
    </cfRule>
  </conditionalFormatting>
  <conditionalFormatting sqref="E34">
    <cfRule type="expression" dxfId="310" priority="78">
      <formula>IF(E34="",FALSE,IF(OR(LEFT(E34,1)=LEFT(E33,1),LEFT(E34,1)=LEFT(E32,1)),TRUE,FALSE))</formula>
    </cfRule>
  </conditionalFormatting>
  <conditionalFormatting sqref="E35">
    <cfRule type="expression" dxfId="309" priority="77">
      <formula>IF(E35="",FALSE,IF(OR(LEFT(E35,LEN(E35)-1)=LEFT(E34,LEN(E34)-1),LEFT(E35,LEN(E35)-1)=LEFT(E33,LEN(E33)-1),LEFT(E35,LEN(E35)-1)=LEFT(E32,LEN(E32)-1)),TRUE,FALSE))</formula>
    </cfRule>
  </conditionalFormatting>
  <conditionalFormatting sqref="E36">
    <cfRule type="expression" dxfId="308" priority="76">
      <formula>IF(E36="",FALSE,IF(OR(LEFT(E36,LEN(E36)-1)=LEFT(E35,LEN(E35)-1),LEFT(E36,LEN(E36)-1)=LEFT(E34,LEN(E34)-1),LEFT(E36,LEN(E36)-1)=LEFT(E33,LEN(E33)-1),LEFT(E36,LEN(E36)-1)=LEFT(E32,LEN(E32)-1),LEFT(E36,1)=LEFT(E35,1)),TRUE,FALSE))</formula>
    </cfRule>
  </conditionalFormatting>
  <conditionalFormatting sqref="E38">
    <cfRule type="expression" dxfId="307" priority="75">
      <formula>IF(E38="",FALSE,IF(LEFT(E38,1)=LEFT(E37,1),TRUE,FALSE))</formula>
    </cfRule>
  </conditionalFormatting>
  <conditionalFormatting sqref="E39">
    <cfRule type="expression" dxfId="306" priority="74">
      <formula>IF(E39="",FALSE,IF(OR(LEFT(E39,1)=LEFT(E38,1),LEFT(E39,1)=LEFT(E37,1)),TRUE,FALSE))</formula>
    </cfRule>
  </conditionalFormatting>
  <conditionalFormatting sqref="E40">
    <cfRule type="expression" dxfId="305" priority="73">
      <formula>IF(E40="",FALSE,IF(OR(LEFT(E40,LEN(E40)-1)=LEFT(E39,LEN(E39)-1),LEFT(E40,LEN(E40)-1)=LEFT(E38,LEN(E38)-1),LEFT(E40,LEN(E40)-1)=LEFT(E37,LEN(E37)-1)),TRUE,FALSE))</formula>
    </cfRule>
  </conditionalFormatting>
  <conditionalFormatting sqref="E41">
    <cfRule type="expression" dxfId="304" priority="72">
      <formula>IF(E41="",FALSE,IF(OR(LEFT(E41,LEN(E41)-1)=LEFT(E40,LEN(E40)-1),LEFT(E41,LEN(E41)-1)=LEFT(E39,LEN(E39)-1),LEFT(E41,LEN(E41)-1)=LEFT(E38,LEN(E38)-1),LEFT(E41,LEN(E41)-1)=LEFT(E37,LEN(E37)-1),LEFT(E41,1)=LEFT(E40,1)),TRUE,FALSE))</formula>
    </cfRule>
  </conditionalFormatting>
  <conditionalFormatting sqref="E43">
    <cfRule type="expression" dxfId="303" priority="71">
      <formula>IF(E43="",FALSE,IF(LEFT(E43,1)=LEFT(E42,1),TRUE,FALSE))</formula>
    </cfRule>
  </conditionalFormatting>
  <conditionalFormatting sqref="E44">
    <cfRule type="expression" dxfId="302" priority="70">
      <formula>IF(E44="",FALSE,IF(OR(LEFT(E44,1)=LEFT(E43,1),LEFT(E44,1)=LEFT(E42,1)),TRUE,FALSE))</formula>
    </cfRule>
  </conditionalFormatting>
  <conditionalFormatting sqref="E45">
    <cfRule type="expression" dxfId="301" priority="69">
      <formula>IF(E45="",FALSE,IF(OR(LEFT(E45,LEN(E45)-1)=LEFT(E44,LEN(E44)-1),LEFT(E45,LEN(E45)-1)=LEFT(E43,LEN(E43)-1),LEFT(E45,LEN(E45)-1)=LEFT(E42,LEN(E42)-1)),TRUE,FALSE))</formula>
    </cfRule>
  </conditionalFormatting>
  <conditionalFormatting sqref="E46">
    <cfRule type="expression" dxfId="300" priority="68">
      <formula>IF(E46="",FALSE,IF(OR(LEFT(E46,LEN(E46)-1)=LEFT(E45,LEN(E45)-1),LEFT(E46,LEN(E46)-1)=LEFT(E44,LEN(E44)-1),LEFT(E46,LEN(E46)-1)=LEFT(E43,LEN(E43)-1),LEFT(E46,LEN(E46)-1)=LEFT(E42,LEN(E42)-1),LEFT(E46,1)=LEFT(E45,1)),TRUE,FALSE))</formula>
    </cfRule>
  </conditionalFormatting>
  <conditionalFormatting sqref="E48">
    <cfRule type="expression" dxfId="299" priority="67">
      <formula>IF(E48="",FALSE,IF(LEFT(E48,1)=LEFT(E47,1),TRUE,FALSE))</formula>
    </cfRule>
  </conditionalFormatting>
  <conditionalFormatting sqref="E49">
    <cfRule type="expression" dxfId="298" priority="66">
      <formula>IF(E49="",FALSE,IF(OR(LEFT(E49,1)=LEFT(E48,1),LEFT(E49,1)=LEFT(E47,1)),TRUE,FALSE))</formula>
    </cfRule>
  </conditionalFormatting>
  <conditionalFormatting sqref="E50">
    <cfRule type="expression" dxfId="297" priority="65">
      <formula>IF(E50="",FALSE,IF(OR(LEFT(E50,LEN(E50)-1)=LEFT(E49,LEN(E49)-1),LEFT(E50,LEN(E50)-1)=LEFT(E48,LEN(E48)-1),LEFT(E50,LEN(E50)-1)=LEFT(E47,LEN(E47)-1)),TRUE,FALSE))</formula>
    </cfRule>
  </conditionalFormatting>
  <conditionalFormatting sqref="E51">
    <cfRule type="expression" dxfId="296" priority="64">
      <formula>IF(E51="",FALSE,IF(OR(LEFT(E51,LEN(E51)-1)=LEFT(E50,LEN(E50)-1),LEFT(E51,LEN(E51)-1)=LEFT(E49,LEN(E49)-1),LEFT(E51,LEN(E51)-1)=LEFT(E48,LEN(E48)-1),LEFT(E51,LEN(E51)-1)=LEFT(E47,LEN(E47)-1),LEFT(E51,1)=LEFT(E50,1)),TRUE,FALSE))</formula>
    </cfRule>
  </conditionalFormatting>
  <conditionalFormatting sqref="E53">
    <cfRule type="expression" dxfId="295" priority="63">
      <formula>IF(E53="",FALSE,IF(LEFT(E53,1)=LEFT(E52,1),TRUE,FALSE))</formula>
    </cfRule>
  </conditionalFormatting>
  <conditionalFormatting sqref="E54">
    <cfRule type="expression" dxfId="294" priority="62">
      <formula>IF(E54="",FALSE,IF(OR(LEFT(E54,1)=LEFT(E53,1),LEFT(E54,1)=LEFT(E52,1)),TRUE,FALSE))</formula>
    </cfRule>
  </conditionalFormatting>
  <conditionalFormatting sqref="E55">
    <cfRule type="expression" dxfId="293" priority="61">
      <formula>IF(E55="",FALSE,IF(OR(LEFT(E55,LEN(E55)-1)=LEFT(E54,LEN(E54)-1),LEFT(E55,LEN(E55)-1)=LEFT(E53,LEN(E53)-1),LEFT(E55,LEN(E55)-1)=LEFT(E52,LEN(E52)-1)),TRUE,FALSE))</formula>
    </cfRule>
  </conditionalFormatting>
  <conditionalFormatting sqref="E56">
    <cfRule type="expression" dxfId="292" priority="60">
      <formula>IF(E56="",FALSE,IF(OR(LEFT(E56,LEN(E56)-1)=LEFT(E55,LEN(E55)-1),LEFT(E56,LEN(E56)-1)=LEFT(E54,LEN(E54)-1),LEFT(E56,LEN(E56)-1)=LEFT(E53,LEN(E53)-1),LEFT(E56,LEN(E56)-1)=LEFT(E52,LEN(E52)-1),LEFT(E56,1)=LEFT(E55,1)),TRUE,FALSE))</formula>
    </cfRule>
  </conditionalFormatting>
  <conditionalFormatting sqref="E58">
    <cfRule type="expression" dxfId="291" priority="59">
      <formula>IF(E58="",FALSE,IF(LEFT(E58,1)=LEFT(E57,1),TRUE,FALSE))</formula>
    </cfRule>
  </conditionalFormatting>
  <conditionalFormatting sqref="E59">
    <cfRule type="expression" dxfId="290" priority="58">
      <formula>IF(E59="",FALSE,IF(OR(LEFT(E59,1)=LEFT(E58,1),LEFT(E59,1)=LEFT(E57,1)),TRUE,FALSE))</formula>
    </cfRule>
  </conditionalFormatting>
  <conditionalFormatting sqref="E60">
    <cfRule type="expression" dxfId="289" priority="57">
      <formula>IF(E60="",FALSE,IF(OR(LEFT(E60,LEN(E60)-1)=LEFT(E59,LEN(E59)-1),LEFT(E60,LEN(E60)-1)=LEFT(E58,LEN(E58)-1),LEFT(E60,LEN(E60)-1)=LEFT(E57,LEN(E57)-1)),TRUE,FALSE))</formula>
    </cfRule>
  </conditionalFormatting>
  <conditionalFormatting sqref="E61">
    <cfRule type="expression" dxfId="288" priority="56">
      <formula>IF(E61="",FALSE,IF(OR(LEFT(E61,LEN(E61)-1)=LEFT(E60,LEN(E60)-1),LEFT(E61,LEN(E61)-1)=LEFT(E59,LEN(E59)-1),LEFT(E61,LEN(E61)-1)=LEFT(E58,LEN(E58)-1),LEFT(E61,LEN(E61)-1)=LEFT(E57,LEN(E57)-1),LEFT(E61,1)=LEFT(E60,1)),TRUE,FALSE))</formula>
    </cfRule>
  </conditionalFormatting>
  <conditionalFormatting sqref="E63">
    <cfRule type="expression" dxfId="287" priority="55">
      <formula>IF(E63="",FALSE,IF(LEFT(E63,1)=LEFT(E62,1),TRUE,FALSE))</formula>
    </cfRule>
  </conditionalFormatting>
  <conditionalFormatting sqref="E64">
    <cfRule type="expression" dxfId="286" priority="54">
      <formula>IF(E64="",FALSE,IF(OR(LEFT(E64,1)=LEFT(E63,1),LEFT(E64,1)=LEFT(E62,1)),TRUE,FALSE))</formula>
    </cfRule>
  </conditionalFormatting>
  <conditionalFormatting sqref="E65">
    <cfRule type="expression" dxfId="285" priority="53">
      <formula>IF(E65="",FALSE,IF(OR(LEFT(E65,LEN(E65)-1)=LEFT(E64,LEN(E64)-1),LEFT(E65,LEN(E65)-1)=LEFT(E63,LEN(E63)-1),LEFT(E65,LEN(E65)-1)=LEFT(E62,LEN(E62)-1)),TRUE,FALSE))</formula>
    </cfRule>
  </conditionalFormatting>
  <conditionalFormatting sqref="E66">
    <cfRule type="expression" dxfId="284" priority="52">
      <formula>IF(E66="",FALSE,IF(OR(LEFT(E66,LEN(E66)-1)=LEFT(E65,LEN(E65)-1),LEFT(E66,LEN(E66)-1)=LEFT(E64,LEN(E64)-1),LEFT(E66,LEN(E66)-1)=LEFT(E63,LEN(E63)-1),LEFT(E66,LEN(E66)-1)=LEFT(E62,LEN(E62)-1),LEFT(E66,1)=LEFT(E65,1)),TRUE,FALSE))</formula>
    </cfRule>
  </conditionalFormatting>
  <conditionalFormatting sqref="E68">
    <cfRule type="expression" dxfId="283" priority="51">
      <formula>IF(E68="",FALSE,IF(LEFT(E68,1)=LEFT(E67,1),TRUE,FALSE))</formula>
    </cfRule>
  </conditionalFormatting>
  <conditionalFormatting sqref="E69">
    <cfRule type="expression" dxfId="282" priority="50">
      <formula>IF(E69="",FALSE,IF(OR(LEFT(E69,1)=LEFT(E68,1),LEFT(E69,1)=LEFT(E67,1)),TRUE,FALSE))</formula>
    </cfRule>
  </conditionalFormatting>
  <conditionalFormatting sqref="E70">
    <cfRule type="expression" dxfId="281" priority="49">
      <formula>IF(E70="",FALSE,IF(OR(LEFT(E70,LEN(E70)-1)=LEFT(E69,LEN(E69)-1),LEFT(E70,LEN(E70)-1)=LEFT(E68,LEN(E68)-1),LEFT(E70,LEN(E70)-1)=LEFT(E67,LEN(E67)-1)),TRUE,FALSE))</formula>
    </cfRule>
  </conditionalFormatting>
  <conditionalFormatting sqref="E71">
    <cfRule type="expression" dxfId="280" priority="48">
      <formula>IF(E71="",FALSE,IF(OR(LEFT(E71,LEN(E71)-1)=LEFT(E70,LEN(E70)-1),LEFT(E71,LEN(E71)-1)=LEFT(E69,LEN(E69)-1),LEFT(E71,LEN(E71)-1)=LEFT(E68,LEN(E68)-1),LEFT(E71,LEN(E71)-1)=LEFT(E67,LEN(E67)-1),LEFT(E71,1)=LEFT(E70,1)),TRUE,FALSE))</formula>
    </cfRule>
  </conditionalFormatting>
  <conditionalFormatting sqref="E73">
    <cfRule type="expression" dxfId="279" priority="47">
      <formula>IF(E73="",FALSE,IF(LEFT(E73,1)=LEFT(E72,1),TRUE,FALSE))</formula>
    </cfRule>
  </conditionalFormatting>
  <conditionalFormatting sqref="E74">
    <cfRule type="expression" dxfId="278" priority="46">
      <formula>IF(E74="",FALSE,IF(OR(LEFT(E74,1)=LEFT(E73,1),LEFT(E74,1)=LEFT(E72,1)),TRUE,FALSE))</formula>
    </cfRule>
  </conditionalFormatting>
  <conditionalFormatting sqref="E75">
    <cfRule type="expression" dxfId="277" priority="45">
      <formula>IF(E75="",FALSE,IF(OR(LEFT(E75,LEN(E75)-1)=LEFT(E74,LEN(E74)-1),LEFT(E75,LEN(E75)-1)=LEFT(E73,LEN(E73)-1),LEFT(E75,LEN(E75)-1)=LEFT(E72,LEN(E72)-1)),TRUE,FALSE))</formula>
    </cfRule>
  </conditionalFormatting>
  <conditionalFormatting sqref="E76">
    <cfRule type="expression" dxfId="276" priority="44">
      <formula>IF(E76="",FALSE,IF(OR(LEFT(E76,LEN(E76)-1)=LEFT(E75,LEN(E75)-1),LEFT(E76,LEN(E76)-1)=LEFT(E74,LEN(E74)-1),LEFT(E76,LEN(E76)-1)=LEFT(E73,LEN(E73)-1),LEFT(E76,LEN(E76)-1)=LEFT(E72,LEN(E72)-1),LEFT(E76,1)=LEFT(E75,1)),TRUE,FALSE))</formula>
    </cfRule>
  </conditionalFormatting>
  <conditionalFormatting sqref="E78">
    <cfRule type="expression" dxfId="275" priority="43">
      <formula>IF(E78="",FALSE,IF(LEFT(E78,1)=LEFT(E77,1),TRUE,FALSE))</formula>
    </cfRule>
  </conditionalFormatting>
  <conditionalFormatting sqref="E79">
    <cfRule type="expression" dxfId="274" priority="42">
      <formula>IF(E79="",FALSE,IF(OR(LEFT(E79,1)=LEFT(E78,1),LEFT(E79,1)=LEFT(E77,1)),TRUE,FALSE))</formula>
    </cfRule>
  </conditionalFormatting>
  <conditionalFormatting sqref="E80">
    <cfRule type="expression" dxfId="273" priority="41">
      <formula>IF(E80="",FALSE,IF(OR(LEFT(E80,LEN(E80)-1)=LEFT(E79,LEN(E79)-1),LEFT(E80,LEN(E80)-1)=LEFT(E78,LEN(E78)-1),LEFT(E80,LEN(E80)-1)=LEFT(E77,LEN(E77)-1)),TRUE,FALSE))</formula>
    </cfRule>
  </conditionalFormatting>
  <conditionalFormatting sqref="E81">
    <cfRule type="expression" dxfId="272" priority="40">
      <formula>IF(E81="",FALSE,IF(OR(LEFT(E81,LEN(E81)-1)=LEFT(E80,LEN(E80)-1),LEFT(E81,LEN(E81)-1)=LEFT(E79,LEN(E79)-1),LEFT(E81,LEN(E81)-1)=LEFT(E78,LEN(E78)-1),LEFT(E81,LEN(E81)-1)=LEFT(E77,LEN(E77)-1),LEFT(E81,1)=LEFT(E80,1)),TRUE,FALSE))</formula>
    </cfRule>
  </conditionalFormatting>
  <conditionalFormatting sqref="E83">
    <cfRule type="expression" dxfId="271" priority="39">
      <formula>IF(E83="",FALSE,IF(LEFT(E83,1)=LEFT(E82,1),TRUE,FALSE))</formula>
    </cfRule>
  </conditionalFormatting>
  <conditionalFormatting sqref="E84">
    <cfRule type="expression" dxfId="270" priority="38">
      <formula>IF(E84="",FALSE,IF(OR(LEFT(E84,1)=LEFT(E83,1),LEFT(E84,1)=LEFT(E82,1)),TRUE,FALSE))</formula>
    </cfRule>
  </conditionalFormatting>
  <conditionalFormatting sqref="E85">
    <cfRule type="expression" dxfId="269" priority="37">
      <formula>IF(E85="",FALSE,IF(OR(LEFT(E85,LEN(E85)-1)=LEFT(E84,LEN(E84)-1),LEFT(E85,LEN(E85)-1)=LEFT(E83,LEN(E83)-1),LEFT(E85,LEN(E85)-1)=LEFT(E82,LEN(E82)-1)),TRUE,FALSE))</formula>
    </cfRule>
  </conditionalFormatting>
  <conditionalFormatting sqref="E86">
    <cfRule type="expression" dxfId="268" priority="36">
      <formula>IF(E86="",FALSE,IF(OR(LEFT(E86,LEN(E86)-1)=LEFT(E85,LEN(E85)-1),LEFT(E86,LEN(E86)-1)=LEFT(E84,LEN(E84)-1),LEFT(E86,LEN(E86)-1)=LEFT(E83,LEN(E83)-1),LEFT(E86,LEN(E86)-1)=LEFT(E82,LEN(E82)-1),LEFT(E86,1)=LEFT(E85,1)),TRUE,FALSE))</formula>
    </cfRule>
  </conditionalFormatting>
  <conditionalFormatting sqref="E88">
    <cfRule type="expression" dxfId="267" priority="35">
      <formula>IF(E88="",FALSE,IF(LEFT(E88,1)=LEFT(E87,1),TRUE,FALSE))</formula>
    </cfRule>
  </conditionalFormatting>
  <conditionalFormatting sqref="E89">
    <cfRule type="expression" dxfId="266" priority="34">
      <formula>IF(E89="",FALSE,IF(OR(LEFT(E89,1)=LEFT(E88,1),LEFT(E89,1)=LEFT(E87,1)),TRUE,FALSE))</formula>
    </cfRule>
  </conditionalFormatting>
  <conditionalFormatting sqref="E90">
    <cfRule type="expression" dxfId="265" priority="33">
      <formula>IF(E90="",FALSE,IF(OR(LEFT(E90,LEN(E90)-1)=LEFT(E89,LEN(E89)-1),LEFT(E90,LEN(E90)-1)=LEFT(E88,LEN(E88)-1),LEFT(E90,LEN(E90)-1)=LEFT(E87,LEN(E87)-1)),TRUE,FALSE))</formula>
    </cfRule>
  </conditionalFormatting>
  <conditionalFormatting sqref="E91">
    <cfRule type="expression" dxfId="264" priority="32">
      <formula>IF(E91="",FALSE,IF(OR(LEFT(E91,LEN(E91)-1)=LEFT(E90,LEN(E90)-1),LEFT(E91,LEN(E91)-1)=LEFT(E89,LEN(E89)-1),LEFT(E91,LEN(E91)-1)=LEFT(E88,LEN(E88)-1),LEFT(E91,LEN(E91)-1)=LEFT(E87,LEN(E87)-1),LEFT(E91,1)=LEFT(E90,1)),TRUE,FALSE))</formula>
    </cfRule>
  </conditionalFormatting>
  <conditionalFormatting sqref="E93">
    <cfRule type="expression" dxfId="263" priority="31">
      <formula>IF(E93="",FALSE,IF(LEFT(E93,1)=LEFT(E92,1),TRUE,FALSE))</formula>
    </cfRule>
  </conditionalFormatting>
  <conditionalFormatting sqref="E94">
    <cfRule type="expression" dxfId="262" priority="30">
      <formula>IF(E94="",FALSE,IF(OR(LEFT(E94,1)=LEFT(E93,1),LEFT(E94,1)=LEFT(E92,1)),TRUE,FALSE))</formula>
    </cfRule>
  </conditionalFormatting>
  <conditionalFormatting sqref="E95">
    <cfRule type="expression" dxfId="261" priority="29">
      <formula>IF(E95="",FALSE,IF(OR(LEFT(E95,LEN(E95)-1)=LEFT(E94,LEN(E94)-1),LEFT(E95,LEN(E95)-1)=LEFT(E93,LEN(E93)-1),LEFT(E95,LEN(E95)-1)=LEFT(E92,LEN(E92)-1)),TRUE,FALSE))</formula>
    </cfRule>
  </conditionalFormatting>
  <conditionalFormatting sqref="E96">
    <cfRule type="expression" dxfId="260" priority="28">
      <formula>IF(E96="",FALSE,IF(OR(LEFT(E96,LEN(E96)-1)=LEFT(E95,LEN(E95)-1),LEFT(E96,LEN(E96)-1)=LEFT(E94,LEN(E94)-1),LEFT(E96,LEN(E96)-1)=LEFT(E93,LEN(E93)-1),LEFT(E96,LEN(E96)-1)=LEFT(E92,LEN(E92)-1),LEFT(E96,1)=LEFT(E95,1)),TRUE,FALSE))</formula>
    </cfRule>
  </conditionalFormatting>
  <conditionalFormatting sqref="E98">
    <cfRule type="expression" dxfId="259" priority="27">
      <formula>IF(E98="",FALSE,IF(LEFT(E98,1)=LEFT(E97,1),TRUE,FALSE))</formula>
    </cfRule>
  </conditionalFormatting>
  <conditionalFormatting sqref="E99">
    <cfRule type="expression" dxfId="258" priority="26">
      <formula>IF(E99="",FALSE,IF(OR(LEFT(E99,1)=LEFT(E98,1),LEFT(E99,1)=LEFT(E97,1)),TRUE,FALSE))</formula>
    </cfRule>
  </conditionalFormatting>
  <conditionalFormatting sqref="E100">
    <cfRule type="expression" dxfId="257" priority="25">
      <formula>IF(E100="",FALSE,IF(OR(LEFT(E100,LEN(E100)-1)=LEFT(E99,LEN(E99)-1),LEFT(E100,LEN(E100)-1)=LEFT(E98,LEN(E98)-1),LEFT(E100,LEN(E100)-1)=LEFT(E97,LEN(E97)-1)),TRUE,FALSE))</formula>
    </cfRule>
  </conditionalFormatting>
  <conditionalFormatting sqref="E101">
    <cfRule type="expression" dxfId="256" priority="24">
      <formula>IF(E101="",FALSE,IF(OR(LEFT(E101,LEN(E101)-1)=LEFT(E100,LEN(E100)-1),LEFT(E101,LEN(E101)-1)=LEFT(E99,LEN(E99)-1),LEFT(E101,LEN(E101)-1)=LEFT(E98,LEN(E98)-1),LEFT(E101,LEN(E101)-1)=LEFT(E97,LEN(E97)-1),LEFT(E101,1)=LEFT(E100,1)),TRUE,FALSE))</formula>
    </cfRule>
  </conditionalFormatting>
  <conditionalFormatting sqref="E103">
    <cfRule type="expression" dxfId="255" priority="23">
      <formula>IF(E103="",FALSE,IF(LEFT(E103,1)=LEFT(E102,1),TRUE,FALSE))</formula>
    </cfRule>
  </conditionalFormatting>
  <conditionalFormatting sqref="E104">
    <cfRule type="expression" dxfId="254" priority="22">
      <formula>IF(E104="",FALSE,IF(OR(LEFT(E104,1)=LEFT(E103,1),LEFT(E104,1)=LEFT(E102,1)),TRUE,FALSE))</formula>
    </cfRule>
  </conditionalFormatting>
  <conditionalFormatting sqref="E105">
    <cfRule type="expression" dxfId="253" priority="21">
      <formula>IF(E105="",FALSE,IF(OR(LEFT(E105,LEN(E105)-1)=LEFT(E104,LEN(E104)-1),LEFT(E105,LEN(E105)-1)=LEFT(E103,LEN(E103)-1),LEFT(E105,LEN(E105)-1)=LEFT(E102,LEN(E102)-1)),TRUE,FALSE))</formula>
    </cfRule>
  </conditionalFormatting>
  <conditionalFormatting sqref="E106">
    <cfRule type="expression" dxfId="252" priority="20">
      <formula>IF(E106="",FALSE,IF(OR(LEFT(E106,LEN(E106)-1)=LEFT(E105,LEN(E105)-1),LEFT(E106,LEN(E106)-1)=LEFT(E104,LEN(E104)-1),LEFT(E106,LEN(E106)-1)=LEFT(E103,LEN(E103)-1),LEFT(E106,LEN(E106)-1)=LEFT(E102,LEN(E102)-1),LEFT(E106,1)=LEFT(E105,1)),TRUE,FALSE))</formula>
    </cfRule>
  </conditionalFormatting>
  <conditionalFormatting sqref="E108">
    <cfRule type="expression" dxfId="251" priority="19">
      <formula>IF(E108="",FALSE,IF(LEFT(E108,1)=LEFT(E107,1),TRUE,FALSE))</formula>
    </cfRule>
  </conditionalFormatting>
  <conditionalFormatting sqref="E109">
    <cfRule type="expression" dxfId="250" priority="18">
      <formula>IF(E109="",FALSE,IF(OR(LEFT(E109,1)=LEFT(E108,1),LEFT(E109,1)=LEFT(E107,1)),TRUE,FALSE))</formula>
    </cfRule>
  </conditionalFormatting>
  <conditionalFormatting sqref="E110">
    <cfRule type="expression" dxfId="249" priority="17">
      <formula>IF(E110="",FALSE,IF(OR(LEFT(E110,LEN(E110)-1)=LEFT(E109,LEN(E109)-1),LEFT(E110,LEN(E110)-1)=LEFT(E108,LEN(E108)-1),LEFT(E110,LEN(E110)-1)=LEFT(E107,LEN(E107)-1)),TRUE,FALSE))</formula>
    </cfRule>
  </conditionalFormatting>
  <conditionalFormatting sqref="E111">
    <cfRule type="expression" dxfId="248" priority="16">
      <formula>IF(E111="",FALSE,IF(OR(LEFT(E111,LEN(E111)-1)=LEFT(E110,LEN(E110)-1),LEFT(E111,LEN(E111)-1)=LEFT(E109,LEN(E109)-1),LEFT(E111,LEN(E111)-1)=LEFT(E108,LEN(E108)-1),LEFT(E111,LEN(E111)-1)=LEFT(E107,LEN(E107)-1),LEFT(E111,1)=LEFT(E110,1)),TRUE,FALSE))</formula>
    </cfRule>
  </conditionalFormatting>
  <conditionalFormatting sqref="E113">
    <cfRule type="expression" dxfId="247" priority="15">
      <formula>IF(E113="",FALSE,IF(LEFT(E113,1)=LEFT(E112,1),TRUE,FALSE))</formula>
    </cfRule>
  </conditionalFormatting>
  <conditionalFormatting sqref="E114">
    <cfRule type="expression" dxfId="246" priority="14">
      <formula>IF(E114="",FALSE,IF(OR(LEFT(E114,1)=LEFT(E113,1),LEFT(E114,1)=LEFT(E112,1)),TRUE,FALSE))</formula>
    </cfRule>
  </conditionalFormatting>
  <conditionalFormatting sqref="E115">
    <cfRule type="expression" dxfId="245" priority="13">
      <formula>IF(E115="",FALSE,IF(OR(LEFT(E115,LEN(E115)-1)=LEFT(E114,LEN(E114)-1),LEFT(E115,LEN(E115)-1)=LEFT(E113,LEN(E113)-1),LEFT(E115,LEN(E115)-1)=LEFT(E112,LEN(E112)-1)),TRUE,FALSE))</formula>
    </cfRule>
  </conditionalFormatting>
  <conditionalFormatting sqref="E116">
    <cfRule type="expression" dxfId="244" priority="12">
      <formula>IF(E116="",FALSE,IF(OR(LEFT(E116,LEN(E116)-1)=LEFT(E115,LEN(E115)-1),LEFT(E116,LEN(E116)-1)=LEFT(E114,LEN(E114)-1),LEFT(E116,LEN(E116)-1)=LEFT(E113,LEN(E113)-1),LEFT(E116,LEN(E116)-1)=LEFT(E112,LEN(E112)-1),LEFT(E116,1)=LEFT(E115,1)),TRUE,FALSE))</formula>
    </cfRule>
  </conditionalFormatting>
  <conditionalFormatting sqref="E118">
    <cfRule type="expression" dxfId="243" priority="11">
      <formula>IF(E118="",FALSE,IF(LEFT(E118,1)=LEFT(E117,1),TRUE,FALSE))</formula>
    </cfRule>
  </conditionalFormatting>
  <conditionalFormatting sqref="E119">
    <cfRule type="expression" dxfId="242" priority="10">
      <formula>IF(E119="",FALSE,IF(OR(LEFT(E119,1)=LEFT(E118,1),LEFT(E119,1)=LEFT(E117,1)),TRUE,FALSE))</formula>
    </cfRule>
  </conditionalFormatting>
  <conditionalFormatting sqref="E120">
    <cfRule type="expression" dxfId="241" priority="9">
      <formula>IF(E120="",FALSE,IF(OR(LEFT(E120,LEN(E120)-1)=LEFT(E119,LEN(E119)-1),LEFT(E120,LEN(E120)-1)=LEFT(E118,LEN(E118)-1),LEFT(E120,LEN(E120)-1)=LEFT(E117,LEN(E117)-1)),TRUE,FALSE))</formula>
    </cfRule>
  </conditionalFormatting>
  <conditionalFormatting sqref="E121">
    <cfRule type="expression" dxfId="240" priority="8">
      <formula>IF(E121="",FALSE,IF(OR(LEFT(E121,LEN(E121)-1)=LEFT(E120,LEN(E120)-1),LEFT(E121,LEN(E121)-1)=LEFT(E119,LEN(E119)-1),LEFT(E121,LEN(E121)-1)=LEFT(E118,LEN(E118)-1),LEFT(E121,LEN(E121)-1)=LEFT(E117,LEN(E117)-1),LEFT(E121,1)=LEFT(E120,1)),TRUE,FALSE))</formula>
    </cfRule>
  </conditionalFormatting>
  <conditionalFormatting sqref="G2">
    <cfRule type="expression" dxfId="239" priority="166">
      <formula>IF(SUM(G2:G4)&gt;5.4,TRUE,FALSE)</formula>
    </cfRule>
  </conditionalFormatting>
  <conditionalFormatting sqref="G3">
    <cfRule type="expression" dxfId="238" priority="168">
      <formula>IF(SUM(G2:G4)&gt;5.4,TRUE,FALSE)</formula>
    </cfRule>
  </conditionalFormatting>
  <conditionalFormatting sqref="G4">
    <cfRule type="expression" dxfId="237" priority="167">
      <formula>IF(SUM(G2:G4)&gt;5.4,TRUE,FALSE)</formula>
    </cfRule>
  </conditionalFormatting>
  <conditionalFormatting sqref="G7">
    <cfRule type="expression" dxfId="236" priority="159">
      <formula>IF(SUM(G7:G9)&gt;5.4,TRUE,FALSE)</formula>
    </cfRule>
  </conditionalFormatting>
  <conditionalFormatting sqref="G8">
    <cfRule type="expression" dxfId="235" priority="161">
      <formula>IF(SUM(G7:G9)&gt;5.4,TRUE,FALSE)</formula>
    </cfRule>
  </conditionalFormatting>
  <conditionalFormatting sqref="G9">
    <cfRule type="expression" dxfId="234" priority="160">
      <formula>IF(SUM(G7:G9)&gt;5.4,TRUE,FALSE)</formula>
    </cfRule>
  </conditionalFormatting>
  <conditionalFormatting sqref="G12">
    <cfRule type="expression" dxfId="233" priority="156">
      <formula>IF(SUM(G12:G14)&gt;5.4,TRUE,FALSE)</formula>
    </cfRule>
  </conditionalFormatting>
  <conditionalFormatting sqref="G13">
    <cfRule type="expression" dxfId="232" priority="158">
      <formula>IF(SUM(G12:G14)&gt;5.4,TRUE,FALSE)</formula>
    </cfRule>
  </conditionalFormatting>
  <conditionalFormatting sqref="G14">
    <cfRule type="expression" dxfId="231" priority="157">
      <formula>IF(SUM(G12:G14)&gt;5.4,TRUE,FALSE)</formula>
    </cfRule>
  </conditionalFormatting>
  <conditionalFormatting sqref="G17">
    <cfRule type="expression" dxfId="230" priority="153">
      <formula>IF(SUM(G17:G19)&gt;5.4,TRUE,FALSE)</formula>
    </cfRule>
  </conditionalFormatting>
  <conditionalFormatting sqref="G18">
    <cfRule type="expression" dxfId="229" priority="155">
      <formula>IF(SUM(G17:G19)&gt;5.4,TRUE,FALSE)</formula>
    </cfRule>
  </conditionalFormatting>
  <conditionalFormatting sqref="G19">
    <cfRule type="expression" dxfId="228" priority="154">
      <formula>IF(SUM(G17:G19)&gt;5.4,TRUE,FALSE)</formula>
    </cfRule>
  </conditionalFormatting>
  <conditionalFormatting sqref="G22">
    <cfRule type="expression" dxfId="227" priority="150">
      <formula>IF(SUM(G22:G24)&gt;5.4,TRUE,FALSE)</formula>
    </cfRule>
  </conditionalFormatting>
  <conditionalFormatting sqref="G23">
    <cfRule type="expression" dxfId="226" priority="152">
      <formula>IF(SUM(G22:G24)&gt;5.4,TRUE,FALSE)</formula>
    </cfRule>
  </conditionalFormatting>
  <conditionalFormatting sqref="G24">
    <cfRule type="expression" dxfId="225" priority="151">
      <formula>IF(SUM(G22:G24)&gt;5.4,TRUE,FALSE)</formula>
    </cfRule>
  </conditionalFormatting>
  <conditionalFormatting sqref="G27">
    <cfRule type="expression" dxfId="224" priority="147">
      <formula>IF(SUM(G27:G29)&gt;5.4,TRUE,FALSE)</formula>
    </cfRule>
  </conditionalFormatting>
  <conditionalFormatting sqref="G28">
    <cfRule type="expression" dxfId="223" priority="149">
      <formula>IF(SUM(G27:G29)&gt;5.4,TRUE,FALSE)</formula>
    </cfRule>
  </conditionalFormatting>
  <conditionalFormatting sqref="G29">
    <cfRule type="expression" dxfId="222" priority="148">
      <formula>IF(SUM(G27:G29)&gt;5.4,TRUE,FALSE)</formula>
    </cfRule>
  </conditionalFormatting>
  <conditionalFormatting sqref="G32">
    <cfRule type="expression" dxfId="221" priority="144">
      <formula>IF(SUM(G32:G34)&gt;5.4,TRUE,FALSE)</formula>
    </cfRule>
  </conditionalFormatting>
  <conditionalFormatting sqref="G33">
    <cfRule type="expression" dxfId="220" priority="146">
      <formula>IF(SUM(G32:G34)&gt;5.4,TRUE,FALSE)</formula>
    </cfRule>
  </conditionalFormatting>
  <conditionalFormatting sqref="G34">
    <cfRule type="expression" dxfId="219" priority="145">
      <formula>IF(SUM(G32:G34)&gt;5.4,TRUE,FALSE)</formula>
    </cfRule>
  </conditionalFormatting>
  <conditionalFormatting sqref="G37">
    <cfRule type="expression" dxfId="218" priority="141">
      <formula>IF(SUM(G37:G39)&gt;5.4,TRUE,FALSE)</formula>
    </cfRule>
  </conditionalFormatting>
  <conditionalFormatting sqref="G38">
    <cfRule type="expression" dxfId="217" priority="143">
      <formula>IF(SUM(G37:G39)&gt;5.4,TRUE,FALSE)</formula>
    </cfRule>
  </conditionalFormatting>
  <conditionalFormatting sqref="G39">
    <cfRule type="expression" dxfId="216" priority="142">
      <formula>IF(SUM(G37:G39)&gt;5.4,TRUE,FALSE)</formula>
    </cfRule>
  </conditionalFormatting>
  <conditionalFormatting sqref="G42">
    <cfRule type="expression" dxfId="215" priority="138">
      <formula>IF(SUM(G42:G44)&gt;5.4,TRUE,FALSE)</formula>
    </cfRule>
  </conditionalFormatting>
  <conditionalFormatting sqref="G43">
    <cfRule type="expression" dxfId="214" priority="140">
      <formula>IF(SUM(G42:G44)&gt;5.4,TRUE,FALSE)</formula>
    </cfRule>
  </conditionalFormatting>
  <conditionalFormatting sqref="G44">
    <cfRule type="expression" dxfId="213" priority="139">
      <formula>IF(SUM(G42:G44)&gt;5.4,TRUE,FALSE)</formula>
    </cfRule>
  </conditionalFormatting>
  <conditionalFormatting sqref="G47">
    <cfRule type="expression" dxfId="212" priority="135">
      <formula>IF(SUM(G47:G49)&gt;5.4,TRUE,FALSE)</formula>
    </cfRule>
  </conditionalFormatting>
  <conditionalFormatting sqref="G48">
    <cfRule type="expression" dxfId="211" priority="137">
      <formula>IF(SUM(G47:G49)&gt;5.4,TRUE,FALSE)</formula>
    </cfRule>
  </conditionalFormatting>
  <conditionalFormatting sqref="G49">
    <cfRule type="expression" dxfId="210" priority="136">
      <formula>IF(SUM(G47:G49)&gt;5.4,TRUE,FALSE)</formula>
    </cfRule>
  </conditionalFormatting>
  <conditionalFormatting sqref="G52">
    <cfRule type="expression" dxfId="209" priority="132">
      <formula>IF(SUM(G52:G54)&gt;5.4,TRUE,FALSE)</formula>
    </cfRule>
  </conditionalFormatting>
  <conditionalFormatting sqref="G53">
    <cfRule type="expression" dxfId="208" priority="134">
      <formula>IF(SUM(G52:G54)&gt;5.4,TRUE,FALSE)</formula>
    </cfRule>
  </conditionalFormatting>
  <conditionalFormatting sqref="G54">
    <cfRule type="expression" dxfId="207" priority="133">
      <formula>IF(SUM(G52:G54)&gt;5.4,TRUE,FALSE)</formula>
    </cfRule>
  </conditionalFormatting>
  <conditionalFormatting sqref="G57">
    <cfRule type="expression" dxfId="206" priority="129">
      <formula>IF(SUM(G57:G59)&gt;5.4,TRUE,FALSE)</formula>
    </cfRule>
  </conditionalFormatting>
  <conditionalFormatting sqref="G58">
    <cfRule type="expression" dxfId="205" priority="131">
      <formula>IF(SUM(G57:G59)&gt;5.4,TRUE,FALSE)</formula>
    </cfRule>
  </conditionalFormatting>
  <conditionalFormatting sqref="G59">
    <cfRule type="expression" dxfId="204" priority="130">
      <formula>IF(SUM(G57:G59)&gt;5.4,TRUE,FALSE)</formula>
    </cfRule>
  </conditionalFormatting>
  <conditionalFormatting sqref="G62">
    <cfRule type="expression" dxfId="203" priority="126">
      <formula>IF(SUM(G62:G64)&gt;5.4,TRUE,FALSE)</formula>
    </cfRule>
  </conditionalFormatting>
  <conditionalFormatting sqref="G63">
    <cfRule type="expression" dxfId="202" priority="128">
      <formula>IF(SUM(G62:G64)&gt;5.4,TRUE,FALSE)</formula>
    </cfRule>
  </conditionalFormatting>
  <conditionalFormatting sqref="G64">
    <cfRule type="expression" dxfId="201" priority="127">
      <formula>IF(SUM(G62:G64)&gt;5.4,TRUE,FALSE)</formula>
    </cfRule>
  </conditionalFormatting>
  <conditionalFormatting sqref="G67">
    <cfRule type="expression" dxfId="200" priority="123">
      <formula>IF(SUM(G67:G69)&gt;5.4,TRUE,FALSE)</formula>
    </cfRule>
  </conditionalFormatting>
  <conditionalFormatting sqref="G68">
    <cfRule type="expression" dxfId="199" priority="125">
      <formula>IF(SUM(G67:G69)&gt;5.4,TRUE,FALSE)</formula>
    </cfRule>
  </conditionalFormatting>
  <conditionalFormatting sqref="G69">
    <cfRule type="expression" dxfId="198" priority="124">
      <formula>IF(SUM(G67:G69)&gt;5.4,TRUE,FALSE)</formula>
    </cfRule>
  </conditionalFormatting>
  <conditionalFormatting sqref="G72">
    <cfRule type="expression" dxfId="197" priority="120">
      <formula>IF(SUM(G72:G74)&gt;5.4,TRUE,FALSE)</formula>
    </cfRule>
  </conditionalFormatting>
  <conditionalFormatting sqref="G73">
    <cfRule type="expression" dxfId="196" priority="122">
      <formula>IF(SUM(G72:G74)&gt;5.4,TRUE,FALSE)</formula>
    </cfRule>
  </conditionalFormatting>
  <conditionalFormatting sqref="G74">
    <cfRule type="expression" dxfId="195" priority="121">
      <formula>IF(SUM(G72:G74)&gt;5.4,TRUE,FALSE)</formula>
    </cfRule>
  </conditionalFormatting>
  <conditionalFormatting sqref="G77">
    <cfRule type="expression" dxfId="194" priority="117">
      <formula>IF(SUM(G77:G79)&gt;5.4,TRUE,FALSE)</formula>
    </cfRule>
  </conditionalFormatting>
  <conditionalFormatting sqref="G78">
    <cfRule type="expression" dxfId="193" priority="119">
      <formula>IF(SUM(G77:G79)&gt;5.4,TRUE,FALSE)</formula>
    </cfRule>
  </conditionalFormatting>
  <conditionalFormatting sqref="G79">
    <cfRule type="expression" dxfId="192" priority="118">
      <formula>IF(SUM(G77:G79)&gt;5.4,TRUE,FALSE)</formula>
    </cfRule>
  </conditionalFormatting>
  <conditionalFormatting sqref="G82">
    <cfRule type="expression" dxfId="191" priority="114">
      <formula>IF(SUM(G82:G84)&gt;5.4,TRUE,FALSE)</formula>
    </cfRule>
  </conditionalFormatting>
  <conditionalFormatting sqref="G83">
    <cfRule type="expression" dxfId="190" priority="116">
      <formula>IF(SUM(G82:G84)&gt;5.4,TRUE,FALSE)</formula>
    </cfRule>
  </conditionalFormatting>
  <conditionalFormatting sqref="G84">
    <cfRule type="expression" dxfId="189" priority="115">
      <formula>IF(SUM(G82:G84)&gt;5.4,TRUE,FALSE)</formula>
    </cfRule>
  </conditionalFormatting>
  <conditionalFormatting sqref="G87">
    <cfRule type="expression" dxfId="188" priority="111">
      <formula>IF(SUM(G87:G89)&gt;5.4,TRUE,FALSE)</formula>
    </cfRule>
  </conditionalFormatting>
  <conditionalFormatting sqref="G88">
    <cfRule type="expression" dxfId="187" priority="113">
      <formula>IF(SUM(G87:G89)&gt;5.4,TRUE,FALSE)</formula>
    </cfRule>
  </conditionalFormatting>
  <conditionalFormatting sqref="G89">
    <cfRule type="expression" dxfId="186" priority="112">
      <formula>IF(SUM(G87:G89)&gt;5.4,TRUE,FALSE)</formula>
    </cfRule>
  </conditionalFormatting>
  <conditionalFormatting sqref="G92">
    <cfRule type="expression" dxfId="185" priority="108">
      <formula>IF(SUM(G92:G94)&gt;5.4,TRUE,FALSE)</formula>
    </cfRule>
  </conditionalFormatting>
  <conditionalFormatting sqref="G93">
    <cfRule type="expression" dxfId="184" priority="110">
      <formula>IF(SUM(G92:G94)&gt;5.4,TRUE,FALSE)</formula>
    </cfRule>
  </conditionalFormatting>
  <conditionalFormatting sqref="G94">
    <cfRule type="expression" dxfId="183" priority="109">
      <formula>IF(SUM(G92:G94)&gt;5.4,TRUE,FALSE)</formula>
    </cfRule>
  </conditionalFormatting>
  <conditionalFormatting sqref="G97">
    <cfRule type="expression" dxfId="182" priority="105">
      <formula>IF(SUM(G97:G99)&gt;5.4,TRUE,FALSE)</formula>
    </cfRule>
  </conditionalFormatting>
  <conditionalFormatting sqref="G98">
    <cfRule type="expression" dxfId="181" priority="107">
      <formula>IF(SUM(G97:G99)&gt;5.4,TRUE,FALSE)</formula>
    </cfRule>
  </conditionalFormatting>
  <conditionalFormatting sqref="G99">
    <cfRule type="expression" dxfId="180" priority="106">
      <formula>IF(SUM(G97:G99)&gt;5.4,TRUE,FALSE)</formula>
    </cfRule>
  </conditionalFormatting>
  <conditionalFormatting sqref="G102">
    <cfRule type="expression" dxfId="179" priority="102">
      <formula>IF(SUM(G102:G104)&gt;5.4,TRUE,FALSE)</formula>
    </cfRule>
  </conditionalFormatting>
  <conditionalFormatting sqref="G103">
    <cfRule type="expression" dxfId="178" priority="104">
      <formula>IF(SUM(G102:G104)&gt;5.4,TRUE,FALSE)</formula>
    </cfRule>
  </conditionalFormatting>
  <conditionalFormatting sqref="G104">
    <cfRule type="expression" dxfId="177" priority="103">
      <formula>IF(SUM(G102:G104)&gt;5.4,TRUE,FALSE)</formula>
    </cfRule>
  </conditionalFormatting>
  <conditionalFormatting sqref="G107">
    <cfRule type="expression" dxfId="176" priority="7">
      <formula>IF(SUM(G107:G109)&gt;5.4,TRUE,FALSE)</formula>
    </cfRule>
  </conditionalFormatting>
  <conditionalFormatting sqref="G108">
    <cfRule type="expression" dxfId="175" priority="101">
      <formula>IF(SUM(G107:G109)&gt;5.4,TRUE,FALSE)</formula>
    </cfRule>
  </conditionalFormatting>
  <conditionalFormatting sqref="G109">
    <cfRule type="expression" dxfId="174" priority="100">
      <formula>IF(SUM(G107:G109)&gt;5.4,TRUE,FALSE)</formula>
    </cfRule>
  </conditionalFormatting>
  <conditionalFormatting sqref="G112">
    <cfRule type="expression" dxfId="173" priority="4">
      <formula>IF(SUM(G112:G114)&gt;5.4,TRUE,FALSE)</formula>
    </cfRule>
  </conditionalFormatting>
  <conditionalFormatting sqref="G113">
    <cfRule type="expression" dxfId="172" priority="6">
      <formula>IF(SUM(G112:G114)&gt;5.4,TRUE,FALSE)</formula>
    </cfRule>
  </conditionalFormatting>
  <conditionalFormatting sqref="G114">
    <cfRule type="expression" dxfId="171" priority="5">
      <formula>IF(SUM(G112:G114)&gt;5.4,TRUE,FALSE)</formula>
    </cfRule>
  </conditionalFormatting>
  <conditionalFormatting sqref="G117">
    <cfRule type="expression" dxfId="170" priority="1">
      <formula>IF(SUM(G117:G119)&gt;5.4,TRUE,FALSE)</formula>
    </cfRule>
  </conditionalFormatting>
  <conditionalFormatting sqref="G118">
    <cfRule type="expression" dxfId="169" priority="3">
      <formula>IF(SUM(G117:G119)&gt;5.4,TRUE,FALSE)</formula>
    </cfRule>
  </conditionalFormatting>
  <conditionalFormatting sqref="G119">
    <cfRule type="expression" dxfId="168" priority="2">
      <formula>IF(SUM(G117:G119)&gt;5.4,TRUE,FALSE)</formula>
    </cfRule>
  </conditionalFormatting>
  <dataValidations count="1">
    <dataValidation type="custom" showErrorMessage="1" error="Please enter the diver's CLUB" sqref="E2 E7 E12 E17 E22 E27 E32 E37 E42 E47 E52 E57 E62 E67 E72 E77 E82 E87 E92 E97 E102 E107 E112 E117" xr:uid="{12F0F545-D043-4760-8467-7CBCC635652A}">
      <formula1>IF(C2&lt;&gt;"",TRUE,FALSE)</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B494-BA74-4583-A5B9-F19EE9CF733F}">
  <dimension ref="A1:AK148"/>
  <sheetViews>
    <sheetView zoomScaleNormal="100" workbookViewId="0">
      <pane ySplit="1" topLeftCell="A2" activePane="bottomLeft" state="frozen"/>
      <selection activeCell="B2" sqref="B2:B4"/>
      <selection pane="bottomLeft" activeCell="B2" sqref="B2:B6"/>
    </sheetView>
  </sheetViews>
  <sheetFormatPr defaultColWidth="9.140625" defaultRowHeight="15" x14ac:dyDescent="0.25"/>
  <cols>
    <col min="1" max="1" width="3.85546875" customWidth="1"/>
    <col min="2" max="2" width="24.7109375" customWidth="1"/>
    <col min="3" max="3" width="8.42578125" style="10" customWidth="1"/>
    <col min="4" max="4" width="7.7109375" style="10" customWidth="1"/>
    <col min="5" max="5" width="15.7109375" style="10" customWidth="1"/>
    <col min="6" max="6" width="31.85546875" customWidth="1"/>
    <col min="7" max="13" width="9.140625" style="10"/>
    <col min="16" max="16" width="9.42578125" hidden="1" customWidth="1"/>
    <col min="17" max="19" width="9.28515625" hidden="1" customWidth="1"/>
    <col min="20" max="30" width="9.140625" hidden="1" customWidth="1"/>
    <col min="31" max="37" width="0" hidden="1" customWidth="1"/>
  </cols>
  <sheetData>
    <row r="1" spans="1:20" s="7" customFormat="1" ht="26.25" customHeight="1" x14ac:dyDescent="0.25">
      <c r="A1" s="6" t="s">
        <v>218</v>
      </c>
      <c r="B1" s="6" t="s">
        <v>241</v>
      </c>
      <c r="C1" s="6" t="s">
        <v>213</v>
      </c>
      <c r="D1" s="6"/>
      <c r="E1" s="6"/>
      <c r="F1" s="6"/>
      <c r="G1" s="6"/>
      <c r="H1" s="6" t="s">
        <v>206</v>
      </c>
      <c r="I1" s="6" t="s">
        <v>207</v>
      </c>
      <c r="J1" s="6" t="s">
        <v>208</v>
      </c>
      <c r="K1" s="6" t="s">
        <v>209</v>
      </c>
      <c r="L1" s="6" t="s">
        <v>210</v>
      </c>
      <c r="M1" s="6" t="s">
        <v>211</v>
      </c>
      <c r="N1" s="6" t="s">
        <v>212</v>
      </c>
      <c r="O1" s="6" t="s">
        <v>288</v>
      </c>
    </row>
    <row r="2" spans="1:20" x14ac:dyDescent="0.25">
      <c r="A2" s="115">
        <v>1</v>
      </c>
      <c r="B2" s="124" t="str">
        <f>IF('15+B'!B2&lt;&gt;"",'15+B'!B2, "")</f>
        <v/>
      </c>
      <c r="C2" s="124" t="str">
        <f>IF('15+B'!C2&lt;&gt;"",'15+B'!C2, "")</f>
        <v/>
      </c>
      <c r="D2" s="10">
        <v>1</v>
      </c>
      <c r="H2" s="89" t="str">
        <f>IF('15+B'!H2&lt;&gt;"",'15+B'!H2, "")</f>
        <v/>
      </c>
      <c r="I2" s="89" t="str">
        <f>IF('15+B'!I2&lt;&gt;"",'15+B'!I2, "")</f>
        <v/>
      </c>
      <c r="J2" s="89" t="str">
        <f>IF('15+B'!J2&lt;&gt;"",'15+B'!J2, "")</f>
        <v/>
      </c>
      <c r="K2" s="89" t="str">
        <f>IF('15+B'!K2&lt;&gt;"",'15+B'!K2, "")</f>
        <v/>
      </c>
      <c r="L2" s="89" t="str">
        <f>IF('15+B'!L2&lt;&gt;"",'15+B'!L2, "")</f>
        <v/>
      </c>
      <c r="M2" s="5"/>
      <c r="N2" s="78">
        <f t="shared" ref="N2:N33" si="0">IF(COUNT(H2:L2)=3,IF(M2&lt;&gt;"",(SUM(H2:J2)-6),SUM(H2:J2)),IF(M2&lt;&gt;"",(SUM(H2:L2)-MAX(H2:L2)-MIN(H2:L2)-6),(SUM(H2:L2)-MAX(H2:L2)-MIN(H2:L2))))</f>
        <v>0</v>
      </c>
      <c r="O2" s="78"/>
      <c r="Q2" s="36"/>
      <c r="R2" s="35"/>
      <c r="S2" s="35"/>
      <c r="T2" s="9"/>
    </row>
    <row r="3" spans="1:20" x14ac:dyDescent="0.25">
      <c r="A3" s="115"/>
      <c r="B3" s="124"/>
      <c r="C3" s="124"/>
      <c r="D3" s="10">
        <v>2</v>
      </c>
      <c r="H3" s="89" t="str">
        <f>IF('15+B'!H3&lt;&gt;"",'15+B'!H3, "")</f>
        <v/>
      </c>
      <c r="I3" s="89" t="str">
        <f>IF('15+B'!I3&lt;&gt;"",'15+B'!I3, "")</f>
        <v/>
      </c>
      <c r="J3" s="89" t="str">
        <f>IF('15+B'!J3&lt;&gt;"",'15+B'!J3, "")</f>
        <v/>
      </c>
      <c r="K3" s="89" t="str">
        <f>IF('15+B'!K3&lt;&gt;"",'15+B'!K3, "")</f>
        <v/>
      </c>
      <c r="L3" s="89" t="str">
        <f>IF('15+B'!L3&lt;&gt;"",'15+B'!L3, "")</f>
        <v/>
      </c>
      <c r="M3" s="5"/>
      <c r="N3" s="78">
        <f t="shared" si="0"/>
        <v>0</v>
      </c>
      <c r="O3" s="78"/>
      <c r="Q3" s="36"/>
      <c r="R3" s="35"/>
      <c r="S3" s="35"/>
      <c r="T3" s="9"/>
    </row>
    <row r="4" spans="1:20" x14ac:dyDescent="0.25">
      <c r="A4" s="115"/>
      <c r="B4" s="124"/>
      <c r="C4" s="124"/>
      <c r="D4" s="10">
        <v>3</v>
      </c>
      <c r="H4" s="89" t="str">
        <f>IF('15+B'!H4&lt;&gt;"",'15+B'!H4, "")</f>
        <v/>
      </c>
      <c r="I4" s="89" t="str">
        <f>IF('15+B'!I4&lt;&gt;"",'15+B'!I4, "")</f>
        <v/>
      </c>
      <c r="J4" s="89" t="str">
        <f>IF('15+B'!J4&lt;&gt;"",'15+B'!J4, "")</f>
        <v/>
      </c>
      <c r="K4" s="89" t="str">
        <f>IF('15+B'!K4&lt;&gt;"",'15+B'!K4, "")</f>
        <v/>
      </c>
      <c r="L4" s="89" t="str">
        <f>IF('15+B'!L4&lt;&gt;"",'15+B'!L4, "")</f>
        <v/>
      </c>
      <c r="M4" s="5"/>
      <c r="N4" s="78">
        <f t="shared" si="0"/>
        <v>0</v>
      </c>
      <c r="O4" s="78"/>
      <c r="Q4" s="35"/>
      <c r="R4" s="35"/>
      <c r="S4" s="35"/>
      <c r="T4" s="9"/>
    </row>
    <row r="5" spans="1:20" ht="15.75" thickBot="1" x14ac:dyDescent="0.3">
      <c r="A5" s="115"/>
      <c r="B5" s="124"/>
      <c r="C5" s="124"/>
      <c r="D5" s="10">
        <v>4</v>
      </c>
      <c r="H5" s="89" t="str">
        <f>IF('15+B'!H5&lt;&gt;"",'15+B'!H5, "")</f>
        <v/>
      </c>
      <c r="I5" s="89" t="str">
        <f>IF('15+B'!I5&lt;&gt;"",'15+B'!I5, "")</f>
        <v/>
      </c>
      <c r="J5" s="89" t="str">
        <f>IF('15+B'!J5&lt;&gt;"",'15+B'!J5, "")</f>
        <v/>
      </c>
      <c r="K5" s="89" t="str">
        <f>IF('15+B'!K5&lt;&gt;"",'15+B'!K5, "")</f>
        <v/>
      </c>
      <c r="L5" s="89" t="str">
        <f>IF('15+B'!L5&lt;&gt;"",'15+B'!L5, "")</f>
        <v/>
      </c>
      <c r="M5" s="5"/>
      <c r="N5" s="78">
        <f t="shared" si="0"/>
        <v>0</v>
      </c>
      <c r="O5" s="78"/>
      <c r="Q5" s="35"/>
      <c r="R5" s="35"/>
      <c r="S5" s="35"/>
      <c r="T5" s="9"/>
    </row>
    <row r="6" spans="1:20" ht="15.75" thickBot="1" x14ac:dyDescent="0.3">
      <c r="A6" s="115"/>
      <c r="B6" s="124"/>
      <c r="C6" s="124"/>
      <c r="D6" s="10">
        <v>5</v>
      </c>
      <c r="H6" s="89" t="str">
        <f>IF('15+B'!H6&lt;&gt;"",'15+B'!H6, "")</f>
        <v/>
      </c>
      <c r="I6" s="89" t="str">
        <f>IF('15+B'!I6&lt;&gt;"",'15+B'!I6, "")</f>
        <v/>
      </c>
      <c r="J6" s="89" t="str">
        <f>IF('15+B'!J6&lt;&gt;"",'15+B'!J6, "")</f>
        <v/>
      </c>
      <c r="K6" s="89" t="str">
        <f>IF('15+B'!K6&lt;&gt;"",'15+B'!K6, "")</f>
        <v/>
      </c>
      <c r="L6" s="89" t="str">
        <f>IF('15+B'!L6&lt;&gt;"",'15+B'!L6, "")</f>
        <v/>
      </c>
      <c r="M6" s="5"/>
      <c r="N6" s="78">
        <f t="shared" si="0"/>
        <v>0</v>
      </c>
      <c r="O6" s="79">
        <f>SUM(N2:N6)/15</f>
        <v>0</v>
      </c>
      <c r="Q6" s="35">
        <f>IF(O6&lt;&gt;"",O6+A2/10000,0)</f>
        <v>1E-4</v>
      </c>
      <c r="R6" s="35" t="str">
        <f>B2</f>
        <v/>
      </c>
      <c r="S6" s="35" t="str">
        <f>C2</f>
        <v/>
      </c>
      <c r="T6" s="9"/>
    </row>
    <row r="7" spans="1:20" x14ac:dyDescent="0.25">
      <c r="A7" s="125">
        <v>2</v>
      </c>
      <c r="B7" s="126" t="str">
        <f>IF('15+B'!B7&lt;&gt;"",'15+B'!B7, "")</f>
        <v/>
      </c>
      <c r="C7" s="126" t="str">
        <f>IF('15+B'!C7&lt;&gt;"",'15+B'!C7, "")</f>
        <v/>
      </c>
      <c r="D7" s="66">
        <v>1</v>
      </c>
      <c r="H7" s="96" t="str">
        <f>IF('15+B'!H7&lt;&gt;"",'15+B'!H7, "")</f>
        <v/>
      </c>
      <c r="I7" s="96" t="str">
        <f>IF('15+B'!I7&lt;&gt;"",'15+B'!I7, "")</f>
        <v/>
      </c>
      <c r="J7" s="96" t="str">
        <f>IF('15+B'!J7&lt;&gt;"",'15+B'!J7, "")</f>
        <v/>
      </c>
      <c r="K7" s="96" t="str">
        <f>IF('15+B'!K7&lt;&gt;"",'15+B'!K7, "")</f>
        <v/>
      </c>
      <c r="L7" s="96" t="str">
        <f>IF('15+B'!L7&lt;&gt;"",'15+B'!L7, "")</f>
        <v/>
      </c>
      <c r="M7" s="97"/>
      <c r="N7" s="98">
        <f t="shared" si="0"/>
        <v>0</v>
      </c>
      <c r="O7" s="98"/>
      <c r="Q7" s="36"/>
      <c r="R7" s="35"/>
      <c r="S7" s="35"/>
      <c r="T7" s="9"/>
    </row>
    <row r="8" spans="1:20" x14ac:dyDescent="0.25">
      <c r="A8" s="125"/>
      <c r="B8" s="126"/>
      <c r="C8" s="126"/>
      <c r="D8" s="66">
        <v>2</v>
      </c>
      <c r="H8" s="96" t="str">
        <f>IF('15+B'!H8&lt;&gt;"",'15+B'!H8, "")</f>
        <v/>
      </c>
      <c r="I8" s="96" t="str">
        <f>IF('15+B'!I8&lt;&gt;"",'15+B'!I8, "")</f>
        <v/>
      </c>
      <c r="J8" s="96" t="str">
        <f>IF('15+B'!J8&lt;&gt;"",'15+B'!J8, "")</f>
        <v/>
      </c>
      <c r="K8" s="96" t="str">
        <f>IF('15+B'!K8&lt;&gt;"",'15+B'!K8, "")</f>
        <v/>
      </c>
      <c r="L8" s="96" t="str">
        <f>IF('15+B'!L8&lt;&gt;"",'15+B'!L8, "")</f>
        <v/>
      </c>
      <c r="M8" s="97"/>
      <c r="N8" s="98">
        <f t="shared" si="0"/>
        <v>0</v>
      </c>
      <c r="O8" s="98"/>
      <c r="Q8" s="36"/>
      <c r="R8" s="35"/>
      <c r="S8" s="35"/>
      <c r="T8" s="9"/>
    </row>
    <row r="9" spans="1:20" x14ac:dyDescent="0.25">
      <c r="A9" s="125"/>
      <c r="B9" s="126"/>
      <c r="C9" s="126"/>
      <c r="D9" s="66">
        <v>3</v>
      </c>
      <c r="H9" s="96" t="str">
        <f>IF('15+B'!H9&lt;&gt;"",'15+B'!H9, "")</f>
        <v/>
      </c>
      <c r="I9" s="96" t="str">
        <f>IF('15+B'!I9&lt;&gt;"",'15+B'!I9, "")</f>
        <v/>
      </c>
      <c r="J9" s="96" t="str">
        <f>IF('15+B'!J9&lt;&gt;"",'15+B'!J9, "")</f>
        <v/>
      </c>
      <c r="K9" s="96" t="str">
        <f>IF('15+B'!K9&lt;&gt;"",'15+B'!K9, "")</f>
        <v/>
      </c>
      <c r="L9" s="96" t="str">
        <f>IF('15+B'!L9&lt;&gt;"",'15+B'!L9, "")</f>
        <v/>
      </c>
      <c r="M9" s="97"/>
      <c r="N9" s="98">
        <f t="shared" si="0"/>
        <v>0</v>
      </c>
      <c r="O9" s="98"/>
      <c r="Q9" s="35"/>
      <c r="R9" s="35"/>
      <c r="S9" s="35"/>
      <c r="T9" s="9"/>
    </row>
    <row r="10" spans="1:20" ht="15.75" thickBot="1" x14ac:dyDescent="0.3">
      <c r="A10" s="125"/>
      <c r="B10" s="126"/>
      <c r="C10" s="126"/>
      <c r="D10" s="66">
        <v>4</v>
      </c>
      <c r="H10" s="96" t="str">
        <f>IF('15+B'!H10&lt;&gt;"",'15+B'!H10, "")</f>
        <v/>
      </c>
      <c r="I10" s="96" t="str">
        <f>IF('15+B'!I10&lt;&gt;"",'15+B'!I10, "")</f>
        <v/>
      </c>
      <c r="J10" s="96" t="str">
        <f>IF('15+B'!J10&lt;&gt;"",'15+B'!J10, "")</f>
        <v/>
      </c>
      <c r="K10" s="96" t="str">
        <f>IF('15+B'!K10&lt;&gt;"",'15+B'!K10, "")</f>
        <v/>
      </c>
      <c r="L10" s="96" t="str">
        <f>IF('15+B'!L10&lt;&gt;"",'15+B'!L10, "")</f>
        <v/>
      </c>
      <c r="M10" s="97"/>
      <c r="N10" s="98">
        <f t="shared" si="0"/>
        <v>0</v>
      </c>
      <c r="O10" s="98"/>
      <c r="Q10" s="35"/>
      <c r="R10" s="35"/>
      <c r="S10" s="35"/>
      <c r="T10" s="9"/>
    </row>
    <row r="11" spans="1:20" ht="15.75" thickBot="1" x14ac:dyDescent="0.3">
      <c r="A11" s="125"/>
      <c r="B11" s="126"/>
      <c r="C11" s="126"/>
      <c r="D11" s="66">
        <v>5</v>
      </c>
      <c r="H11" s="96" t="str">
        <f>IF('15+B'!H11&lt;&gt;"",'15+B'!H11, "")</f>
        <v/>
      </c>
      <c r="I11" s="96" t="str">
        <f>IF('15+B'!I11&lt;&gt;"",'15+B'!I11, "")</f>
        <v/>
      </c>
      <c r="J11" s="96" t="str">
        <f>IF('15+B'!J11&lt;&gt;"",'15+B'!J11, "")</f>
        <v/>
      </c>
      <c r="K11" s="96" t="str">
        <f>IF('15+B'!K11&lt;&gt;"",'15+B'!K11, "")</f>
        <v/>
      </c>
      <c r="L11" s="96" t="str">
        <f>IF('15+B'!L11&lt;&gt;"",'15+B'!L11, "")</f>
        <v/>
      </c>
      <c r="M11" s="97"/>
      <c r="N11" s="98">
        <f t="shared" si="0"/>
        <v>0</v>
      </c>
      <c r="O11" s="99">
        <f>SUM(N7:N11)/15</f>
        <v>0</v>
      </c>
      <c r="Q11" s="35">
        <f t="shared" ref="Q11" si="1">IF(O11&lt;&gt;"",O11+A7/10000,0)</f>
        <v>2.0000000000000001E-4</v>
      </c>
      <c r="R11" s="35" t="str">
        <f t="shared" ref="R11:S11" si="2">B7</f>
        <v/>
      </c>
      <c r="S11" s="35" t="str">
        <f t="shared" si="2"/>
        <v/>
      </c>
      <c r="T11" s="9"/>
    </row>
    <row r="12" spans="1:20" x14ac:dyDescent="0.25">
      <c r="A12" s="115">
        <v>3</v>
      </c>
      <c r="B12" s="124" t="str">
        <f>IF('15+B'!B12&lt;&gt;"",'15+B'!B12, "")</f>
        <v/>
      </c>
      <c r="C12" s="124" t="str">
        <f>IF('15+B'!C12&lt;&gt;"",'15+B'!C12, "")</f>
        <v/>
      </c>
      <c r="D12" s="10">
        <v>1</v>
      </c>
      <c r="H12" s="89" t="str">
        <f>IF('15+B'!H12&lt;&gt;"",'15+B'!H12, "")</f>
        <v/>
      </c>
      <c r="I12" s="89" t="str">
        <f>IF('15+B'!I12&lt;&gt;"",'15+B'!I12, "")</f>
        <v/>
      </c>
      <c r="J12" s="89" t="str">
        <f>IF('15+B'!J12&lt;&gt;"",'15+B'!J12, "")</f>
        <v/>
      </c>
      <c r="K12" s="89" t="str">
        <f>IF('15+B'!K12&lt;&gt;"",'15+B'!K12, "")</f>
        <v/>
      </c>
      <c r="L12" s="89" t="str">
        <f>IF('15+B'!L12&lt;&gt;"",'15+B'!L12, "")</f>
        <v/>
      </c>
      <c r="M12" s="5"/>
      <c r="N12" s="78">
        <f t="shared" si="0"/>
        <v>0</v>
      </c>
      <c r="O12" s="78"/>
      <c r="Q12" s="36"/>
      <c r="R12" s="35"/>
      <c r="S12" s="35"/>
      <c r="T12" s="9"/>
    </row>
    <row r="13" spans="1:20" x14ac:dyDescent="0.25">
      <c r="A13" s="115"/>
      <c r="B13" s="124"/>
      <c r="C13" s="124"/>
      <c r="D13" s="10">
        <v>2</v>
      </c>
      <c r="H13" s="89" t="str">
        <f>IF('15+B'!H13&lt;&gt;"",'15+B'!H13, "")</f>
        <v/>
      </c>
      <c r="I13" s="89" t="str">
        <f>IF('15+B'!I13&lt;&gt;"",'15+B'!I13, "")</f>
        <v/>
      </c>
      <c r="J13" s="89" t="str">
        <f>IF('15+B'!J13&lt;&gt;"",'15+B'!J13, "")</f>
        <v/>
      </c>
      <c r="K13" s="89" t="str">
        <f>IF('15+B'!K13&lt;&gt;"",'15+B'!K13, "")</f>
        <v/>
      </c>
      <c r="L13" s="89" t="str">
        <f>IF('15+B'!L13&lt;&gt;"",'15+B'!L13, "")</f>
        <v/>
      </c>
      <c r="M13" s="5"/>
      <c r="N13" s="78">
        <f t="shared" si="0"/>
        <v>0</v>
      </c>
      <c r="O13" s="78"/>
      <c r="Q13" s="36"/>
      <c r="R13" s="35"/>
      <c r="S13" s="35"/>
      <c r="T13" s="9"/>
    </row>
    <row r="14" spans="1:20" x14ac:dyDescent="0.25">
      <c r="A14" s="115"/>
      <c r="B14" s="124"/>
      <c r="C14" s="124"/>
      <c r="D14" s="10">
        <v>3</v>
      </c>
      <c r="H14" s="89" t="str">
        <f>IF('15+B'!H14&lt;&gt;"",'15+B'!H14, "")</f>
        <v/>
      </c>
      <c r="I14" s="89" t="str">
        <f>IF('15+B'!I14&lt;&gt;"",'15+B'!I14, "")</f>
        <v/>
      </c>
      <c r="J14" s="89" t="str">
        <f>IF('15+B'!J14&lt;&gt;"",'15+B'!J14, "")</f>
        <v/>
      </c>
      <c r="K14" s="89" t="str">
        <f>IF('15+B'!K14&lt;&gt;"",'15+B'!K14, "")</f>
        <v/>
      </c>
      <c r="L14" s="89" t="str">
        <f>IF('15+B'!L14&lt;&gt;"",'15+B'!L14, "")</f>
        <v/>
      </c>
      <c r="M14" s="5"/>
      <c r="N14" s="78">
        <f t="shared" si="0"/>
        <v>0</v>
      </c>
      <c r="O14" s="78"/>
      <c r="Q14" s="35"/>
      <c r="R14" s="35"/>
      <c r="S14" s="35"/>
      <c r="T14" s="9"/>
    </row>
    <row r="15" spans="1:20" ht="15.75" thickBot="1" x14ac:dyDescent="0.3">
      <c r="A15" s="115"/>
      <c r="B15" s="124"/>
      <c r="C15" s="124"/>
      <c r="D15" s="10">
        <v>4</v>
      </c>
      <c r="H15" s="89" t="str">
        <f>IF('15+B'!H15&lt;&gt;"",'15+B'!H15, "")</f>
        <v/>
      </c>
      <c r="I15" s="89" t="str">
        <f>IF('15+B'!I15&lt;&gt;"",'15+B'!I15, "")</f>
        <v/>
      </c>
      <c r="J15" s="89" t="str">
        <f>IF('15+B'!J15&lt;&gt;"",'15+B'!J15, "")</f>
        <v/>
      </c>
      <c r="K15" s="89" t="str">
        <f>IF('15+B'!K15&lt;&gt;"",'15+B'!K15, "")</f>
        <v/>
      </c>
      <c r="L15" s="89" t="str">
        <f>IF('15+B'!L15&lt;&gt;"",'15+B'!L15, "")</f>
        <v/>
      </c>
      <c r="M15" s="5"/>
      <c r="N15" s="78">
        <f t="shared" si="0"/>
        <v>0</v>
      </c>
      <c r="O15" s="78"/>
      <c r="Q15" s="35"/>
      <c r="R15" s="35"/>
      <c r="S15" s="35"/>
      <c r="T15" s="9"/>
    </row>
    <row r="16" spans="1:20" ht="15.75" thickBot="1" x14ac:dyDescent="0.3">
      <c r="A16" s="115"/>
      <c r="B16" s="124"/>
      <c r="C16" s="124"/>
      <c r="D16" s="10">
        <v>5</v>
      </c>
      <c r="H16" s="89" t="str">
        <f>IF('15+B'!H16&lt;&gt;"",'15+B'!H16, "")</f>
        <v/>
      </c>
      <c r="I16" s="89" t="str">
        <f>IF('15+B'!I16&lt;&gt;"",'15+B'!I16, "")</f>
        <v/>
      </c>
      <c r="J16" s="89" t="str">
        <f>IF('15+B'!J16&lt;&gt;"",'15+B'!J16, "")</f>
        <v/>
      </c>
      <c r="K16" s="89" t="str">
        <f>IF('15+B'!K16&lt;&gt;"",'15+B'!K16, "")</f>
        <v/>
      </c>
      <c r="L16" s="89" t="str">
        <f>IF('15+B'!L16&lt;&gt;"",'15+B'!L16, "")</f>
        <v/>
      </c>
      <c r="M16" s="5"/>
      <c r="N16" s="78">
        <f t="shared" si="0"/>
        <v>0</v>
      </c>
      <c r="O16" s="79">
        <f>SUM(N12:N16)/15</f>
        <v>0</v>
      </c>
      <c r="Q16" s="35">
        <f t="shared" ref="Q16" si="3">IF(O16&lt;&gt;"",O16+A12/10000,0)</f>
        <v>2.9999999999999997E-4</v>
      </c>
      <c r="R16" s="35" t="str">
        <f t="shared" ref="R16:S16" si="4">B12</f>
        <v/>
      </c>
      <c r="S16" s="35" t="str">
        <f t="shared" si="4"/>
        <v/>
      </c>
      <c r="T16" s="9"/>
    </row>
    <row r="17" spans="1:20" x14ac:dyDescent="0.25">
      <c r="A17" s="125">
        <v>4</v>
      </c>
      <c r="B17" s="126" t="str">
        <f>IF('15+B'!B17&lt;&gt;"",'15+B'!B17, "")</f>
        <v/>
      </c>
      <c r="C17" s="126" t="str">
        <f>IF('15+B'!C17&lt;&gt;"",'15+B'!C17, "")</f>
        <v/>
      </c>
      <c r="D17" s="66">
        <v>1</v>
      </c>
      <c r="H17" s="96" t="str">
        <f>IF('15+B'!H17&lt;&gt;"",'15+B'!H17, "")</f>
        <v/>
      </c>
      <c r="I17" s="96" t="str">
        <f>IF('15+B'!I17&lt;&gt;"",'15+B'!I17, "")</f>
        <v/>
      </c>
      <c r="J17" s="96" t="str">
        <f>IF('15+B'!J17&lt;&gt;"",'15+B'!J17, "")</f>
        <v/>
      </c>
      <c r="K17" s="96" t="str">
        <f>IF('15+B'!K17&lt;&gt;"",'15+B'!K17, "")</f>
        <v/>
      </c>
      <c r="L17" s="96" t="str">
        <f>IF('15+B'!L17&lt;&gt;"",'15+B'!L17, "")</f>
        <v/>
      </c>
      <c r="M17" s="97"/>
      <c r="N17" s="98">
        <f t="shared" si="0"/>
        <v>0</v>
      </c>
      <c r="O17" s="98"/>
      <c r="Q17" s="36"/>
      <c r="R17" s="35"/>
      <c r="S17" s="35"/>
      <c r="T17" s="9"/>
    </row>
    <row r="18" spans="1:20" x14ac:dyDescent="0.25">
      <c r="A18" s="125"/>
      <c r="B18" s="126"/>
      <c r="C18" s="126"/>
      <c r="D18" s="66">
        <v>2</v>
      </c>
      <c r="H18" s="96" t="str">
        <f>IF('15+B'!H18&lt;&gt;"",'15+B'!H18, "")</f>
        <v/>
      </c>
      <c r="I18" s="96" t="str">
        <f>IF('15+B'!I18&lt;&gt;"",'15+B'!I18, "")</f>
        <v/>
      </c>
      <c r="J18" s="96" t="str">
        <f>IF('15+B'!J18&lt;&gt;"",'15+B'!J18, "")</f>
        <v/>
      </c>
      <c r="K18" s="96" t="str">
        <f>IF('15+B'!K18&lt;&gt;"",'15+B'!K18, "")</f>
        <v/>
      </c>
      <c r="L18" s="96" t="str">
        <f>IF('15+B'!L18&lt;&gt;"",'15+B'!L18, "")</f>
        <v/>
      </c>
      <c r="M18" s="97"/>
      <c r="N18" s="98">
        <f t="shared" si="0"/>
        <v>0</v>
      </c>
      <c r="O18" s="98"/>
      <c r="Q18" s="36"/>
      <c r="R18" s="35"/>
      <c r="S18" s="35"/>
      <c r="T18" s="9"/>
    </row>
    <row r="19" spans="1:20" x14ac:dyDescent="0.25">
      <c r="A19" s="125"/>
      <c r="B19" s="126"/>
      <c r="C19" s="126"/>
      <c r="D19" s="66">
        <v>3</v>
      </c>
      <c r="H19" s="96" t="str">
        <f>IF('15+B'!H19&lt;&gt;"",'15+B'!H19, "")</f>
        <v/>
      </c>
      <c r="I19" s="96" t="str">
        <f>IF('15+B'!I19&lt;&gt;"",'15+B'!I19, "")</f>
        <v/>
      </c>
      <c r="J19" s="96" t="str">
        <f>IF('15+B'!J19&lt;&gt;"",'15+B'!J19, "")</f>
        <v/>
      </c>
      <c r="K19" s="96" t="str">
        <f>IF('15+B'!K19&lt;&gt;"",'15+B'!K19, "")</f>
        <v/>
      </c>
      <c r="L19" s="96" t="str">
        <f>IF('15+B'!L19&lt;&gt;"",'15+B'!L19, "")</f>
        <v/>
      </c>
      <c r="M19" s="97"/>
      <c r="N19" s="98">
        <f t="shared" si="0"/>
        <v>0</v>
      </c>
      <c r="O19" s="98"/>
      <c r="Q19" s="35"/>
      <c r="R19" s="35"/>
      <c r="S19" s="35"/>
      <c r="T19" s="9"/>
    </row>
    <row r="20" spans="1:20" ht="15.75" thickBot="1" x14ac:dyDescent="0.3">
      <c r="A20" s="125"/>
      <c r="B20" s="126"/>
      <c r="C20" s="126"/>
      <c r="D20" s="66">
        <v>4</v>
      </c>
      <c r="H20" s="96" t="str">
        <f>IF('15+B'!H20&lt;&gt;"",'15+B'!H20, "")</f>
        <v/>
      </c>
      <c r="I20" s="96" t="str">
        <f>IF('15+B'!I20&lt;&gt;"",'15+B'!I20, "")</f>
        <v/>
      </c>
      <c r="J20" s="96" t="str">
        <f>IF('15+B'!J20&lt;&gt;"",'15+B'!J20, "")</f>
        <v/>
      </c>
      <c r="K20" s="96" t="str">
        <f>IF('15+B'!K20&lt;&gt;"",'15+B'!K20, "")</f>
        <v/>
      </c>
      <c r="L20" s="96" t="str">
        <f>IF('15+B'!L20&lt;&gt;"",'15+B'!L20, "")</f>
        <v/>
      </c>
      <c r="M20" s="97"/>
      <c r="N20" s="98">
        <f t="shared" si="0"/>
        <v>0</v>
      </c>
      <c r="O20" s="98"/>
      <c r="Q20" s="35"/>
      <c r="R20" s="35"/>
      <c r="S20" s="35"/>
      <c r="T20" s="9"/>
    </row>
    <row r="21" spans="1:20" ht="15.75" thickBot="1" x14ac:dyDescent="0.3">
      <c r="A21" s="125"/>
      <c r="B21" s="126"/>
      <c r="C21" s="126"/>
      <c r="D21" s="66">
        <v>5</v>
      </c>
      <c r="H21" s="96" t="str">
        <f>IF('15+B'!H21&lt;&gt;"",'15+B'!H21, "")</f>
        <v/>
      </c>
      <c r="I21" s="96" t="str">
        <f>IF('15+B'!I21&lt;&gt;"",'15+B'!I21, "")</f>
        <v/>
      </c>
      <c r="J21" s="96" t="str">
        <f>IF('15+B'!J21&lt;&gt;"",'15+B'!J21, "")</f>
        <v/>
      </c>
      <c r="K21" s="96" t="str">
        <f>IF('15+B'!K21&lt;&gt;"",'15+B'!K21, "")</f>
        <v/>
      </c>
      <c r="L21" s="96" t="str">
        <f>IF('15+B'!L21&lt;&gt;"",'15+B'!L21, "")</f>
        <v/>
      </c>
      <c r="M21" s="97"/>
      <c r="N21" s="98">
        <f t="shared" si="0"/>
        <v>0</v>
      </c>
      <c r="O21" s="99">
        <f>SUM(N17:N21)/15</f>
        <v>0</v>
      </c>
      <c r="Q21" s="35">
        <f t="shared" ref="Q21" si="5">IF(O21&lt;&gt;"",O21+A17/10000,0)</f>
        <v>4.0000000000000002E-4</v>
      </c>
      <c r="R21" s="35" t="str">
        <f t="shared" ref="R21:S21" si="6">B17</f>
        <v/>
      </c>
      <c r="S21" s="35" t="str">
        <f t="shared" si="6"/>
        <v/>
      </c>
      <c r="T21" s="9"/>
    </row>
    <row r="22" spans="1:20" x14ac:dyDescent="0.25">
      <c r="A22" s="115">
        <v>5</v>
      </c>
      <c r="B22" s="124" t="str">
        <f>IF('15+B'!B22&lt;&gt;"",'15+B'!B22, "")</f>
        <v/>
      </c>
      <c r="C22" s="124" t="str">
        <f>IF('15+B'!C22&lt;&gt;"",'15+B'!C22, "")</f>
        <v/>
      </c>
      <c r="D22" s="10">
        <v>1</v>
      </c>
      <c r="H22" s="89" t="str">
        <f>IF('15+B'!H22&lt;&gt;"",'15+B'!H22, "")</f>
        <v/>
      </c>
      <c r="I22" s="89" t="str">
        <f>IF('15+B'!I22&lt;&gt;"",'15+B'!I22, "")</f>
        <v/>
      </c>
      <c r="J22" s="89" t="str">
        <f>IF('15+B'!J22&lt;&gt;"",'15+B'!J22, "")</f>
        <v/>
      </c>
      <c r="K22" s="89" t="str">
        <f>IF('15+B'!K22&lt;&gt;"",'15+B'!K22, "")</f>
        <v/>
      </c>
      <c r="L22" s="89" t="str">
        <f>IF('15+B'!L22&lt;&gt;"",'15+B'!L22, "")</f>
        <v/>
      </c>
      <c r="M22" s="5"/>
      <c r="N22" s="78">
        <f t="shared" si="0"/>
        <v>0</v>
      </c>
      <c r="O22" s="78"/>
      <c r="Q22" s="36"/>
      <c r="R22" s="35"/>
      <c r="S22" s="35"/>
      <c r="T22" s="9"/>
    </row>
    <row r="23" spans="1:20" x14ac:dyDescent="0.25">
      <c r="A23" s="115"/>
      <c r="B23" s="124"/>
      <c r="C23" s="124"/>
      <c r="D23" s="10">
        <v>2</v>
      </c>
      <c r="H23" s="89" t="str">
        <f>IF('15+B'!H23&lt;&gt;"",'15+B'!H23, "")</f>
        <v/>
      </c>
      <c r="I23" s="89" t="str">
        <f>IF('15+B'!I23&lt;&gt;"",'15+B'!I23, "")</f>
        <v/>
      </c>
      <c r="J23" s="89" t="str">
        <f>IF('15+B'!J23&lt;&gt;"",'15+B'!J23, "")</f>
        <v/>
      </c>
      <c r="K23" s="89" t="str">
        <f>IF('15+B'!K23&lt;&gt;"",'15+B'!K23, "")</f>
        <v/>
      </c>
      <c r="L23" s="89" t="str">
        <f>IF('15+B'!L23&lt;&gt;"",'15+B'!L23, "")</f>
        <v/>
      </c>
      <c r="M23" s="5"/>
      <c r="N23" s="78">
        <f t="shared" si="0"/>
        <v>0</v>
      </c>
      <c r="O23" s="78"/>
      <c r="Q23" s="36"/>
      <c r="R23" s="35"/>
      <c r="S23" s="35"/>
      <c r="T23" s="9"/>
    </row>
    <row r="24" spans="1:20" x14ac:dyDescent="0.25">
      <c r="A24" s="115"/>
      <c r="B24" s="124"/>
      <c r="C24" s="124"/>
      <c r="D24" s="10">
        <v>3</v>
      </c>
      <c r="H24" s="89" t="str">
        <f>IF('15+B'!H24&lt;&gt;"",'15+B'!H24, "")</f>
        <v/>
      </c>
      <c r="I24" s="89" t="str">
        <f>IF('15+B'!I24&lt;&gt;"",'15+B'!I24, "")</f>
        <v/>
      </c>
      <c r="J24" s="89" t="str">
        <f>IF('15+B'!J24&lt;&gt;"",'15+B'!J24, "")</f>
        <v/>
      </c>
      <c r="K24" s="89" t="str">
        <f>IF('15+B'!K24&lt;&gt;"",'15+B'!K24, "")</f>
        <v/>
      </c>
      <c r="L24" s="89" t="str">
        <f>IF('15+B'!L24&lt;&gt;"",'15+B'!L24, "")</f>
        <v/>
      </c>
      <c r="M24" s="5"/>
      <c r="N24" s="78">
        <f t="shared" si="0"/>
        <v>0</v>
      </c>
      <c r="O24" s="78"/>
      <c r="Q24" s="35"/>
      <c r="R24" s="35"/>
      <c r="S24" s="35"/>
      <c r="T24" s="9"/>
    </row>
    <row r="25" spans="1:20" ht="15.75" thickBot="1" x14ac:dyDescent="0.3">
      <c r="A25" s="115"/>
      <c r="B25" s="124"/>
      <c r="C25" s="124"/>
      <c r="D25" s="10">
        <v>4</v>
      </c>
      <c r="H25" s="89" t="str">
        <f>IF('15+B'!H25&lt;&gt;"",'15+B'!H25, "")</f>
        <v/>
      </c>
      <c r="I25" s="89" t="str">
        <f>IF('15+B'!I25&lt;&gt;"",'15+B'!I25, "")</f>
        <v/>
      </c>
      <c r="J25" s="89" t="str">
        <f>IF('15+B'!J25&lt;&gt;"",'15+B'!J25, "")</f>
        <v/>
      </c>
      <c r="K25" s="89" t="str">
        <f>IF('15+B'!K25&lt;&gt;"",'15+B'!K25, "")</f>
        <v/>
      </c>
      <c r="L25" s="89" t="str">
        <f>IF('15+B'!L25&lt;&gt;"",'15+B'!L25, "")</f>
        <v/>
      </c>
      <c r="M25" s="5"/>
      <c r="N25" s="78">
        <f t="shared" si="0"/>
        <v>0</v>
      </c>
      <c r="O25" s="78"/>
      <c r="Q25" s="35"/>
      <c r="R25" s="35"/>
      <c r="S25" s="35"/>
      <c r="T25" s="9"/>
    </row>
    <row r="26" spans="1:20" ht="15.75" thickBot="1" x14ac:dyDescent="0.3">
      <c r="A26" s="115"/>
      <c r="B26" s="124"/>
      <c r="C26" s="124"/>
      <c r="D26" s="10">
        <v>5</v>
      </c>
      <c r="H26" s="89" t="str">
        <f>IF('15+B'!H26&lt;&gt;"",'15+B'!H26, "")</f>
        <v/>
      </c>
      <c r="I26" s="89" t="str">
        <f>IF('15+B'!I26&lt;&gt;"",'15+B'!I26, "")</f>
        <v/>
      </c>
      <c r="J26" s="89" t="str">
        <f>IF('15+B'!J26&lt;&gt;"",'15+B'!J26, "")</f>
        <v/>
      </c>
      <c r="K26" s="89" t="str">
        <f>IF('15+B'!K26&lt;&gt;"",'15+B'!K26, "")</f>
        <v/>
      </c>
      <c r="L26" s="89" t="str">
        <f>IF('15+B'!L26&lt;&gt;"",'15+B'!L26, "")</f>
        <v/>
      </c>
      <c r="M26" s="5"/>
      <c r="N26" s="78">
        <f t="shared" si="0"/>
        <v>0</v>
      </c>
      <c r="O26" s="79">
        <f>SUM(N22:N26)/15</f>
        <v>0</v>
      </c>
      <c r="Q26" s="35">
        <f t="shared" ref="Q26" si="7">IF(O26&lt;&gt;"",O26+A22/10000,0)</f>
        <v>5.0000000000000001E-4</v>
      </c>
      <c r="R26" s="35" t="str">
        <f t="shared" ref="R26:S26" si="8">B22</f>
        <v/>
      </c>
      <c r="S26" s="35" t="str">
        <f t="shared" si="8"/>
        <v/>
      </c>
    </row>
    <row r="27" spans="1:20" x14ac:dyDescent="0.25">
      <c r="A27" s="125">
        <v>6</v>
      </c>
      <c r="B27" s="126" t="str">
        <f>IF('15+B'!B27&lt;&gt;"",'15+B'!B27, "")</f>
        <v/>
      </c>
      <c r="C27" s="126" t="str">
        <f>IF('15+B'!C27&lt;&gt;"",'15+B'!C27, "")</f>
        <v/>
      </c>
      <c r="D27" s="66">
        <v>1</v>
      </c>
      <c r="H27" s="96" t="str">
        <f>IF('15+B'!H27&lt;&gt;"",'15+B'!H27, "")</f>
        <v/>
      </c>
      <c r="I27" s="96" t="str">
        <f>IF('15+B'!I27&lt;&gt;"",'15+B'!I27, "")</f>
        <v/>
      </c>
      <c r="J27" s="96" t="str">
        <f>IF('15+B'!J27&lt;&gt;"",'15+B'!J27, "")</f>
        <v/>
      </c>
      <c r="K27" s="96" t="str">
        <f>IF('15+B'!K27&lt;&gt;"",'15+B'!K27, "")</f>
        <v/>
      </c>
      <c r="L27" s="96" t="str">
        <f>IF('15+B'!L27&lt;&gt;"",'15+B'!L27, "")</f>
        <v/>
      </c>
      <c r="M27" s="97"/>
      <c r="N27" s="98">
        <f t="shared" si="0"/>
        <v>0</v>
      </c>
      <c r="O27" s="98"/>
      <c r="Q27" s="36"/>
      <c r="R27" s="35"/>
      <c r="S27" s="35"/>
    </row>
    <row r="28" spans="1:20" x14ac:dyDescent="0.25">
      <c r="A28" s="125"/>
      <c r="B28" s="126"/>
      <c r="C28" s="126"/>
      <c r="D28" s="66">
        <v>2</v>
      </c>
      <c r="H28" s="96" t="str">
        <f>IF('15+B'!H28&lt;&gt;"",'15+B'!H28, "")</f>
        <v/>
      </c>
      <c r="I28" s="96" t="str">
        <f>IF('15+B'!I28&lt;&gt;"",'15+B'!I28, "")</f>
        <v/>
      </c>
      <c r="J28" s="96" t="str">
        <f>IF('15+B'!J28&lt;&gt;"",'15+B'!J28, "")</f>
        <v/>
      </c>
      <c r="K28" s="96" t="str">
        <f>IF('15+B'!K28&lt;&gt;"",'15+B'!K28, "")</f>
        <v/>
      </c>
      <c r="L28" s="96" t="str">
        <f>IF('15+B'!L28&lt;&gt;"",'15+B'!L28, "")</f>
        <v/>
      </c>
      <c r="M28" s="97"/>
      <c r="N28" s="98">
        <f t="shared" si="0"/>
        <v>0</v>
      </c>
      <c r="O28" s="98"/>
      <c r="Q28" s="36"/>
      <c r="R28" s="35"/>
      <c r="S28" s="35"/>
    </row>
    <row r="29" spans="1:20" x14ac:dyDescent="0.25">
      <c r="A29" s="125"/>
      <c r="B29" s="126"/>
      <c r="C29" s="126"/>
      <c r="D29" s="66">
        <v>3</v>
      </c>
      <c r="H29" s="96" t="str">
        <f>IF('15+B'!H29&lt;&gt;"",'15+B'!H29, "")</f>
        <v/>
      </c>
      <c r="I29" s="96" t="str">
        <f>IF('15+B'!I29&lt;&gt;"",'15+B'!I29, "")</f>
        <v/>
      </c>
      <c r="J29" s="96" t="str">
        <f>IF('15+B'!J29&lt;&gt;"",'15+B'!J29, "")</f>
        <v/>
      </c>
      <c r="K29" s="96" t="str">
        <f>IF('15+B'!K29&lt;&gt;"",'15+B'!K29, "")</f>
        <v/>
      </c>
      <c r="L29" s="96" t="str">
        <f>IF('15+B'!L29&lt;&gt;"",'15+B'!L29, "")</f>
        <v/>
      </c>
      <c r="M29" s="97"/>
      <c r="N29" s="98">
        <f t="shared" si="0"/>
        <v>0</v>
      </c>
      <c r="O29" s="98"/>
      <c r="Q29" s="35"/>
      <c r="R29" s="35"/>
      <c r="S29" s="35"/>
    </row>
    <row r="30" spans="1:20" ht="15.75" thickBot="1" x14ac:dyDescent="0.3">
      <c r="A30" s="125"/>
      <c r="B30" s="126"/>
      <c r="C30" s="126"/>
      <c r="D30" s="66">
        <v>4</v>
      </c>
      <c r="H30" s="96" t="str">
        <f>IF('15+B'!H30&lt;&gt;"",'15+B'!H30, "")</f>
        <v/>
      </c>
      <c r="I30" s="96" t="str">
        <f>IF('15+B'!I30&lt;&gt;"",'15+B'!I30, "")</f>
        <v/>
      </c>
      <c r="J30" s="96" t="str">
        <f>IF('15+B'!J30&lt;&gt;"",'15+B'!J30, "")</f>
        <v/>
      </c>
      <c r="K30" s="96" t="str">
        <f>IF('15+B'!K30&lt;&gt;"",'15+B'!K30, "")</f>
        <v/>
      </c>
      <c r="L30" s="96" t="str">
        <f>IF('15+B'!L30&lt;&gt;"",'15+B'!L30, "")</f>
        <v/>
      </c>
      <c r="M30" s="97"/>
      <c r="N30" s="98">
        <f t="shared" si="0"/>
        <v>0</v>
      </c>
      <c r="O30" s="98"/>
      <c r="Q30" s="35"/>
      <c r="R30" s="35"/>
      <c r="S30" s="35"/>
    </row>
    <row r="31" spans="1:20" ht="15.75" thickBot="1" x14ac:dyDescent="0.3">
      <c r="A31" s="125"/>
      <c r="B31" s="126"/>
      <c r="C31" s="126"/>
      <c r="D31" s="66">
        <v>5</v>
      </c>
      <c r="H31" s="96" t="str">
        <f>IF('15+B'!H31&lt;&gt;"",'15+B'!H31, "")</f>
        <v/>
      </c>
      <c r="I31" s="96" t="str">
        <f>IF('15+B'!I31&lt;&gt;"",'15+B'!I31, "")</f>
        <v/>
      </c>
      <c r="J31" s="96" t="str">
        <f>IF('15+B'!J31&lt;&gt;"",'15+B'!J31, "")</f>
        <v/>
      </c>
      <c r="K31" s="96" t="str">
        <f>IF('15+B'!K31&lt;&gt;"",'15+B'!K31, "")</f>
        <v/>
      </c>
      <c r="L31" s="96" t="str">
        <f>IF('15+B'!L31&lt;&gt;"",'15+B'!L31, "")</f>
        <v/>
      </c>
      <c r="M31" s="97"/>
      <c r="N31" s="98">
        <f t="shared" si="0"/>
        <v>0</v>
      </c>
      <c r="O31" s="99">
        <f>SUM(N27:N31)/15</f>
        <v>0</v>
      </c>
      <c r="Q31" s="35">
        <f t="shared" ref="Q31" si="9">IF(O31&lt;&gt;"",O31+A27/10000,0)</f>
        <v>5.9999999999999995E-4</v>
      </c>
      <c r="R31" s="35" t="str">
        <f t="shared" ref="R31:S31" si="10">B27</f>
        <v/>
      </c>
      <c r="S31" s="35" t="str">
        <f t="shared" si="10"/>
        <v/>
      </c>
    </row>
    <row r="32" spans="1:20" x14ac:dyDescent="0.25">
      <c r="A32" s="115">
        <v>7</v>
      </c>
      <c r="B32" s="124" t="str">
        <f>IF('15+B'!B32&lt;&gt;"",'15+B'!B32, "")</f>
        <v/>
      </c>
      <c r="C32" s="124" t="str">
        <f>IF('15+B'!C32&lt;&gt;"",'15+B'!C32, "")</f>
        <v/>
      </c>
      <c r="D32" s="10">
        <v>1</v>
      </c>
      <c r="H32" s="89" t="str">
        <f>IF('15+B'!H32&lt;&gt;"",'15+B'!H32, "")</f>
        <v/>
      </c>
      <c r="I32" s="89" t="str">
        <f>IF('15+B'!I32&lt;&gt;"",'15+B'!I32, "")</f>
        <v/>
      </c>
      <c r="J32" s="89" t="str">
        <f>IF('15+B'!J32&lt;&gt;"",'15+B'!J32, "")</f>
        <v/>
      </c>
      <c r="K32" s="89" t="str">
        <f>IF('15+B'!K32&lt;&gt;"",'15+B'!K32, "")</f>
        <v/>
      </c>
      <c r="L32" s="89" t="str">
        <f>IF('15+B'!L32&lt;&gt;"",'15+B'!L32, "")</f>
        <v/>
      </c>
      <c r="M32" s="5"/>
      <c r="N32" s="78">
        <f t="shared" si="0"/>
        <v>0</v>
      </c>
      <c r="O32" s="78"/>
      <c r="Q32" s="36"/>
      <c r="R32" s="35"/>
      <c r="S32" s="35"/>
    </row>
    <row r="33" spans="1:19" x14ac:dyDescent="0.25">
      <c r="A33" s="115"/>
      <c r="B33" s="124"/>
      <c r="C33" s="124"/>
      <c r="D33" s="10">
        <v>2</v>
      </c>
      <c r="H33" s="89" t="str">
        <f>IF('15+B'!H33&lt;&gt;"",'15+B'!H33, "")</f>
        <v/>
      </c>
      <c r="I33" s="89" t="str">
        <f>IF('15+B'!I33&lt;&gt;"",'15+B'!I33, "")</f>
        <v/>
      </c>
      <c r="J33" s="89" t="str">
        <f>IF('15+B'!J33&lt;&gt;"",'15+B'!J33, "")</f>
        <v/>
      </c>
      <c r="K33" s="89" t="str">
        <f>IF('15+B'!K33&lt;&gt;"",'15+B'!K33, "")</f>
        <v/>
      </c>
      <c r="L33" s="89" t="str">
        <f>IF('15+B'!L33&lt;&gt;"",'15+B'!L33, "")</f>
        <v/>
      </c>
      <c r="M33" s="5"/>
      <c r="N33" s="78">
        <f t="shared" si="0"/>
        <v>0</v>
      </c>
      <c r="O33" s="78"/>
      <c r="Q33" s="36"/>
      <c r="R33" s="35"/>
      <c r="S33" s="35"/>
    </row>
    <row r="34" spans="1:19" x14ac:dyDescent="0.25">
      <c r="A34" s="115"/>
      <c r="B34" s="124"/>
      <c r="C34" s="124"/>
      <c r="D34" s="10">
        <v>3</v>
      </c>
      <c r="H34" s="89" t="str">
        <f>IF('15+B'!H34&lt;&gt;"",'15+B'!H34, "")</f>
        <v/>
      </c>
      <c r="I34" s="89" t="str">
        <f>IF('15+B'!I34&lt;&gt;"",'15+B'!I34, "")</f>
        <v/>
      </c>
      <c r="J34" s="89" t="str">
        <f>IF('15+B'!J34&lt;&gt;"",'15+B'!J34, "")</f>
        <v/>
      </c>
      <c r="K34" s="89" t="str">
        <f>IF('15+B'!K34&lt;&gt;"",'15+B'!K34, "")</f>
        <v/>
      </c>
      <c r="L34" s="89" t="str">
        <f>IF('15+B'!L34&lt;&gt;"",'15+B'!L34, "")</f>
        <v/>
      </c>
      <c r="M34" s="5"/>
      <c r="N34" s="78">
        <f t="shared" ref="N34:N97" si="11">IF(COUNT(H34:L34)=3,IF(M34&lt;&gt;"",(SUM(H34:J34)-6),SUM(H34:J34)),IF(M34&lt;&gt;"",(SUM(H34:L34)-MAX(H34:L34)-MIN(H34:L34)-6),(SUM(H34:L34)-MAX(H34:L34)-MIN(H34:L34))))</f>
        <v>0</v>
      </c>
      <c r="O34" s="78"/>
      <c r="Q34" s="35"/>
      <c r="R34" s="35"/>
      <c r="S34" s="35"/>
    </row>
    <row r="35" spans="1:19" ht="15.75" thickBot="1" x14ac:dyDescent="0.3">
      <c r="A35" s="115"/>
      <c r="B35" s="124"/>
      <c r="C35" s="124"/>
      <c r="D35" s="10">
        <v>4</v>
      </c>
      <c r="H35" s="89" t="str">
        <f>IF('15+B'!H35&lt;&gt;"",'15+B'!H35, "")</f>
        <v/>
      </c>
      <c r="I35" s="89" t="str">
        <f>IF('15+B'!I35&lt;&gt;"",'15+B'!I35, "")</f>
        <v/>
      </c>
      <c r="J35" s="89" t="str">
        <f>IF('15+B'!J35&lt;&gt;"",'15+B'!J35, "")</f>
        <v/>
      </c>
      <c r="K35" s="89" t="str">
        <f>IF('15+B'!K35&lt;&gt;"",'15+B'!K35, "")</f>
        <v/>
      </c>
      <c r="L35" s="89" t="str">
        <f>IF('15+B'!L35&lt;&gt;"",'15+B'!L35, "")</f>
        <v/>
      </c>
      <c r="M35" s="5"/>
      <c r="N35" s="78">
        <f t="shared" si="11"/>
        <v>0</v>
      </c>
      <c r="O35" s="78"/>
      <c r="Q35" s="35"/>
      <c r="R35" s="35"/>
      <c r="S35" s="35"/>
    </row>
    <row r="36" spans="1:19" ht="15.75" thickBot="1" x14ac:dyDescent="0.3">
      <c r="A36" s="115"/>
      <c r="B36" s="124"/>
      <c r="C36" s="124"/>
      <c r="D36" s="10">
        <v>5</v>
      </c>
      <c r="H36" s="89" t="str">
        <f>IF('15+B'!H36&lt;&gt;"",'15+B'!H36, "")</f>
        <v/>
      </c>
      <c r="I36" s="89" t="str">
        <f>IF('15+B'!I36&lt;&gt;"",'15+B'!I36, "")</f>
        <v/>
      </c>
      <c r="J36" s="89" t="str">
        <f>IF('15+B'!J36&lt;&gt;"",'15+B'!J36, "")</f>
        <v/>
      </c>
      <c r="K36" s="89" t="str">
        <f>IF('15+B'!K36&lt;&gt;"",'15+B'!K36, "")</f>
        <v/>
      </c>
      <c r="L36" s="89" t="str">
        <f>IF('15+B'!L36&lt;&gt;"",'15+B'!L36, "")</f>
        <v/>
      </c>
      <c r="M36" s="5"/>
      <c r="N36" s="78">
        <f t="shared" si="11"/>
        <v>0</v>
      </c>
      <c r="O36" s="79">
        <f>SUM(N32:N36)/15</f>
        <v>0</v>
      </c>
      <c r="Q36" s="35">
        <f t="shared" ref="Q36" si="12">IF(O36&lt;&gt;"",O36+A32/10000,0)</f>
        <v>6.9999999999999999E-4</v>
      </c>
      <c r="R36" s="35" t="str">
        <f t="shared" ref="R36:S36" si="13">B32</f>
        <v/>
      </c>
      <c r="S36" s="35" t="str">
        <f t="shared" si="13"/>
        <v/>
      </c>
    </row>
    <row r="37" spans="1:19" x14ac:dyDescent="0.25">
      <c r="A37" s="125">
        <v>8</v>
      </c>
      <c r="B37" s="126" t="str">
        <f>IF('15+B'!B37&lt;&gt;"",'15+B'!B37, "")</f>
        <v/>
      </c>
      <c r="C37" s="126" t="str">
        <f>IF('15+B'!C37&lt;&gt;"",'15+B'!C37, "")</f>
        <v/>
      </c>
      <c r="D37" s="66">
        <v>1</v>
      </c>
      <c r="H37" s="96" t="str">
        <f>IF('15+B'!H37&lt;&gt;"",'15+B'!H37, "")</f>
        <v/>
      </c>
      <c r="I37" s="96" t="str">
        <f>IF('15+B'!I37&lt;&gt;"",'15+B'!I37, "")</f>
        <v/>
      </c>
      <c r="J37" s="96" t="str">
        <f>IF('15+B'!J37&lt;&gt;"",'15+B'!J37, "")</f>
        <v/>
      </c>
      <c r="K37" s="96" t="str">
        <f>IF('15+B'!K37&lt;&gt;"",'15+B'!K37, "")</f>
        <v/>
      </c>
      <c r="L37" s="96" t="str">
        <f>IF('15+B'!L37&lt;&gt;"",'15+B'!L37, "")</f>
        <v/>
      </c>
      <c r="M37" s="97"/>
      <c r="N37" s="98">
        <f t="shared" si="11"/>
        <v>0</v>
      </c>
      <c r="O37" s="98"/>
      <c r="Q37" s="36"/>
      <c r="R37" s="35"/>
      <c r="S37" s="35"/>
    </row>
    <row r="38" spans="1:19" x14ac:dyDescent="0.25">
      <c r="A38" s="125"/>
      <c r="B38" s="126"/>
      <c r="C38" s="126"/>
      <c r="D38" s="66">
        <v>2</v>
      </c>
      <c r="H38" s="96" t="str">
        <f>IF('15+B'!H38&lt;&gt;"",'15+B'!H38, "")</f>
        <v/>
      </c>
      <c r="I38" s="96" t="str">
        <f>IF('15+B'!I38&lt;&gt;"",'15+B'!I38, "")</f>
        <v/>
      </c>
      <c r="J38" s="96" t="str">
        <f>IF('15+B'!J38&lt;&gt;"",'15+B'!J38, "")</f>
        <v/>
      </c>
      <c r="K38" s="96" t="str">
        <f>IF('15+B'!K38&lt;&gt;"",'15+B'!K38, "")</f>
        <v/>
      </c>
      <c r="L38" s="96" t="str">
        <f>IF('15+B'!L38&lt;&gt;"",'15+B'!L38, "")</f>
        <v/>
      </c>
      <c r="M38" s="97"/>
      <c r="N38" s="98">
        <f t="shared" si="11"/>
        <v>0</v>
      </c>
      <c r="O38" s="98"/>
      <c r="Q38" s="36"/>
      <c r="R38" s="35"/>
      <c r="S38" s="35"/>
    </row>
    <row r="39" spans="1:19" x14ac:dyDescent="0.25">
      <c r="A39" s="125"/>
      <c r="B39" s="126"/>
      <c r="C39" s="126"/>
      <c r="D39" s="66">
        <v>3</v>
      </c>
      <c r="H39" s="96" t="str">
        <f>IF('15+B'!H39&lt;&gt;"",'15+B'!H39, "")</f>
        <v/>
      </c>
      <c r="I39" s="96" t="str">
        <f>IF('15+B'!I39&lt;&gt;"",'15+B'!I39, "")</f>
        <v/>
      </c>
      <c r="J39" s="96" t="str">
        <f>IF('15+B'!J39&lt;&gt;"",'15+B'!J39, "")</f>
        <v/>
      </c>
      <c r="K39" s="96" t="str">
        <f>IF('15+B'!K39&lt;&gt;"",'15+B'!K39, "")</f>
        <v/>
      </c>
      <c r="L39" s="96" t="str">
        <f>IF('15+B'!L39&lt;&gt;"",'15+B'!L39, "")</f>
        <v/>
      </c>
      <c r="M39" s="97"/>
      <c r="N39" s="98">
        <f t="shared" si="11"/>
        <v>0</v>
      </c>
      <c r="O39" s="98"/>
      <c r="Q39" s="35"/>
      <c r="R39" s="35"/>
      <c r="S39" s="35"/>
    </row>
    <row r="40" spans="1:19" ht="15.75" thickBot="1" x14ac:dyDescent="0.3">
      <c r="A40" s="125"/>
      <c r="B40" s="126"/>
      <c r="C40" s="126"/>
      <c r="D40" s="66">
        <v>4</v>
      </c>
      <c r="H40" s="96" t="str">
        <f>IF('15+B'!H40&lt;&gt;"",'15+B'!H40, "")</f>
        <v/>
      </c>
      <c r="I40" s="96" t="str">
        <f>IF('15+B'!I40&lt;&gt;"",'15+B'!I40, "")</f>
        <v/>
      </c>
      <c r="J40" s="96" t="str">
        <f>IF('15+B'!J40&lt;&gt;"",'15+B'!J40, "")</f>
        <v/>
      </c>
      <c r="K40" s="96" t="str">
        <f>IF('15+B'!K40&lt;&gt;"",'15+B'!K40, "")</f>
        <v/>
      </c>
      <c r="L40" s="96" t="str">
        <f>IF('15+B'!L40&lt;&gt;"",'15+B'!L40, "")</f>
        <v/>
      </c>
      <c r="M40" s="97"/>
      <c r="N40" s="98">
        <f t="shared" si="11"/>
        <v>0</v>
      </c>
      <c r="O40" s="98"/>
      <c r="Q40" s="35"/>
      <c r="R40" s="35"/>
      <c r="S40" s="35"/>
    </row>
    <row r="41" spans="1:19" ht="15.75" thickBot="1" x14ac:dyDescent="0.3">
      <c r="A41" s="125"/>
      <c r="B41" s="126"/>
      <c r="C41" s="126"/>
      <c r="D41" s="66">
        <v>5</v>
      </c>
      <c r="H41" s="96" t="str">
        <f>IF('15+B'!H41&lt;&gt;"",'15+B'!H41, "")</f>
        <v/>
      </c>
      <c r="I41" s="96" t="str">
        <f>IF('15+B'!I41&lt;&gt;"",'15+B'!I41, "")</f>
        <v/>
      </c>
      <c r="J41" s="96" t="str">
        <f>IF('15+B'!J41&lt;&gt;"",'15+B'!J41, "")</f>
        <v/>
      </c>
      <c r="K41" s="96" t="str">
        <f>IF('15+B'!K41&lt;&gt;"",'15+B'!K41, "")</f>
        <v/>
      </c>
      <c r="L41" s="96" t="str">
        <f>IF('15+B'!L41&lt;&gt;"",'15+B'!L41, "")</f>
        <v/>
      </c>
      <c r="M41" s="97"/>
      <c r="N41" s="98">
        <f t="shared" si="11"/>
        <v>0</v>
      </c>
      <c r="O41" s="99">
        <f>SUM(N37:N41)/15</f>
        <v>0</v>
      </c>
      <c r="Q41" s="35">
        <f t="shared" ref="Q41" si="14">IF(O41&lt;&gt;"",O41+A37/10000,0)</f>
        <v>8.0000000000000004E-4</v>
      </c>
      <c r="R41" s="35" t="str">
        <f t="shared" ref="R41:S41" si="15">B37</f>
        <v/>
      </c>
      <c r="S41" s="35" t="str">
        <f t="shared" si="15"/>
        <v/>
      </c>
    </row>
    <row r="42" spans="1:19" x14ac:dyDescent="0.25">
      <c r="A42" s="115">
        <v>9</v>
      </c>
      <c r="B42" s="124" t="str">
        <f>IF('15+B'!B42&lt;&gt;"",'15+B'!B42, "")</f>
        <v/>
      </c>
      <c r="C42" s="124" t="str">
        <f>IF('15+B'!C42&lt;&gt;"",'15+B'!C42, "")</f>
        <v/>
      </c>
      <c r="D42" s="10">
        <v>1</v>
      </c>
      <c r="H42" s="89" t="str">
        <f>IF('15+B'!H42&lt;&gt;"",'15+B'!H42, "")</f>
        <v/>
      </c>
      <c r="I42" s="89" t="str">
        <f>IF('15+B'!I42&lt;&gt;"",'15+B'!I42, "")</f>
        <v/>
      </c>
      <c r="J42" s="89" t="str">
        <f>IF('15+B'!J42&lt;&gt;"",'15+B'!J42, "")</f>
        <v/>
      </c>
      <c r="K42" s="89" t="str">
        <f>IF('15+B'!K42&lt;&gt;"",'15+B'!K42, "")</f>
        <v/>
      </c>
      <c r="L42" s="89" t="str">
        <f>IF('15+B'!L42&lt;&gt;"",'15+B'!L42, "")</f>
        <v/>
      </c>
      <c r="M42" s="5"/>
      <c r="N42" s="78">
        <f t="shared" si="11"/>
        <v>0</v>
      </c>
      <c r="O42" s="78"/>
      <c r="Q42" s="36"/>
      <c r="R42" s="35"/>
      <c r="S42" s="35"/>
    </row>
    <row r="43" spans="1:19" x14ac:dyDescent="0.25">
      <c r="A43" s="115"/>
      <c r="B43" s="124"/>
      <c r="C43" s="124"/>
      <c r="D43" s="10">
        <v>2</v>
      </c>
      <c r="H43" s="89" t="str">
        <f>IF('15+B'!H43&lt;&gt;"",'15+B'!H43, "")</f>
        <v/>
      </c>
      <c r="I43" s="89" t="str">
        <f>IF('15+B'!I43&lt;&gt;"",'15+B'!I43, "")</f>
        <v/>
      </c>
      <c r="J43" s="89" t="str">
        <f>IF('15+B'!J43&lt;&gt;"",'15+B'!J43, "")</f>
        <v/>
      </c>
      <c r="K43" s="89" t="str">
        <f>IF('15+B'!K43&lt;&gt;"",'15+B'!K43, "")</f>
        <v/>
      </c>
      <c r="L43" s="89" t="str">
        <f>IF('15+B'!L43&lt;&gt;"",'15+B'!L43, "")</f>
        <v/>
      </c>
      <c r="M43" s="5"/>
      <c r="N43" s="78">
        <f t="shared" si="11"/>
        <v>0</v>
      </c>
      <c r="O43" s="78"/>
      <c r="Q43" s="36"/>
      <c r="R43" s="35"/>
      <c r="S43" s="35"/>
    </row>
    <row r="44" spans="1:19" x14ac:dyDescent="0.25">
      <c r="A44" s="115"/>
      <c r="B44" s="124"/>
      <c r="C44" s="124"/>
      <c r="D44" s="10">
        <v>3</v>
      </c>
      <c r="H44" s="89" t="str">
        <f>IF('15+B'!H44&lt;&gt;"",'15+B'!H44, "")</f>
        <v/>
      </c>
      <c r="I44" s="89" t="str">
        <f>IF('15+B'!I44&lt;&gt;"",'15+B'!I44, "")</f>
        <v/>
      </c>
      <c r="J44" s="89" t="str">
        <f>IF('15+B'!J44&lt;&gt;"",'15+B'!J44, "")</f>
        <v/>
      </c>
      <c r="K44" s="89" t="str">
        <f>IF('15+B'!K44&lt;&gt;"",'15+B'!K44, "")</f>
        <v/>
      </c>
      <c r="L44" s="89" t="str">
        <f>IF('15+B'!L44&lt;&gt;"",'15+B'!L44, "")</f>
        <v/>
      </c>
      <c r="M44" s="5"/>
      <c r="N44" s="78">
        <f t="shared" si="11"/>
        <v>0</v>
      </c>
      <c r="O44" s="78"/>
      <c r="Q44" s="35"/>
      <c r="R44" s="35"/>
      <c r="S44" s="35"/>
    </row>
    <row r="45" spans="1:19" ht="15.75" thickBot="1" x14ac:dyDescent="0.3">
      <c r="A45" s="115"/>
      <c r="B45" s="124"/>
      <c r="C45" s="124"/>
      <c r="D45" s="10">
        <v>4</v>
      </c>
      <c r="H45" s="89" t="str">
        <f>IF('15+B'!H45&lt;&gt;"",'15+B'!H45, "")</f>
        <v/>
      </c>
      <c r="I45" s="89" t="str">
        <f>IF('15+B'!I45&lt;&gt;"",'15+B'!I45, "")</f>
        <v/>
      </c>
      <c r="J45" s="89" t="str">
        <f>IF('15+B'!J45&lt;&gt;"",'15+B'!J45, "")</f>
        <v/>
      </c>
      <c r="K45" s="89" t="str">
        <f>IF('15+B'!K45&lt;&gt;"",'15+B'!K45, "")</f>
        <v/>
      </c>
      <c r="L45" s="89" t="str">
        <f>IF('15+B'!L45&lt;&gt;"",'15+B'!L45, "")</f>
        <v/>
      </c>
      <c r="M45" s="5"/>
      <c r="N45" s="78">
        <f t="shared" si="11"/>
        <v>0</v>
      </c>
      <c r="O45" s="78"/>
      <c r="Q45" s="35"/>
      <c r="R45" s="35"/>
      <c r="S45" s="35"/>
    </row>
    <row r="46" spans="1:19" ht="15.75" thickBot="1" x14ac:dyDescent="0.3">
      <c r="A46" s="115"/>
      <c r="B46" s="124"/>
      <c r="C46" s="124"/>
      <c r="D46" s="10">
        <v>5</v>
      </c>
      <c r="H46" s="89" t="str">
        <f>IF('15+B'!H46&lt;&gt;"",'15+B'!H46, "")</f>
        <v/>
      </c>
      <c r="I46" s="89" t="str">
        <f>IF('15+B'!I46&lt;&gt;"",'15+B'!I46, "")</f>
        <v/>
      </c>
      <c r="J46" s="89" t="str">
        <f>IF('15+B'!J46&lt;&gt;"",'15+B'!J46, "")</f>
        <v/>
      </c>
      <c r="K46" s="89" t="str">
        <f>IF('15+B'!K46&lt;&gt;"",'15+B'!K46, "")</f>
        <v/>
      </c>
      <c r="L46" s="89" t="str">
        <f>IF('15+B'!L46&lt;&gt;"",'15+B'!L46, "")</f>
        <v/>
      </c>
      <c r="M46" s="5"/>
      <c r="N46" s="78">
        <f t="shared" si="11"/>
        <v>0</v>
      </c>
      <c r="O46" s="79">
        <f>SUM(N42:N46)/15</f>
        <v>0</v>
      </c>
      <c r="Q46" s="35">
        <f t="shared" ref="Q46" si="16">IF(O46&lt;&gt;"",O46+A42/10000,0)</f>
        <v>8.9999999999999998E-4</v>
      </c>
      <c r="R46" s="35" t="str">
        <f t="shared" ref="R46:S46" si="17">B42</f>
        <v/>
      </c>
      <c r="S46" s="35" t="str">
        <f t="shared" si="17"/>
        <v/>
      </c>
    </row>
    <row r="47" spans="1:19" x14ac:dyDescent="0.25">
      <c r="A47" s="125">
        <v>10</v>
      </c>
      <c r="B47" s="126" t="str">
        <f>IF('15+B'!B47&lt;&gt;"",'15+B'!B47, "")</f>
        <v/>
      </c>
      <c r="C47" s="126" t="str">
        <f>IF('15+B'!C47&lt;&gt;"",'15+B'!C47, "")</f>
        <v/>
      </c>
      <c r="D47" s="66">
        <v>1</v>
      </c>
      <c r="H47" s="96" t="str">
        <f>IF('15+B'!H47&lt;&gt;"",'15+B'!H47, "")</f>
        <v/>
      </c>
      <c r="I47" s="96" t="str">
        <f>IF('15+B'!I47&lt;&gt;"",'15+B'!I47, "")</f>
        <v/>
      </c>
      <c r="J47" s="96" t="str">
        <f>IF('15+B'!J47&lt;&gt;"",'15+B'!J47, "")</f>
        <v/>
      </c>
      <c r="K47" s="96" t="str">
        <f>IF('15+B'!K47&lt;&gt;"",'15+B'!K47, "")</f>
        <v/>
      </c>
      <c r="L47" s="96" t="str">
        <f>IF('15+B'!L47&lt;&gt;"",'15+B'!L47, "")</f>
        <v/>
      </c>
      <c r="M47" s="97"/>
      <c r="N47" s="98">
        <f t="shared" si="11"/>
        <v>0</v>
      </c>
      <c r="O47" s="98"/>
      <c r="Q47" s="36"/>
      <c r="R47" s="35"/>
      <c r="S47" s="35"/>
    </row>
    <row r="48" spans="1:19" x14ac:dyDescent="0.25">
      <c r="A48" s="125"/>
      <c r="B48" s="126"/>
      <c r="C48" s="126"/>
      <c r="D48" s="66">
        <v>2</v>
      </c>
      <c r="H48" s="96" t="str">
        <f>IF('15+B'!H48&lt;&gt;"",'15+B'!H48, "")</f>
        <v/>
      </c>
      <c r="I48" s="96" t="str">
        <f>IF('15+B'!I48&lt;&gt;"",'15+B'!I48, "")</f>
        <v/>
      </c>
      <c r="J48" s="96" t="str">
        <f>IF('15+B'!J48&lt;&gt;"",'15+B'!J48, "")</f>
        <v/>
      </c>
      <c r="K48" s="96" t="str">
        <f>IF('15+B'!K48&lt;&gt;"",'15+B'!K48, "")</f>
        <v/>
      </c>
      <c r="L48" s="96" t="str">
        <f>IF('15+B'!L48&lt;&gt;"",'15+B'!L48, "")</f>
        <v/>
      </c>
      <c r="M48" s="97"/>
      <c r="N48" s="98">
        <f t="shared" si="11"/>
        <v>0</v>
      </c>
      <c r="O48" s="98"/>
      <c r="Q48" s="36"/>
      <c r="R48" s="35"/>
      <c r="S48" s="35"/>
    </row>
    <row r="49" spans="1:19" x14ac:dyDescent="0.25">
      <c r="A49" s="125"/>
      <c r="B49" s="126"/>
      <c r="C49" s="126"/>
      <c r="D49" s="66">
        <v>3</v>
      </c>
      <c r="H49" s="96" t="str">
        <f>IF('15+B'!H49&lt;&gt;"",'15+B'!H49, "")</f>
        <v/>
      </c>
      <c r="I49" s="96" t="str">
        <f>IF('15+B'!I49&lt;&gt;"",'15+B'!I49, "")</f>
        <v/>
      </c>
      <c r="J49" s="96" t="str">
        <f>IF('15+B'!J49&lt;&gt;"",'15+B'!J49, "")</f>
        <v/>
      </c>
      <c r="K49" s="96" t="str">
        <f>IF('15+B'!K49&lt;&gt;"",'15+B'!K49, "")</f>
        <v/>
      </c>
      <c r="L49" s="96" t="str">
        <f>IF('15+B'!L49&lt;&gt;"",'15+B'!L49, "")</f>
        <v/>
      </c>
      <c r="M49" s="97"/>
      <c r="N49" s="98">
        <f t="shared" si="11"/>
        <v>0</v>
      </c>
      <c r="O49" s="98"/>
      <c r="Q49" s="35"/>
      <c r="R49" s="35"/>
      <c r="S49" s="35"/>
    </row>
    <row r="50" spans="1:19" ht="15.75" thickBot="1" x14ac:dyDescent="0.3">
      <c r="A50" s="125"/>
      <c r="B50" s="126"/>
      <c r="C50" s="126"/>
      <c r="D50" s="66">
        <v>4</v>
      </c>
      <c r="H50" s="96" t="str">
        <f>IF('15+B'!H50&lt;&gt;"",'15+B'!H50, "")</f>
        <v/>
      </c>
      <c r="I50" s="96" t="str">
        <f>IF('15+B'!I50&lt;&gt;"",'15+B'!I50, "")</f>
        <v/>
      </c>
      <c r="J50" s="96" t="str">
        <f>IF('15+B'!J50&lt;&gt;"",'15+B'!J50, "")</f>
        <v/>
      </c>
      <c r="K50" s="96" t="str">
        <f>IF('15+B'!K50&lt;&gt;"",'15+B'!K50, "")</f>
        <v/>
      </c>
      <c r="L50" s="96" t="str">
        <f>IF('15+B'!L50&lt;&gt;"",'15+B'!L50, "")</f>
        <v/>
      </c>
      <c r="M50" s="97"/>
      <c r="N50" s="98">
        <f t="shared" si="11"/>
        <v>0</v>
      </c>
      <c r="O50" s="98"/>
      <c r="Q50" s="35"/>
      <c r="R50" s="35"/>
      <c r="S50" s="35"/>
    </row>
    <row r="51" spans="1:19" ht="15.75" thickBot="1" x14ac:dyDescent="0.3">
      <c r="A51" s="125"/>
      <c r="B51" s="126"/>
      <c r="C51" s="126"/>
      <c r="D51" s="66">
        <v>5</v>
      </c>
      <c r="H51" s="96" t="str">
        <f>IF('15+B'!H51&lt;&gt;"",'15+B'!H51, "")</f>
        <v/>
      </c>
      <c r="I51" s="96" t="str">
        <f>IF('15+B'!I51&lt;&gt;"",'15+B'!I51, "")</f>
        <v/>
      </c>
      <c r="J51" s="96" t="str">
        <f>IF('15+B'!J51&lt;&gt;"",'15+B'!J51, "")</f>
        <v/>
      </c>
      <c r="K51" s="96" t="str">
        <f>IF('15+B'!K51&lt;&gt;"",'15+B'!K51, "")</f>
        <v/>
      </c>
      <c r="L51" s="96" t="str">
        <f>IF('15+B'!L51&lt;&gt;"",'15+B'!L51, "")</f>
        <v/>
      </c>
      <c r="M51" s="97"/>
      <c r="N51" s="98">
        <f t="shared" si="11"/>
        <v>0</v>
      </c>
      <c r="O51" s="99">
        <f>SUM(N47:N51)/15</f>
        <v>0</v>
      </c>
      <c r="Q51" s="35">
        <f t="shared" ref="Q51" si="18">IF(O51&lt;&gt;"",O51+A47/10000,0)</f>
        <v>1E-3</v>
      </c>
      <c r="R51" s="35" t="str">
        <f t="shared" ref="R51:S51" si="19">B47</f>
        <v/>
      </c>
      <c r="S51" s="35" t="str">
        <f t="shared" si="19"/>
        <v/>
      </c>
    </row>
    <row r="52" spans="1:19" x14ac:dyDescent="0.25">
      <c r="A52" s="115">
        <v>11</v>
      </c>
      <c r="B52" s="124" t="str">
        <f>IF('15+B'!B52&lt;&gt;"",'15+B'!B52, "")</f>
        <v/>
      </c>
      <c r="C52" s="124" t="str">
        <f>IF('15+B'!C52&lt;&gt;"",'15+B'!C52, "")</f>
        <v/>
      </c>
      <c r="D52" s="10">
        <v>1</v>
      </c>
      <c r="H52" s="89" t="str">
        <f>IF('15+B'!H52&lt;&gt;"",'15+B'!H52, "")</f>
        <v/>
      </c>
      <c r="I52" s="89" t="str">
        <f>IF('15+B'!I52&lt;&gt;"",'15+B'!I52, "")</f>
        <v/>
      </c>
      <c r="J52" s="89" t="str">
        <f>IF('15+B'!J52&lt;&gt;"",'15+B'!J52, "")</f>
        <v/>
      </c>
      <c r="K52" s="89" t="str">
        <f>IF('15+B'!K52&lt;&gt;"",'15+B'!K52, "")</f>
        <v/>
      </c>
      <c r="L52" s="89" t="str">
        <f>IF('15+B'!L52&lt;&gt;"",'15+B'!L52, "")</f>
        <v/>
      </c>
      <c r="M52" s="5"/>
      <c r="N52" s="78">
        <f t="shared" si="11"/>
        <v>0</v>
      </c>
      <c r="O52" s="78"/>
      <c r="Q52" s="36"/>
      <c r="R52" s="35"/>
      <c r="S52" s="35"/>
    </row>
    <row r="53" spans="1:19" x14ac:dyDescent="0.25">
      <c r="A53" s="115"/>
      <c r="B53" s="124"/>
      <c r="C53" s="124"/>
      <c r="D53" s="10">
        <v>2</v>
      </c>
      <c r="H53" s="89" t="str">
        <f>IF('15+B'!H53&lt;&gt;"",'15+B'!H53, "")</f>
        <v/>
      </c>
      <c r="I53" s="89" t="str">
        <f>IF('15+B'!I53&lt;&gt;"",'15+B'!I53, "")</f>
        <v/>
      </c>
      <c r="J53" s="89" t="str">
        <f>IF('15+B'!J53&lt;&gt;"",'15+B'!J53, "")</f>
        <v/>
      </c>
      <c r="K53" s="89" t="str">
        <f>IF('15+B'!K53&lt;&gt;"",'15+B'!K53, "")</f>
        <v/>
      </c>
      <c r="L53" s="89" t="str">
        <f>IF('15+B'!L53&lt;&gt;"",'15+B'!L53, "")</f>
        <v/>
      </c>
      <c r="M53" s="5"/>
      <c r="N53" s="78">
        <f t="shared" si="11"/>
        <v>0</v>
      </c>
      <c r="O53" s="78"/>
      <c r="Q53" s="36"/>
      <c r="R53" s="35"/>
      <c r="S53" s="35"/>
    </row>
    <row r="54" spans="1:19" x14ac:dyDescent="0.25">
      <c r="A54" s="115"/>
      <c r="B54" s="124"/>
      <c r="C54" s="124"/>
      <c r="D54" s="10">
        <v>3</v>
      </c>
      <c r="H54" s="89" t="str">
        <f>IF('15+B'!H54&lt;&gt;"",'15+B'!H54, "")</f>
        <v/>
      </c>
      <c r="I54" s="89" t="str">
        <f>IF('15+B'!I54&lt;&gt;"",'15+B'!I54, "")</f>
        <v/>
      </c>
      <c r="J54" s="89" t="str">
        <f>IF('15+B'!J54&lt;&gt;"",'15+B'!J54, "")</f>
        <v/>
      </c>
      <c r="K54" s="89" t="str">
        <f>IF('15+B'!K54&lt;&gt;"",'15+B'!K54, "")</f>
        <v/>
      </c>
      <c r="L54" s="89" t="str">
        <f>IF('15+B'!L54&lt;&gt;"",'15+B'!L54, "")</f>
        <v/>
      </c>
      <c r="M54" s="5"/>
      <c r="N54" s="78">
        <f t="shared" si="11"/>
        <v>0</v>
      </c>
      <c r="O54" s="78"/>
      <c r="Q54" s="35"/>
      <c r="R54" s="35"/>
      <c r="S54" s="35"/>
    </row>
    <row r="55" spans="1:19" ht="15.75" thickBot="1" x14ac:dyDescent="0.3">
      <c r="A55" s="115"/>
      <c r="B55" s="124"/>
      <c r="C55" s="124"/>
      <c r="D55" s="10">
        <v>4</v>
      </c>
      <c r="H55" s="89" t="str">
        <f>IF('15+B'!H55&lt;&gt;"",'15+B'!H55, "")</f>
        <v/>
      </c>
      <c r="I55" s="89" t="str">
        <f>IF('15+B'!I55&lt;&gt;"",'15+B'!I55, "")</f>
        <v/>
      </c>
      <c r="J55" s="89" t="str">
        <f>IF('15+B'!J55&lt;&gt;"",'15+B'!J55, "")</f>
        <v/>
      </c>
      <c r="K55" s="89" t="str">
        <f>IF('15+B'!K55&lt;&gt;"",'15+B'!K55, "")</f>
        <v/>
      </c>
      <c r="L55" s="89" t="str">
        <f>IF('15+B'!L55&lt;&gt;"",'15+B'!L55, "")</f>
        <v/>
      </c>
      <c r="M55" s="5"/>
      <c r="N55" s="78">
        <f t="shared" si="11"/>
        <v>0</v>
      </c>
      <c r="O55" s="78"/>
      <c r="Q55" s="35"/>
      <c r="R55" s="35"/>
      <c r="S55" s="35"/>
    </row>
    <row r="56" spans="1:19" ht="15.75" thickBot="1" x14ac:dyDescent="0.3">
      <c r="A56" s="115"/>
      <c r="B56" s="124"/>
      <c r="C56" s="124"/>
      <c r="D56" s="10">
        <v>5</v>
      </c>
      <c r="H56" s="89" t="str">
        <f>IF('15+B'!H56&lt;&gt;"",'15+B'!H56, "")</f>
        <v/>
      </c>
      <c r="I56" s="89" t="str">
        <f>IF('15+B'!I56&lt;&gt;"",'15+B'!I56, "")</f>
        <v/>
      </c>
      <c r="J56" s="89" t="str">
        <f>IF('15+B'!J56&lt;&gt;"",'15+B'!J56, "")</f>
        <v/>
      </c>
      <c r="K56" s="89" t="str">
        <f>IF('15+B'!K56&lt;&gt;"",'15+B'!K56, "")</f>
        <v/>
      </c>
      <c r="L56" s="89" t="str">
        <f>IF('15+B'!L56&lt;&gt;"",'15+B'!L56, "")</f>
        <v/>
      </c>
      <c r="M56" s="5"/>
      <c r="N56" s="78">
        <f t="shared" si="11"/>
        <v>0</v>
      </c>
      <c r="O56" s="79">
        <f>SUM(N52:N56)/15</f>
        <v>0</v>
      </c>
      <c r="Q56" s="35">
        <f t="shared" ref="Q56" si="20">IF(O56&lt;&gt;"",O56+A52/10000,0)</f>
        <v>1.1000000000000001E-3</v>
      </c>
      <c r="R56" s="35" t="str">
        <f t="shared" ref="R56:S56" si="21">B52</f>
        <v/>
      </c>
      <c r="S56" s="35" t="str">
        <f t="shared" si="21"/>
        <v/>
      </c>
    </row>
    <row r="57" spans="1:19" x14ac:dyDescent="0.25">
      <c r="A57" s="125">
        <v>12</v>
      </c>
      <c r="B57" s="126" t="str">
        <f>IF('15+B'!B57&lt;&gt;"",'15+B'!B57, "")</f>
        <v/>
      </c>
      <c r="C57" s="126" t="str">
        <f>IF('15+B'!C57&lt;&gt;"",'15+B'!C57, "")</f>
        <v/>
      </c>
      <c r="D57" s="66">
        <v>1</v>
      </c>
      <c r="H57" s="96" t="str">
        <f>IF('15+B'!H57&lt;&gt;"",'15+B'!H57, "")</f>
        <v/>
      </c>
      <c r="I57" s="96" t="str">
        <f>IF('15+B'!I57&lt;&gt;"",'15+B'!I57, "")</f>
        <v/>
      </c>
      <c r="J57" s="96" t="str">
        <f>IF('15+B'!J57&lt;&gt;"",'15+B'!J57, "")</f>
        <v/>
      </c>
      <c r="K57" s="96" t="str">
        <f>IF('15+B'!K57&lt;&gt;"",'15+B'!K57, "")</f>
        <v/>
      </c>
      <c r="L57" s="96" t="str">
        <f>IF('15+B'!L57&lt;&gt;"",'15+B'!L57, "")</f>
        <v/>
      </c>
      <c r="M57" s="97"/>
      <c r="N57" s="98">
        <f t="shared" si="11"/>
        <v>0</v>
      </c>
      <c r="O57" s="98"/>
      <c r="Q57" s="36"/>
      <c r="R57" s="35"/>
      <c r="S57" s="35"/>
    </row>
    <row r="58" spans="1:19" x14ac:dyDescent="0.25">
      <c r="A58" s="125"/>
      <c r="B58" s="126"/>
      <c r="C58" s="126"/>
      <c r="D58" s="66">
        <v>2</v>
      </c>
      <c r="H58" s="96" t="str">
        <f>IF('15+B'!H58&lt;&gt;"",'15+B'!H58, "")</f>
        <v/>
      </c>
      <c r="I58" s="96" t="str">
        <f>IF('15+B'!I58&lt;&gt;"",'15+B'!I58, "")</f>
        <v/>
      </c>
      <c r="J58" s="96" t="str">
        <f>IF('15+B'!J58&lt;&gt;"",'15+B'!J58, "")</f>
        <v/>
      </c>
      <c r="K58" s="96" t="str">
        <f>IF('15+B'!K58&lt;&gt;"",'15+B'!K58, "")</f>
        <v/>
      </c>
      <c r="L58" s="96" t="str">
        <f>IF('15+B'!L58&lt;&gt;"",'15+B'!L58, "")</f>
        <v/>
      </c>
      <c r="M58" s="97"/>
      <c r="N58" s="98">
        <f t="shared" si="11"/>
        <v>0</v>
      </c>
      <c r="O58" s="98"/>
      <c r="Q58" s="36"/>
      <c r="R58" s="35"/>
      <c r="S58" s="35"/>
    </row>
    <row r="59" spans="1:19" x14ac:dyDescent="0.25">
      <c r="A59" s="125"/>
      <c r="B59" s="126"/>
      <c r="C59" s="126"/>
      <c r="D59" s="66">
        <v>3</v>
      </c>
      <c r="H59" s="96" t="str">
        <f>IF('15+B'!H59&lt;&gt;"",'15+B'!H59, "")</f>
        <v/>
      </c>
      <c r="I59" s="96" t="str">
        <f>IF('15+B'!I59&lt;&gt;"",'15+B'!I59, "")</f>
        <v/>
      </c>
      <c r="J59" s="96" t="str">
        <f>IF('15+B'!J59&lt;&gt;"",'15+B'!J59, "")</f>
        <v/>
      </c>
      <c r="K59" s="96" t="str">
        <f>IF('15+B'!K59&lt;&gt;"",'15+B'!K59, "")</f>
        <v/>
      </c>
      <c r="L59" s="96" t="str">
        <f>IF('15+B'!L59&lt;&gt;"",'15+B'!L59, "")</f>
        <v/>
      </c>
      <c r="M59" s="97"/>
      <c r="N59" s="98">
        <f t="shared" si="11"/>
        <v>0</v>
      </c>
      <c r="O59" s="98"/>
      <c r="Q59" s="35"/>
      <c r="R59" s="35"/>
      <c r="S59" s="35"/>
    </row>
    <row r="60" spans="1:19" ht="15.75" thickBot="1" x14ac:dyDescent="0.3">
      <c r="A60" s="125"/>
      <c r="B60" s="126"/>
      <c r="C60" s="126"/>
      <c r="D60" s="66">
        <v>4</v>
      </c>
      <c r="H60" s="96" t="str">
        <f>IF('15+B'!H60&lt;&gt;"",'15+B'!H60, "")</f>
        <v/>
      </c>
      <c r="I60" s="96" t="str">
        <f>IF('15+B'!I60&lt;&gt;"",'15+B'!I60, "")</f>
        <v/>
      </c>
      <c r="J60" s="96" t="str">
        <f>IF('15+B'!J60&lt;&gt;"",'15+B'!J60, "")</f>
        <v/>
      </c>
      <c r="K60" s="96" t="str">
        <f>IF('15+B'!K60&lt;&gt;"",'15+B'!K60, "")</f>
        <v/>
      </c>
      <c r="L60" s="96" t="str">
        <f>IF('15+B'!L60&lt;&gt;"",'15+B'!L60, "")</f>
        <v/>
      </c>
      <c r="M60" s="97"/>
      <c r="N60" s="98">
        <f t="shared" si="11"/>
        <v>0</v>
      </c>
      <c r="O60" s="98"/>
      <c r="Q60" s="35"/>
      <c r="R60" s="35"/>
      <c r="S60" s="35"/>
    </row>
    <row r="61" spans="1:19" ht="15.75" thickBot="1" x14ac:dyDescent="0.3">
      <c r="A61" s="125"/>
      <c r="B61" s="126"/>
      <c r="C61" s="126"/>
      <c r="D61" s="66">
        <v>5</v>
      </c>
      <c r="H61" s="96" t="str">
        <f>IF('15+B'!H61&lt;&gt;"",'15+B'!H61, "")</f>
        <v/>
      </c>
      <c r="I61" s="96" t="str">
        <f>IF('15+B'!I61&lt;&gt;"",'15+B'!I61, "")</f>
        <v/>
      </c>
      <c r="J61" s="96" t="str">
        <f>IF('15+B'!J61&lt;&gt;"",'15+B'!J61, "")</f>
        <v/>
      </c>
      <c r="K61" s="96" t="str">
        <f>IF('15+B'!K61&lt;&gt;"",'15+B'!K61, "")</f>
        <v/>
      </c>
      <c r="L61" s="96" t="str">
        <f>IF('15+B'!L61&lt;&gt;"",'15+B'!L61, "")</f>
        <v/>
      </c>
      <c r="M61" s="97"/>
      <c r="N61" s="98">
        <f t="shared" si="11"/>
        <v>0</v>
      </c>
      <c r="O61" s="99">
        <f>SUM(N57:N61)/15</f>
        <v>0</v>
      </c>
      <c r="Q61" s="35">
        <f t="shared" ref="Q61" si="22">IF(O61&lt;&gt;"",O61+A57/10000,0)</f>
        <v>1.1999999999999999E-3</v>
      </c>
      <c r="R61" s="35" t="str">
        <f t="shared" ref="R61:S61" si="23">B57</f>
        <v/>
      </c>
      <c r="S61" s="35" t="str">
        <f t="shared" si="23"/>
        <v/>
      </c>
    </row>
    <row r="62" spans="1:19" x14ac:dyDescent="0.25">
      <c r="A62" s="115">
        <v>13</v>
      </c>
      <c r="B62" s="124" t="str">
        <f>IF('15+B'!B62&lt;&gt;"",'15+B'!B62, "")</f>
        <v/>
      </c>
      <c r="C62" s="124" t="str">
        <f>IF('15+B'!C62&lt;&gt;"",'15+B'!C62, "")</f>
        <v/>
      </c>
      <c r="D62" s="10">
        <v>1</v>
      </c>
      <c r="H62" s="89" t="str">
        <f>IF('15+B'!H62&lt;&gt;"",'15+B'!H62, "")</f>
        <v/>
      </c>
      <c r="I62" s="89" t="str">
        <f>IF('15+B'!I62&lt;&gt;"",'15+B'!I62, "")</f>
        <v/>
      </c>
      <c r="J62" s="89" t="str">
        <f>IF('15+B'!J62&lt;&gt;"",'15+B'!J62, "")</f>
        <v/>
      </c>
      <c r="K62" s="89" t="str">
        <f>IF('15+B'!K62&lt;&gt;"",'15+B'!K62, "")</f>
        <v/>
      </c>
      <c r="L62" s="89" t="str">
        <f>IF('15+B'!L62&lt;&gt;"",'15+B'!L62, "")</f>
        <v/>
      </c>
      <c r="M62" s="5"/>
      <c r="N62" s="78">
        <f t="shared" si="11"/>
        <v>0</v>
      </c>
      <c r="O62" s="78"/>
      <c r="Q62" s="36"/>
      <c r="R62" s="35"/>
      <c r="S62" s="35"/>
    </row>
    <row r="63" spans="1:19" x14ac:dyDescent="0.25">
      <c r="A63" s="115"/>
      <c r="B63" s="124"/>
      <c r="C63" s="124"/>
      <c r="D63" s="10">
        <v>2</v>
      </c>
      <c r="H63" s="89" t="str">
        <f>IF('15+B'!H63&lt;&gt;"",'15+B'!H63, "")</f>
        <v/>
      </c>
      <c r="I63" s="89" t="str">
        <f>IF('15+B'!I63&lt;&gt;"",'15+B'!I63, "")</f>
        <v/>
      </c>
      <c r="J63" s="89" t="str">
        <f>IF('15+B'!J63&lt;&gt;"",'15+B'!J63, "")</f>
        <v/>
      </c>
      <c r="K63" s="89" t="str">
        <f>IF('15+B'!K63&lt;&gt;"",'15+B'!K63, "")</f>
        <v/>
      </c>
      <c r="L63" s="89" t="str">
        <f>IF('15+B'!L63&lt;&gt;"",'15+B'!L63, "")</f>
        <v/>
      </c>
      <c r="M63" s="5"/>
      <c r="N63" s="78">
        <f t="shared" si="11"/>
        <v>0</v>
      </c>
      <c r="O63" s="78"/>
      <c r="Q63" s="36"/>
      <c r="R63" s="35"/>
      <c r="S63" s="35"/>
    </row>
    <row r="64" spans="1:19" x14ac:dyDescent="0.25">
      <c r="A64" s="115"/>
      <c r="B64" s="124"/>
      <c r="C64" s="124"/>
      <c r="D64" s="10">
        <v>3</v>
      </c>
      <c r="H64" s="89" t="str">
        <f>IF('15+B'!H64&lt;&gt;"",'15+B'!H64, "")</f>
        <v/>
      </c>
      <c r="I64" s="89" t="str">
        <f>IF('15+B'!I64&lt;&gt;"",'15+B'!I64, "")</f>
        <v/>
      </c>
      <c r="J64" s="89" t="str">
        <f>IF('15+B'!J64&lt;&gt;"",'15+B'!J64, "")</f>
        <v/>
      </c>
      <c r="K64" s="89" t="str">
        <f>IF('15+B'!K64&lt;&gt;"",'15+B'!K64, "")</f>
        <v/>
      </c>
      <c r="L64" s="89" t="str">
        <f>IF('15+B'!L64&lt;&gt;"",'15+B'!L64, "")</f>
        <v/>
      </c>
      <c r="M64" s="5"/>
      <c r="N64" s="78">
        <f t="shared" si="11"/>
        <v>0</v>
      </c>
      <c r="O64" s="78"/>
      <c r="Q64" s="35"/>
      <c r="R64" s="35"/>
      <c r="S64" s="35"/>
    </row>
    <row r="65" spans="1:19" ht="15.75" thickBot="1" x14ac:dyDescent="0.3">
      <c r="A65" s="115"/>
      <c r="B65" s="124"/>
      <c r="C65" s="124"/>
      <c r="D65" s="10">
        <v>4</v>
      </c>
      <c r="H65" s="89" t="str">
        <f>IF('15+B'!H65&lt;&gt;"",'15+B'!H65, "")</f>
        <v/>
      </c>
      <c r="I65" s="89" t="str">
        <f>IF('15+B'!I65&lt;&gt;"",'15+B'!I65, "")</f>
        <v/>
      </c>
      <c r="J65" s="89" t="str">
        <f>IF('15+B'!J65&lt;&gt;"",'15+B'!J65, "")</f>
        <v/>
      </c>
      <c r="K65" s="89" t="str">
        <f>IF('15+B'!K65&lt;&gt;"",'15+B'!K65, "")</f>
        <v/>
      </c>
      <c r="L65" s="89" t="str">
        <f>IF('15+B'!L65&lt;&gt;"",'15+B'!L65, "")</f>
        <v/>
      </c>
      <c r="M65" s="5"/>
      <c r="N65" s="78">
        <f t="shared" si="11"/>
        <v>0</v>
      </c>
      <c r="O65" s="78"/>
      <c r="Q65" s="35"/>
      <c r="R65" s="35"/>
      <c r="S65" s="35"/>
    </row>
    <row r="66" spans="1:19" ht="15.75" thickBot="1" x14ac:dyDescent="0.3">
      <c r="A66" s="115"/>
      <c r="B66" s="124"/>
      <c r="C66" s="124"/>
      <c r="D66" s="10">
        <v>5</v>
      </c>
      <c r="H66" s="89" t="str">
        <f>IF('15+B'!H66&lt;&gt;"",'15+B'!H66, "")</f>
        <v/>
      </c>
      <c r="I66" s="89" t="str">
        <f>IF('15+B'!I66&lt;&gt;"",'15+B'!I66, "")</f>
        <v/>
      </c>
      <c r="J66" s="89" t="str">
        <f>IF('15+B'!J66&lt;&gt;"",'15+B'!J66, "")</f>
        <v/>
      </c>
      <c r="K66" s="89" t="str">
        <f>IF('15+B'!K66&lt;&gt;"",'15+B'!K66, "")</f>
        <v/>
      </c>
      <c r="L66" s="89" t="str">
        <f>IF('15+B'!L66&lt;&gt;"",'15+B'!L66, "")</f>
        <v/>
      </c>
      <c r="M66" s="5"/>
      <c r="N66" s="78">
        <f t="shared" si="11"/>
        <v>0</v>
      </c>
      <c r="O66" s="79">
        <f>SUM(N62:N66)/15</f>
        <v>0</v>
      </c>
      <c r="Q66" s="35">
        <f t="shared" ref="Q66" si="24">IF(O66&lt;&gt;"",O66+A62/10000,0)</f>
        <v>1.2999999999999999E-3</v>
      </c>
      <c r="R66" s="35" t="str">
        <f t="shared" ref="R66:S66" si="25">B62</f>
        <v/>
      </c>
      <c r="S66" s="35" t="str">
        <f t="shared" si="25"/>
        <v/>
      </c>
    </row>
    <row r="67" spans="1:19" x14ac:dyDescent="0.25">
      <c r="A67" s="125">
        <v>14</v>
      </c>
      <c r="B67" s="126" t="str">
        <f>IF('15+B'!B67&lt;&gt;"",'15+B'!B67, "")</f>
        <v/>
      </c>
      <c r="C67" s="126" t="str">
        <f>IF('15+B'!C67&lt;&gt;"",'15+B'!C67, "")</f>
        <v/>
      </c>
      <c r="D67" s="66">
        <v>1</v>
      </c>
      <c r="H67" s="96" t="str">
        <f>IF('15+B'!H67&lt;&gt;"",'15+B'!H67, "")</f>
        <v/>
      </c>
      <c r="I67" s="96" t="str">
        <f>IF('15+B'!I67&lt;&gt;"",'15+B'!I67, "")</f>
        <v/>
      </c>
      <c r="J67" s="96" t="str">
        <f>IF('15+B'!J67&lt;&gt;"",'15+B'!J67, "")</f>
        <v/>
      </c>
      <c r="K67" s="96" t="str">
        <f>IF('15+B'!K67&lt;&gt;"",'15+B'!K67, "")</f>
        <v/>
      </c>
      <c r="L67" s="96" t="str">
        <f>IF('15+B'!L67&lt;&gt;"",'15+B'!L67, "")</f>
        <v/>
      </c>
      <c r="M67" s="97"/>
      <c r="N67" s="98">
        <f t="shared" si="11"/>
        <v>0</v>
      </c>
      <c r="O67" s="98"/>
      <c r="Q67" s="36"/>
      <c r="R67" s="35"/>
      <c r="S67" s="35"/>
    </row>
    <row r="68" spans="1:19" x14ac:dyDescent="0.25">
      <c r="A68" s="125"/>
      <c r="B68" s="126"/>
      <c r="C68" s="126"/>
      <c r="D68" s="66">
        <v>2</v>
      </c>
      <c r="H68" s="96" t="str">
        <f>IF('15+B'!H68&lt;&gt;"",'15+B'!H68, "")</f>
        <v/>
      </c>
      <c r="I68" s="96" t="str">
        <f>IF('15+B'!I68&lt;&gt;"",'15+B'!I68, "")</f>
        <v/>
      </c>
      <c r="J68" s="96" t="str">
        <f>IF('15+B'!J68&lt;&gt;"",'15+B'!J68, "")</f>
        <v/>
      </c>
      <c r="K68" s="96" t="str">
        <f>IF('15+B'!K68&lt;&gt;"",'15+B'!K68, "")</f>
        <v/>
      </c>
      <c r="L68" s="96" t="str">
        <f>IF('15+B'!L68&lt;&gt;"",'15+B'!L68, "")</f>
        <v/>
      </c>
      <c r="M68" s="97"/>
      <c r="N68" s="98">
        <f t="shared" si="11"/>
        <v>0</v>
      </c>
      <c r="O68" s="98"/>
      <c r="Q68" s="36"/>
      <c r="R68" s="35"/>
      <c r="S68" s="35"/>
    </row>
    <row r="69" spans="1:19" x14ac:dyDescent="0.25">
      <c r="A69" s="125"/>
      <c r="B69" s="126"/>
      <c r="C69" s="126"/>
      <c r="D69" s="66">
        <v>3</v>
      </c>
      <c r="H69" s="96" t="str">
        <f>IF('15+B'!H69&lt;&gt;"",'15+B'!H69, "")</f>
        <v/>
      </c>
      <c r="I69" s="96" t="str">
        <f>IF('15+B'!I69&lt;&gt;"",'15+B'!I69, "")</f>
        <v/>
      </c>
      <c r="J69" s="96" t="str">
        <f>IF('15+B'!J69&lt;&gt;"",'15+B'!J69, "")</f>
        <v/>
      </c>
      <c r="K69" s="96" t="str">
        <f>IF('15+B'!K69&lt;&gt;"",'15+B'!K69, "")</f>
        <v/>
      </c>
      <c r="L69" s="96" t="str">
        <f>IF('15+B'!L69&lt;&gt;"",'15+B'!L69, "")</f>
        <v/>
      </c>
      <c r="M69" s="97"/>
      <c r="N69" s="98">
        <f t="shared" si="11"/>
        <v>0</v>
      </c>
      <c r="O69" s="98"/>
      <c r="Q69" s="35"/>
      <c r="R69" s="35"/>
      <c r="S69" s="35"/>
    </row>
    <row r="70" spans="1:19" ht="15.75" thickBot="1" x14ac:dyDescent="0.3">
      <c r="A70" s="125"/>
      <c r="B70" s="126"/>
      <c r="C70" s="126"/>
      <c r="D70" s="66">
        <v>4</v>
      </c>
      <c r="H70" s="96" t="str">
        <f>IF('15+B'!H70&lt;&gt;"",'15+B'!H70, "")</f>
        <v/>
      </c>
      <c r="I70" s="96" t="str">
        <f>IF('15+B'!I70&lt;&gt;"",'15+B'!I70, "")</f>
        <v/>
      </c>
      <c r="J70" s="96" t="str">
        <f>IF('15+B'!J70&lt;&gt;"",'15+B'!J70, "")</f>
        <v/>
      </c>
      <c r="K70" s="96" t="str">
        <f>IF('15+B'!K70&lt;&gt;"",'15+B'!K70, "")</f>
        <v/>
      </c>
      <c r="L70" s="96" t="str">
        <f>IF('15+B'!L70&lt;&gt;"",'15+B'!L70, "")</f>
        <v/>
      </c>
      <c r="M70" s="97"/>
      <c r="N70" s="98">
        <f t="shared" si="11"/>
        <v>0</v>
      </c>
      <c r="O70" s="98"/>
      <c r="Q70" s="35"/>
      <c r="R70" s="35"/>
      <c r="S70" s="35"/>
    </row>
    <row r="71" spans="1:19" ht="15.75" thickBot="1" x14ac:dyDescent="0.3">
      <c r="A71" s="125"/>
      <c r="B71" s="126"/>
      <c r="C71" s="126"/>
      <c r="D71" s="66">
        <v>5</v>
      </c>
      <c r="H71" s="96" t="str">
        <f>IF('15+B'!H71&lt;&gt;"",'15+B'!H71, "")</f>
        <v/>
      </c>
      <c r="I71" s="96" t="str">
        <f>IF('15+B'!I71&lt;&gt;"",'15+B'!I71, "")</f>
        <v/>
      </c>
      <c r="J71" s="96" t="str">
        <f>IF('15+B'!J71&lt;&gt;"",'15+B'!J71, "")</f>
        <v/>
      </c>
      <c r="K71" s="96" t="str">
        <f>IF('15+B'!K71&lt;&gt;"",'15+B'!K71, "")</f>
        <v/>
      </c>
      <c r="L71" s="96" t="str">
        <f>IF('15+B'!L71&lt;&gt;"",'15+B'!L71, "")</f>
        <v/>
      </c>
      <c r="M71" s="97"/>
      <c r="N71" s="98">
        <f t="shared" si="11"/>
        <v>0</v>
      </c>
      <c r="O71" s="99">
        <f>SUM(N67:N71)/15</f>
        <v>0</v>
      </c>
      <c r="Q71" s="35">
        <f t="shared" ref="Q71" si="26">IF(O71&lt;&gt;"",O71+A67/10000,0)</f>
        <v>1.4E-3</v>
      </c>
      <c r="R71" s="35" t="str">
        <f t="shared" ref="R71:S71" si="27">B67</f>
        <v/>
      </c>
      <c r="S71" s="35" t="str">
        <f t="shared" si="27"/>
        <v/>
      </c>
    </row>
    <row r="72" spans="1:19" x14ac:dyDescent="0.25">
      <c r="A72" s="115">
        <v>15</v>
      </c>
      <c r="B72" s="124" t="str">
        <f>IF('15+B'!B72&lt;&gt;"",'15+B'!B72, "")</f>
        <v/>
      </c>
      <c r="C72" s="124" t="str">
        <f>IF('15+B'!C72&lt;&gt;"",'15+B'!C72, "")</f>
        <v/>
      </c>
      <c r="D72" s="10">
        <v>1</v>
      </c>
      <c r="H72" s="89" t="str">
        <f>IF('15+B'!H72&lt;&gt;"",'15+B'!H72, "")</f>
        <v/>
      </c>
      <c r="I72" s="89" t="str">
        <f>IF('15+B'!I72&lt;&gt;"",'15+B'!I72, "")</f>
        <v/>
      </c>
      <c r="J72" s="89" t="str">
        <f>IF('15+B'!J72&lt;&gt;"",'15+B'!J72, "")</f>
        <v/>
      </c>
      <c r="K72" s="89" t="str">
        <f>IF('15+B'!K72&lt;&gt;"",'15+B'!K72, "")</f>
        <v/>
      </c>
      <c r="L72" s="89" t="str">
        <f>IF('15+B'!L72&lt;&gt;"",'15+B'!L72, "")</f>
        <v/>
      </c>
      <c r="M72" s="5"/>
      <c r="N72" s="78">
        <f t="shared" si="11"/>
        <v>0</v>
      </c>
      <c r="O72" s="78"/>
      <c r="Q72" s="36"/>
      <c r="R72" s="35"/>
      <c r="S72" s="35"/>
    </row>
    <row r="73" spans="1:19" x14ac:dyDescent="0.25">
      <c r="A73" s="115"/>
      <c r="B73" s="124"/>
      <c r="C73" s="124"/>
      <c r="D73" s="10">
        <v>2</v>
      </c>
      <c r="H73" s="89" t="str">
        <f>IF('15+B'!H73&lt;&gt;"",'15+B'!H73, "")</f>
        <v/>
      </c>
      <c r="I73" s="89" t="str">
        <f>IF('15+B'!I73&lt;&gt;"",'15+B'!I73, "")</f>
        <v/>
      </c>
      <c r="J73" s="89" t="str">
        <f>IF('15+B'!J73&lt;&gt;"",'15+B'!J73, "")</f>
        <v/>
      </c>
      <c r="K73" s="89" t="str">
        <f>IF('15+B'!K73&lt;&gt;"",'15+B'!K73, "")</f>
        <v/>
      </c>
      <c r="L73" s="89" t="str">
        <f>IF('15+B'!L73&lt;&gt;"",'15+B'!L73, "")</f>
        <v/>
      </c>
      <c r="M73" s="5"/>
      <c r="N73" s="78">
        <f t="shared" si="11"/>
        <v>0</v>
      </c>
      <c r="O73" s="78"/>
      <c r="Q73" s="36"/>
      <c r="R73" s="35"/>
      <c r="S73" s="35"/>
    </row>
    <row r="74" spans="1:19" x14ac:dyDescent="0.25">
      <c r="A74" s="115"/>
      <c r="B74" s="124"/>
      <c r="C74" s="124"/>
      <c r="D74" s="10">
        <v>3</v>
      </c>
      <c r="H74" s="89" t="str">
        <f>IF('15+B'!H74&lt;&gt;"",'15+B'!H74, "")</f>
        <v/>
      </c>
      <c r="I74" s="89" t="str">
        <f>IF('15+B'!I74&lt;&gt;"",'15+B'!I74, "")</f>
        <v/>
      </c>
      <c r="J74" s="89" t="str">
        <f>IF('15+B'!J74&lt;&gt;"",'15+B'!J74, "")</f>
        <v/>
      </c>
      <c r="K74" s="89" t="str">
        <f>IF('15+B'!K74&lt;&gt;"",'15+B'!K74, "")</f>
        <v/>
      </c>
      <c r="L74" s="89" t="str">
        <f>IF('15+B'!L74&lt;&gt;"",'15+B'!L74, "")</f>
        <v/>
      </c>
      <c r="M74" s="5"/>
      <c r="N74" s="78">
        <f t="shared" si="11"/>
        <v>0</v>
      </c>
      <c r="O74" s="78"/>
      <c r="Q74" s="35"/>
      <c r="R74" s="35"/>
      <c r="S74" s="35"/>
    </row>
    <row r="75" spans="1:19" ht="15" customHeight="1" thickBot="1" x14ac:dyDescent="0.3">
      <c r="A75" s="115"/>
      <c r="B75" s="124"/>
      <c r="C75" s="124"/>
      <c r="D75" s="10">
        <v>4</v>
      </c>
      <c r="H75" s="89" t="str">
        <f>IF('15+B'!H75&lt;&gt;"",'15+B'!H75, "")</f>
        <v/>
      </c>
      <c r="I75" s="89" t="str">
        <f>IF('15+B'!I75&lt;&gt;"",'15+B'!I75, "")</f>
        <v/>
      </c>
      <c r="J75" s="89" t="str">
        <f>IF('15+B'!J75&lt;&gt;"",'15+B'!J75, "")</f>
        <v/>
      </c>
      <c r="K75" s="89" t="str">
        <f>IF('15+B'!K75&lt;&gt;"",'15+B'!K75, "")</f>
        <v/>
      </c>
      <c r="L75" s="89" t="str">
        <f>IF('15+B'!L75&lt;&gt;"",'15+B'!L75, "")</f>
        <v/>
      </c>
      <c r="M75" s="5"/>
      <c r="N75" s="78">
        <f t="shared" si="11"/>
        <v>0</v>
      </c>
      <c r="O75" s="78"/>
      <c r="Q75" s="35"/>
      <c r="R75" s="35"/>
      <c r="S75" s="35"/>
    </row>
    <row r="76" spans="1:19" ht="15.75" thickBot="1" x14ac:dyDescent="0.3">
      <c r="A76" s="115"/>
      <c r="B76" s="124"/>
      <c r="C76" s="124"/>
      <c r="D76" s="10">
        <v>5</v>
      </c>
      <c r="H76" s="89" t="str">
        <f>IF('15+B'!H76&lt;&gt;"",'15+B'!H76, "")</f>
        <v/>
      </c>
      <c r="I76" s="89" t="str">
        <f>IF('15+B'!I76&lt;&gt;"",'15+B'!I76, "")</f>
        <v/>
      </c>
      <c r="J76" s="89" t="str">
        <f>IF('15+B'!J76&lt;&gt;"",'15+B'!J76, "")</f>
        <v/>
      </c>
      <c r="K76" s="89" t="str">
        <f>IF('15+B'!K76&lt;&gt;"",'15+B'!K76, "")</f>
        <v/>
      </c>
      <c r="L76" s="89" t="str">
        <f>IF('15+B'!L76&lt;&gt;"",'15+B'!L76, "")</f>
        <v/>
      </c>
      <c r="M76" s="5"/>
      <c r="N76" s="78">
        <f t="shared" si="11"/>
        <v>0</v>
      </c>
      <c r="O76" s="79">
        <f>SUM(N72:N76)/15</f>
        <v>0</v>
      </c>
      <c r="Q76" s="35">
        <f t="shared" ref="Q76" si="28">IF(O76&lt;&gt;"",O76+A72/10000,0)</f>
        <v>1.5E-3</v>
      </c>
      <c r="R76" s="35" t="str">
        <f t="shared" ref="R76:S76" si="29">B72</f>
        <v/>
      </c>
      <c r="S76" s="35" t="str">
        <f t="shared" si="29"/>
        <v/>
      </c>
    </row>
    <row r="77" spans="1:19" x14ac:dyDescent="0.25">
      <c r="A77" s="125">
        <v>16</v>
      </c>
      <c r="B77" s="126" t="str">
        <f>IF('15+B'!B77&lt;&gt;"",'15+B'!B77, "")</f>
        <v/>
      </c>
      <c r="C77" s="126" t="str">
        <f>IF('15+B'!C77&lt;&gt;"",'15+B'!C77, "")</f>
        <v/>
      </c>
      <c r="D77" s="66">
        <v>1</v>
      </c>
      <c r="H77" s="96" t="str">
        <f>IF('15+B'!H77&lt;&gt;"",'15+B'!H77, "")</f>
        <v/>
      </c>
      <c r="I77" s="96" t="str">
        <f>IF('15+B'!I77&lt;&gt;"",'15+B'!I77, "")</f>
        <v/>
      </c>
      <c r="J77" s="96" t="str">
        <f>IF('15+B'!J77&lt;&gt;"",'15+B'!J77, "")</f>
        <v/>
      </c>
      <c r="K77" s="96" t="str">
        <f>IF('15+B'!K77&lt;&gt;"",'15+B'!K77, "")</f>
        <v/>
      </c>
      <c r="L77" s="96" t="str">
        <f>IF('15+B'!L77&lt;&gt;"",'15+B'!L77, "")</f>
        <v/>
      </c>
      <c r="M77" s="97"/>
      <c r="N77" s="98">
        <f t="shared" si="11"/>
        <v>0</v>
      </c>
      <c r="O77" s="98"/>
      <c r="Q77" s="36"/>
      <c r="R77" s="35"/>
      <c r="S77" s="35"/>
    </row>
    <row r="78" spans="1:19" x14ac:dyDescent="0.25">
      <c r="A78" s="125"/>
      <c r="B78" s="126"/>
      <c r="C78" s="126"/>
      <c r="D78" s="66">
        <v>2</v>
      </c>
      <c r="H78" s="96" t="str">
        <f>IF('15+B'!H78&lt;&gt;"",'15+B'!H78, "")</f>
        <v/>
      </c>
      <c r="I78" s="96" t="str">
        <f>IF('15+B'!I78&lt;&gt;"",'15+B'!I78, "")</f>
        <v/>
      </c>
      <c r="J78" s="96" t="str">
        <f>IF('15+B'!J78&lt;&gt;"",'15+B'!J78, "")</f>
        <v/>
      </c>
      <c r="K78" s="96" t="str">
        <f>IF('15+B'!K78&lt;&gt;"",'15+B'!K78, "")</f>
        <v/>
      </c>
      <c r="L78" s="96" t="str">
        <f>IF('15+B'!L78&lt;&gt;"",'15+B'!L78, "")</f>
        <v/>
      </c>
      <c r="M78" s="97"/>
      <c r="N78" s="98">
        <f t="shared" si="11"/>
        <v>0</v>
      </c>
      <c r="O78" s="98"/>
      <c r="Q78" s="36"/>
      <c r="R78" s="35"/>
      <c r="S78" s="35"/>
    </row>
    <row r="79" spans="1:19" x14ac:dyDescent="0.25">
      <c r="A79" s="125"/>
      <c r="B79" s="126"/>
      <c r="C79" s="126"/>
      <c r="D79" s="66">
        <v>3</v>
      </c>
      <c r="H79" s="96" t="str">
        <f>IF('15+B'!H79&lt;&gt;"",'15+B'!H79, "")</f>
        <v/>
      </c>
      <c r="I79" s="96" t="str">
        <f>IF('15+B'!I79&lt;&gt;"",'15+B'!I79, "")</f>
        <v/>
      </c>
      <c r="J79" s="96" t="str">
        <f>IF('15+B'!J79&lt;&gt;"",'15+B'!J79, "")</f>
        <v/>
      </c>
      <c r="K79" s="96" t="str">
        <f>IF('15+B'!K79&lt;&gt;"",'15+B'!K79, "")</f>
        <v/>
      </c>
      <c r="L79" s="96" t="str">
        <f>IF('15+B'!L79&lt;&gt;"",'15+B'!L79, "")</f>
        <v/>
      </c>
      <c r="M79" s="97"/>
      <c r="N79" s="98">
        <f t="shared" si="11"/>
        <v>0</v>
      </c>
      <c r="O79" s="98"/>
      <c r="Q79" s="35"/>
      <c r="R79" s="35"/>
      <c r="S79" s="35"/>
    </row>
    <row r="80" spans="1:19" ht="15.75" thickBot="1" x14ac:dyDescent="0.3">
      <c r="A80" s="125"/>
      <c r="B80" s="126"/>
      <c r="C80" s="126"/>
      <c r="D80" s="66">
        <v>4</v>
      </c>
      <c r="H80" s="96" t="str">
        <f>IF('15+B'!H80&lt;&gt;"",'15+B'!H80, "")</f>
        <v/>
      </c>
      <c r="I80" s="96" t="str">
        <f>IF('15+B'!I80&lt;&gt;"",'15+B'!I80, "")</f>
        <v/>
      </c>
      <c r="J80" s="96" t="str">
        <f>IF('15+B'!J80&lt;&gt;"",'15+B'!J80, "")</f>
        <v/>
      </c>
      <c r="K80" s="96" t="str">
        <f>IF('15+B'!K80&lt;&gt;"",'15+B'!K80, "")</f>
        <v/>
      </c>
      <c r="L80" s="96" t="str">
        <f>IF('15+B'!L80&lt;&gt;"",'15+B'!L80, "")</f>
        <v/>
      </c>
      <c r="M80" s="97"/>
      <c r="N80" s="98">
        <f t="shared" si="11"/>
        <v>0</v>
      </c>
      <c r="O80" s="98"/>
      <c r="Q80" s="35"/>
      <c r="R80" s="35"/>
      <c r="S80" s="35"/>
    </row>
    <row r="81" spans="1:19" ht="15.75" thickBot="1" x14ac:dyDescent="0.3">
      <c r="A81" s="125"/>
      <c r="B81" s="126"/>
      <c r="C81" s="126"/>
      <c r="D81" s="66">
        <v>5</v>
      </c>
      <c r="H81" s="96" t="str">
        <f>IF('15+B'!H81&lt;&gt;"",'15+B'!H81, "")</f>
        <v/>
      </c>
      <c r="I81" s="96" t="str">
        <f>IF('15+B'!I81&lt;&gt;"",'15+B'!I81, "")</f>
        <v/>
      </c>
      <c r="J81" s="96" t="str">
        <f>IF('15+B'!J81&lt;&gt;"",'15+B'!J81, "")</f>
        <v/>
      </c>
      <c r="K81" s="96" t="str">
        <f>IF('15+B'!K81&lt;&gt;"",'15+B'!K81, "")</f>
        <v/>
      </c>
      <c r="L81" s="96" t="str">
        <f>IF('15+B'!L81&lt;&gt;"",'15+B'!L81, "")</f>
        <v/>
      </c>
      <c r="M81" s="97"/>
      <c r="N81" s="98">
        <f t="shared" si="11"/>
        <v>0</v>
      </c>
      <c r="O81" s="99">
        <f>SUM(N77:N81)/15</f>
        <v>0</v>
      </c>
      <c r="Q81" s="35">
        <f t="shared" ref="Q81" si="30">IF(O81&lt;&gt;"",O81+A77/10000,0)</f>
        <v>1.6000000000000001E-3</v>
      </c>
      <c r="R81" s="35" t="str">
        <f t="shared" ref="R81:S81" si="31">B77</f>
        <v/>
      </c>
      <c r="S81" s="35" t="str">
        <f t="shared" si="31"/>
        <v/>
      </c>
    </row>
    <row r="82" spans="1:19" x14ac:dyDescent="0.25">
      <c r="A82" s="115">
        <v>17</v>
      </c>
      <c r="B82" s="124" t="str">
        <f>IF('15+B'!B82&lt;&gt;"",'15+B'!B82, "")</f>
        <v/>
      </c>
      <c r="C82" s="124" t="str">
        <f>IF('15+B'!C82&lt;&gt;"",'15+B'!C82, "")</f>
        <v/>
      </c>
      <c r="D82" s="10">
        <v>1</v>
      </c>
      <c r="H82" s="89" t="str">
        <f>IF('15+B'!H82&lt;&gt;"",'15+B'!H82, "")</f>
        <v/>
      </c>
      <c r="I82" s="89" t="str">
        <f>IF('15+B'!I82&lt;&gt;"",'15+B'!I82, "")</f>
        <v/>
      </c>
      <c r="J82" s="89" t="str">
        <f>IF('15+B'!J82&lt;&gt;"",'15+B'!J82, "")</f>
        <v/>
      </c>
      <c r="K82" s="89" t="str">
        <f>IF('15+B'!K82&lt;&gt;"",'15+B'!K82, "")</f>
        <v/>
      </c>
      <c r="L82" s="89" t="str">
        <f>IF('15+B'!L82&lt;&gt;"",'15+B'!L82, "")</f>
        <v/>
      </c>
      <c r="M82" s="5"/>
      <c r="N82" s="78">
        <f t="shared" si="11"/>
        <v>0</v>
      </c>
      <c r="O82" s="78"/>
      <c r="Q82" s="36"/>
      <c r="R82" s="35"/>
      <c r="S82" s="35"/>
    </row>
    <row r="83" spans="1:19" x14ac:dyDescent="0.25">
      <c r="A83" s="115"/>
      <c r="B83" s="124"/>
      <c r="C83" s="124"/>
      <c r="D83" s="10">
        <v>2</v>
      </c>
      <c r="H83" s="89" t="str">
        <f>IF('15+B'!H83&lt;&gt;"",'15+B'!H83, "")</f>
        <v/>
      </c>
      <c r="I83" s="89" t="str">
        <f>IF('15+B'!I83&lt;&gt;"",'15+B'!I83, "")</f>
        <v/>
      </c>
      <c r="J83" s="89" t="str">
        <f>IF('15+B'!J83&lt;&gt;"",'15+B'!J83, "")</f>
        <v/>
      </c>
      <c r="K83" s="89" t="str">
        <f>IF('15+B'!K83&lt;&gt;"",'15+B'!K83, "")</f>
        <v/>
      </c>
      <c r="L83" s="89" t="str">
        <f>IF('15+B'!L83&lt;&gt;"",'15+B'!L83, "")</f>
        <v/>
      </c>
      <c r="M83" s="5"/>
      <c r="N83" s="78">
        <f t="shared" si="11"/>
        <v>0</v>
      </c>
      <c r="O83" s="78"/>
      <c r="Q83" s="36"/>
      <c r="R83" s="35"/>
      <c r="S83" s="35"/>
    </row>
    <row r="84" spans="1:19" x14ac:dyDescent="0.25">
      <c r="A84" s="115"/>
      <c r="B84" s="124"/>
      <c r="C84" s="124"/>
      <c r="D84" s="10">
        <v>3</v>
      </c>
      <c r="H84" s="89" t="str">
        <f>IF('15+B'!H84&lt;&gt;"",'15+B'!H84, "")</f>
        <v/>
      </c>
      <c r="I84" s="89" t="str">
        <f>IF('15+B'!I84&lt;&gt;"",'15+B'!I84, "")</f>
        <v/>
      </c>
      <c r="J84" s="89" t="str">
        <f>IF('15+B'!J84&lt;&gt;"",'15+B'!J84, "")</f>
        <v/>
      </c>
      <c r="K84" s="89" t="str">
        <f>IF('15+B'!K84&lt;&gt;"",'15+B'!K84, "")</f>
        <v/>
      </c>
      <c r="L84" s="89" t="str">
        <f>IF('15+B'!L84&lt;&gt;"",'15+B'!L84, "")</f>
        <v/>
      </c>
      <c r="M84" s="5"/>
      <c r="N84" s="78">
        <f t="shared" si="11"/>
        <v>0</v>
      </c>
      <c r="O84" s="78"/>
      <c r="Q84" s="35"/>
      <c r="R84" s="35"/>
      <c r="S84" s="35"/>
    </row>
    <row r="85" spans="1:19" ht="15.75" thickBot="1" x14ac:dyDescent="0.3">
      <c r="A85" s="115"/>
      <c r="B85" s="124"/>
      <c r="C85" s="124"/>
      <c r="D85" s="10">
        <v>4</v>
      </c>
      <c r="H85" s="89" t="str">
        <f>IF('15+B'!H85&lt;&gt;"",'15+B'!H85, "")</f>
        <v/>
      </c>
      <c r="I85" s="89" t="str">
        <f>IF('15+B'!I85&lt;&gt;"",'15+B'!I85, "")</f>
        <v/>
      </c>
      <c r="J85" s="89" t="str">
        <f>IF('15+B'!J85&lt;&gt;"",'15+B'!J85, "")</f>
        <v/>
      </c>
      <c r="K85" s="89" t="str">
        <f>IF('15+B'!K85&lt;&gt;"",'15+B'!K85, "")</f>
        <v/>
      </c>
      <c r="L85" s="89" t="str">
        <f>IF('15+B'!L85&lt;&gt;"",'15+B'!L85, "")</f>
        <v/>
      </c>
      <c r="M85" s="5"/>
      <c r="N85" s="78">
        <f t="shared" si="11"/>
        <v>0</v>
      </c>
      <c r="O85" s="78"/>
      <c r="Q85" s="35"/>
      <c r="R85" s="35"/>
      <c r="S85" s="35"/>
    </row>
    <row r="86" spans="1:19" ht="15.75" thickBot="1" x14ac:dyDescent="0.3">
      <c r="A86" s="115"/>
      <c r="B86" s="124"/>
      <c r="C86" s="124"/>
      <c r="D86" s="10">
        <v>5</v>
      </c>
      <c r="H86" s="89" t="str">
        <f>IF('15+B'!H86&lt;&gt;"",'15+B'!H86, "")</f>
        <v/>
      </c>
      <c r="I86" s="89" t="str">
        <f>IF('15+B'!I86&lt;&gt;"",'15+B'!I86, "")</f>
        <v/>
      </c>
      <c r="J86" s="89" t="str">
        <f>IF('15+B'!J86&lt;&gt;"",'15+B'!J86, "")</f>
        <v/>
      </c>
      <c r="K86" s="89" t="str">
        <f>IF('15+B'!K86&lt;&gt;"",'15+B'!K86, "")</f>
        <v/>
      </c>
      <c r="L86" s="89" t="str">
        <f>IF('15+B'!L86&lt;&gt;"",'15+B'!L86, "")</f>
        <v/>
      </c>
      <c r="M86" s="5"/>
      <c r="N86" s="78">
        <f t="shared" si="11"/>
        <v>0</v>
      </c>
      <c r="O86" s="79">
        <f>SUM(N82:N86)/15</f>
        <v>0</v>
      </c>
      <c r="Q86" s="35">
        <f t="shared" ref="Q86" si="32">IF(O86&lt;&gt;"",O86+A82/10000,0)</f>
        <v>1.6999999999999999E-3</v>
      </c>
      <c r="R86" s="35" t="str">
        <f t="shared" ref="R86:S86" si="33">B82</f>
        <v/>
      </c>
      <c r="S86" s="35" t="str">
        <f t="shared" si="33"/>
        <v/>
      </c>
    </row>
    <row r="87" spans="1:19" x14ac:dyDescent="0.25">
      <c r="A87" s="125">
        <v>18</v>
      </c>
      <c r="B87" s="126" t="str">
        <f>IF('15+B'!B87&lt;&gt;"",'15+B'!B87, "")</f>
        <v/>
      </c>
      <c r="C87" s="126" t="str">
        <f>IF('15+B'!C87&lt;&gt;"",'15+B'!C87, "")</f>
        <v/>
      </c>
      <c r="D87" s="66">
        <v>1</v>
      </c>
      <c r="H87" s="96" t="str">
        <f>IF('15+B'!H87&lt;&gt;"",'15+B'!H87, "")</f>
        <v/>
      </c>
      <c r="I87" s="96" t="str">
        <f>IF('15+B'!I87&lt;&gt;"",'15+B'!I87, "")</f>
        <v/>
      </c>
      <c r="J87" s="96" t="str">
        <f>IF('15+B'!J87&lt;&gt;"",'15+B'!J87, "")</f>
        <v/>
      </c>
      <c r="K87" s="96" t="str">
        <f>IF('15+B'!K87&lt;&gt;"",'15+B'!K87, "")</f>
        <v/>
      </c>
      <c r="L87" s="96" t="str">
        <f>IF('15+B'!L87&lt;&gt;"",'15+B'!L87, "")</f>
        <v/>
      </c>
      <c r="M87" s="97"/>
      <c r="N87" s="98">
        <f t="shared" si="11"/>
        <v>0</v>
      </c>
      <c r="O87" s="98"/>
      <c r="Q87" s="36"/>
      <c r="R87" s="35"/>
      <c r="S87" s="35"/>
    </row>
    <row r="88" spans="1:19" x14ac:dyDescent="0.25">
      <c r="A88" s="125"/>
      <c r="B88" s="126"/>
      <c r="C88" s="126"/>
      <c r="D88" s="66">
        <v>2</v>
      </c>
      <c r="H88" s="96" t="str">
        <f>IF('15+B'!H88&lt;&gt;"",'15+B'!H88, "")</f>
        <v/>
      </c>
      <c r="I88" s="96" t="str">
        <f>IF('15+B'!I88&lt;&gt;"",'15+B'!I88, "")</f>
        <v/>
      </c>
      <c r="J88" s="96" t="str">
        <f>IF('15+B'!J88&lt;&gt;"",'15+B'!J88, "")</f>
        <v/>
      </c>
      <c r="K88" s="96" t="str">
        <f>IF('15+B'!K88&lt;&gt;"",'15+B'!K88, "")</f>
        <v/>
      </c>
      <c r="L88" s="96" t="str">
        <f>IF('15+B'!L88&lt;&gt;"",'15+B'!L88, "")</f>
        <v/>
      </c>
      <c r="M88" s="97"/>
      <c r="N88" s="98">
        <f t="shared" si="11"/>
        <v>0</v>
      </c>
      <c r="O88" s="98"/>
      <c r="Q88" s="36"/>
      <c r="R88" s="35"/>
      <c r="S88" s="35"/>
    </row>
    <row r="89" spans="1:19" x14ac:dyDescent="0.25">
      <c r="A89" s="125"/>
      <c r="B89" s="126"/>
      <c r="C89" s="126"/>
      <c r="D89" s="66">
        <v>3</v>
      </c>
      <c r="H89" s="96" t="str">
        <f>IF('15+B'!H89&lt;&gt;"",'15+B'!H89, "")</f>
        <v/>
      </c>
      <c r="I89" s="96" t="str">
        <f>IF('15+B'!I89&lt;&gt;"",'15+B'!I89, "")</f>
        <v/>
      </c>
      <c r="J89" s="96" t="str">
        <f>IF('15+B'!J89&lt;&gt;"",'15+B'!J89, "")</f>
        <v/>
      </c>
      <c r="K89" s="96" t="str">
        <f>IF('15+B'!K89&lt;&gt;"",'15+B'!K89, "")</f>
        <v/>
      </c>
      <c r="L89" s="96" t="str">
        <f>IF('15+B'!L89&lt;&gt;"",'15+B'!L89, "")</f>
        <v/>
      </c>
      <c r="M89" s="97"/>
      <c r="N89" s="98">
        <f t="shared" si="11"/>
        <v>0</v>
      </c>
      <c r="O89" s="98"/>
      <c r="Q89" s="35"/>
      <c r="R89" s="35"/>
      <c r="S89" s="35"/>
    </row>
    <row r="90" spans="1:19" ht="15.75" thickBot="1" x14ac:dyDescent="0.3">
      <c r="A90" s="125"/>
      <c r="B90" s="126"/>
      <c r="C90" s="126"/>
      <c r="D90" s="66">
        <v>4</v>
      </c>
      <c r="H90" s="96" t="str">
        <f>IF('15+B'!H90&lt;&gt;"",'15+B'!H90, "")</f>
        <v/>
      </c>
      <c r="I90" s="96" t="str">
        <f>IF('15+B'!I90&lt;&gt;"",'15+B'!I90, "")</f>
        <v/>
      </c>
      <c r="J90" s="96" t="str">
        <f>IF('15+B'!J90&lt;&gt;"",'15+B'!J90, "")</f>
        <v/>
      </c>
      <c r="K90" s="96" t="str">
        <f>IF('15+B'!K90&lt;&gt;"",'15+B'!K90, "")</f>
        <v/>
      </c>
      <c r="L90" s="96" t="str">
        <f>IF('15+B'!L90&lt;&gt;"",'15+B'!L90, "")</f>
        <v/>
      </c>
      <c r="M90" s="97"/>
      <c r="N90" s="98">
        <f t="shared" si="11"/>
        <v>0</v>
      </c>
      <c r="O90" s="98"/>
      <c r="Q90" s="35"/>
      <c r="R90" s="35"/>
      <c r="S90" s="35"/>
    </row>
    <row r="91" spans="1:19" ht="15.75" thickBot="1" x14ac:dyDescent="0.3">
      <c r="A91" s="125"/>
      <c r="B91" s="126"/>
      <c r="C91" s="126"/>
      <c r="D91" s="66">
        <v>5</v>
      </c>
      <c r="H91" s="96" t="str">
        <f>IF('15+B'!H91&lt;&gt;"",'15+B'!H91, "")</f>
        <v/>
      </c>
      <c r="I91" s="96" t="str">
        <f>IF('15+B'!I91&lt;&gt;"",'15+B'!I91, "")</f>
        <v/>
      </c>
      <c r="J91" s="96" t="str">
        <f>IF('15+B'!J91&lt;&gt;"",'15+B'!J91, "")</f>
        <v/>
      </c>
      <c r="K91" s="96" t="str">
        <f>IF('15+B'!K91&lt;&gt;"",'15+B'!K91, "")</f>
        <v/>
      </c>
      <c r="L91" s="96" t="str">
        <f>IF('15+B'!L91&lt;&gt;"",'15+B'!L91, "")</f>
        <v/>
      </c>
      <c r="M91" s="97"/>
      <c r="N91" s="98">
        <f t="shared" si="11"/>
        <v>0</v>
      </c>
      <c r="O91" s="99">
        <f>SUM(N87:N91)/15</f>
        <v>0</v>
      </c>
      <c r="Q91" s="35">
        <f t="shared" ref="Q91" si="34">IF(O91&lt;&gt;"",O91+A87/10000,0)</f>
        <v>1.8E-3</v>
      </c>
      <c r="R91" s="35" t="str">
        <f t="shared" ref="R91:S91" si="35">B87</f>
        <v/>
      </c>
      <c r="S91" s="35" t="str">
        <f t="shared" si="35"/>
        <v/>
      </c>
    </row>
    <row r="92" spans="1:19" x14ac:dyDescent="0.25">
      <c r="A92" s="115">
        <v>19</v>
      </c>
      <c r="B92" s="124" t="str">
        <f>IF('15+B'!B92&lt;&gt;"",'15+B'!B92, "")</f>
        <v/>
      </c>
      <c r="C92" s="124" t="str">
        <f>IF('15+B'!C92&lt;&gt;"",'15+B'!C92, "")</f>
        <v/>
      </c>
      <c r="D92" s="10">
        <v>1</v>
      </c>
      <c r="H92" s="89" t="str">
        <f>IF('15+B'!H92&lt;&gt;"",'15+B'!H92, "")</f>
        <v/>
      </c>
      <c r="I92" s="89" t="str">
        <f>IF('15+B'!I92&lt;&gt;"",'15+B'!I92, "")</f>
        <v/>
      </c>
      <c r="J92" s="89" t="str">
        <f>IF('15+B'!J92&lt;&gt;"",'15+B'!J92, "")</f>
        <v/>
      </c>
      <c r="K92" s="89" t="str">
        <f>IF('15+B'!K92&lt;&gt;"",'15+B'!K92, "")</f>
        <v/>
      </c>
      <c r="L92" s="89" t="str">
        <f>IF('15+B'!L92&lt;&gt;"",'15+B'!L92, "")</f>
        <v/>
      </c>
      <c r="M92" s="5"/>
      <c r="N92" s="78">
        <f t="shared" si="11"/>
        <v>0</v>
      </c>
      <c r="O92" s="78"/>
      <c r="Q92" s="36"/>
      <c r="R92" s="35"/>
      <c r="S92" s="35"/>
    </row>
    <row r="93" spans="1:19" x14ac:dyDescent="0.25">
      <c r="A93" s="115"/>
      <c r="B93" s="124"/>
      <c r="C93" s="124"/>
      <c r="D93" s="10">
        <v>2</v>
      </c>
      <c r="H93" s="89" t="str">
        <f>IF('15+B'!H93&lt;&gt;"",'15+B'!H93, "")</f>
        <v/>
      </c>
      <c r="I93" s="89" t="str">
        <f>IF('15+B'!I93&lt;&gt;"",'15+B'!I93, "")</f>
        <v/>
      </c>
      <c r="J93" s="89" t="str">
        <f>IF('15+B'!J93&lt;&gt;"",'15+B'!J93, "")</f>
        <v/>
      </c>
      <c r="K93" s="89" t="str">
        <f>IF('15+B'!K93&lt;&gt;"",'15+B'!K93, "")</f>
        <v/>
      </c>
      <c r="L93" s="89" t="str">
        <f>IF('15+B'!L93&lt;&gt;"",'15+B'!L93, "")</f>
        <v/>
      </c>
      <c r="M93" s="5"/>
      <c r="N93" s="78">
        <f t="shared" si="11"/>
        <v>0</v>
      </c>
      <c r="O93" s="78"/>
      <c r="Q93" s="36"/>
      <c r="R93" s="35"/>
      <c r="S93" s="35"/>
    </row>
    <row r="94" spans="1:19" x14ac:dyDescent="0.25">
      <c r="A94" s="115"/>
      <c r="B94" s="124"/>
      <c r="C94" s="124"/>
      <c r="D94" s="10">
        <v>3</v>
      </c>
      <c r="H94" s="89" t="str">
        <f>IF('15+B'!H94&lt;&gt;"",'15+B'!H94, "")</f>
        <v/>
      </c>
      <c r="I94" s="89" t="str">
        <f>IF('15+B'!I94&lt;&gt;"",'15+B'!I94, "")</f>
        <v/>
      </c>
      <c r="J94" s="89" t="str">
        <f>IF('15+B'!J94&lt;&gt;"",'15+B'!J94, "")</f>
        <v/>
      </c>
      <c r="K94" s="89" t="str">
        <f>IF('15+B'!K94&lt;&gt;"",'15+B'!K94, "")</f>
        <v/>
      </c>
      <c r="L94" s="89" t="str">
        <f>IF('15+B'!L94&lt;&gt;"",'15+B'!L94, "")</f>
        <v/>
      </c>
      <c r="M94" s="5"/>
      <c r="N94" s="78">
        <f t="shared" si="11"/>
        <v>0</v>
      </c>
      <c r="O94" s="78"/>
      <c r="Q94" s="35"/>
      <c r="R94" s="35"/>
      <c r="S94" s="35"/>
    </row>
    <row r="95" spans="1:19" ht="15.75" thickBot="1" x14ac:dyDescent="0.3">
      <c r="A95" s="115"/>
      <c r="B95" s="124"/>
      <c r="C95" s="124"/>
      <c r="D95" s="10">
        <v>4</v>
      </c>
      <c r="H95" s="89" t="str">
        <f>IF('15+B'!H95&lt;&gt;"",'15+B'!H95, "")</f>
        <v/>
      </c>
      <c r="I95" s="89" t="str">
        <f>IF('15+B'!I95&lt;&gt;"",'15+B'!I95, "")</f>
        <v/>
      </c>
      <c r="J95" s="89" t="str">
        <f>IF('15+B'!J95&lt;&gt;"",'15+B'!J95, "")</f>
        <v/>
      </c>
      <c r="K95" s="89" t="str">
        <f>IF('15+B'!K95&lt;&gt;"",'15+B'!K95, "")</f>
        <v/>
      </c>
      <c r="L95" s="89" t="str">
        <f>IF('15+B'!L95&lt;&gt;"",'15+B'!L95, "")</f>
        <v/>
      </c>
      <c r="M95" s="5"/>
      <c r="N95" s="78">
        <f t="shared" si="11"/>
        <v>0</v>
      </c>
      <c r="O95" s="78"/>
      <c r="Q95" s="35"/>
      <c r="R95" s="35"/>
      <c r="S95" s="35"/>
    </row>
    <row r="96" spans="1:19" ht="15.75" thickBot="1" x14ac:dyDescent="0.3">
      <c r="A96" s="115"/>
      <c r="B96" s="124"/>
      <c r="C96" s="124"/>
      <c r="D96" s="10">
        <v>5</v>
      </c>
      <c r="H96" s="89" t="str">
        <f>IF('15+B'!H96&lt;&gt;"",'15+B'!H96, "")</f>
        <v/>
      </c>
      <c r="I96" s="89" t="str">
        <f>IF('15+B'!I96&lt;&gt;"",'15+B'!I96, "")</f>
        <v/>
      </c>
      <c r="J96" s="89" t="str">
        <f>IF('15+B'!J96&lt;&gt;"",'15+B'!J96, "")</f>
        <v/>
      </c>
      <c r="K96" s="89" t="str">
        <f>IF('15+B'!K96&lt;&gt;"",'15+B'!K96, "")</f>
        <v/>
      </c>
      <c r="L96" s="89" t="str">
        <f>IF('15+B'!L96&lt;&gt;"",'15+B'!L96, "")</f>
        <v/>
      </c>
      <c r="M96" s="5"/>
      <c r="N96" s="78">
        <f t="shared" si="11"/>
        <v>0</v>
      </c>
      <c r="O96" s="79">
        <f>SUM(N92:N96)/15</f>
        <v>0</v>
      </c>
      <c r="Q96" s="35">
        <f t="shared" ref="Q96" si="36">IF(O96&lt;&gt;"",O96+A92/10000,0)</f>
        <v>1.9E-3</v>
      </c>
      <c r="R96" s="35" t="str">
        <f t="shared" ref="R96:S96" si="37">B92</f>
        <v/>
      </c>
      <c r="S96" s="35" t="str">
        <f t="shared" si="37"/>
        <v/>
      </c>
    </row>
    <row r="97" spans="1:19" x14ac:dyDescent="0.25">
      <c r="A97" s="125">
        <v>20</v>
      </c>
      <c r="B97" s="126" t="str">
        <f>IF('15+B'!B97&lt;&gt;"",'15+B'!B97, "")</f>
        <v/>
      </c>
      <c r="C97" s="126" t="str">
        <f>IF('15+B'!C97&lt;&gt;"",'15+B'!C97, "")</f>
        <v/>
      </c>
      <c r="D97" s="66">
        <v>1</v>
      </c>
      <c r="H97" s="96" t="str">
        <f>IF('15+B'!H97&lt;&gt;"",'15+B'!H97, "")</f>
        <v/>
      </c>
      <c r="I97" s="96" t="str">
        <f>IF('15+B'!I97&lt;&gt;"",'15+B'!I97, "")</f>
        <v/>
      </c>
      <c r="J97" s="96" t="str">
        <f>IF('15+B'!J97&lt;&gt;"",'15+B'!J97, "")</f>
        <v/>
      </c>
      <c r="K97" s="96" t="str">
        <f>IF('15+B'!K97&lt;&gt;"",'15+B'!K97, "")</f>
        <v/>
      </c>
      <c r="L97" s="96" t="str">
        <f>IF('15+B'!L97&lt;&gt;"",'15+B'!L97, "")</f>
        <v/>
      </c>
      <c r="M97" s="97"/>
      <c r="N97" s="98">
        <f t="shared" si="11"/>
        <v>0</v>
      </c>
      <c r="O97" s="98"/>
      <c r="Q97" s="36"/>
      <c r="R97" s="35"/>
      <c r="S97" s="35"/>
    </row>
    <row r="98" spans="1:19" x14ac:dyDescent="0.25">
      <c r="A98" s="125"/>
      <c r="B98" s="126"/>
      <c r="C98" s="126"/>
      <c r="D98" s="66">
        <v>2</v>
      </c>
      <c r="H98" s="96" t="str">
        <f>IF('15+B'!H98&lt;&gt;"",'15+B'!H98, "")</f>
        <v/>
      </c>
      <c r="I98" s="96" t="str">
        <f>IF('15+B'!I98&lt;&gt;"",'15+B'!I98, "")</f>
        <v/>
      </c>
      <c r="J98" s="96" t="str">
        <f>IF('15+B'!J98&lt;&gt;"",'15+B'!J98, "")</f>
        <v/>
      </c>
      <c r="K98" s="96" t="str">
        <f>IF('15+B'!K98&lt;&gt;"",'15+B'!K98, "")</f>
        <v/>
      </c>
      <c r="L98" s="96" t="str">
        <f>IF('15+B'!L98&lt;&gt;"",'15+B'!L98, "")</f>
        <v/>
      </c>
      <c r="M98" s="97"/>
      <c r="N98" s="98">
        <f t="shared" ref="N98:N121" si="38">IF(COUNT(H98:L98)=3,IF(M98&lt;&gt;"",(SUM(H98:J98)-6),SUM(H98:J98)),IF(M98&lt;&gt;"",(SUM(H98:L98)-MAX(H98:L98)-MIN(H98:L98)-6),(SUM(H98:L98)-MAX(H98:L98)-MIN(H98:L98))))</f>
        <v>0</v>
      </c>
      <c r="O98" s="98"/>
      <c r="Q98" s="36"/>
      <c r="R98" s="35"/>
      <c r="S98" s="35"/>
    </row>
    <row r="99" spans="1:19" x14ac:dyDescent="0.25">
      <c r="A99" s="125"/>
      <c r="B99" s="126"/>
      <c r="C99" s="126"/>
      <c r="D99" s="66">
        <v>3</v>
      </c>
      <c r="H99" s="96" t="str">
        <f>IF('15+B'!H99&lt;&gt;"",'15+B'!H99, "")</f>
        <v/>
      </c>
      <c r="I99" s="96" t="str">
        <f>IF('15+B'!I99&lt;&gt;"",'15+B'!I99, "")</f>
        <v/>
      </c>
      <c r="J99" s="96" t="str">
        <f>IF('15+B'!J99&lt;&gt;"",'15+B'!J99, "")</f>
        <v/>
      </c>
      <c r="K99" s="96" t="str">
        <f>IF('15+B'!K99&lt;&gt;"",'15+B'!K99, "")</f>
        <v/>
      </c>
      <c r="L99" s="96" t="str">
        <f>IF('15+B'!L99&lt;&gt;"",'15+B'!L99, "")</f>
        <v/>
      </c>
      <c r="M99" s="97"/>
      <c r="N99" s="98">
        <f t="shared" si="38"/>
        <v>0</v>
      </c>
      <c r="O99" s="98"/>
      <c r="Q99" s="35"/>
      <c r="R99" s="35"/>
      <c r="S99" s="35"/>
    </row>
    <row r="100" spans="1:19" ht="15.75" thickBot="1" x14ac:dyDescent="0.3">
      <c r="A100" s="125"/>
      <c r="B100" s="126"/>
      <c r="C100" s="126"/>
      <c r="D100" s="66">
        <v>4</v>
      </c>
      <c r="H100" s="96" t="str">
        <f>IF('15+B'!H100&lt;&gt;"",'15+B'!H100, "")</f>
        <v/>
      </c>
      <c r="I100" s="96" t="str">
        <f>IF('15+B'!I100&lt;&gt;"",'15+B'!I100, "")</f>
        <v/>
      </c>
      <c r="J100" s="96" t="str">
        <f>IF('15+B'!J100&lt;&gt;"",'15+B'!J100, "")</f>
        <v/>
      </c>
      <c r="K100" s="96" t="str">
        <f>IF('15+B'!K100&lt;&gt;"",'15+B'!K100, "")</f>
        <v/>
      </c>
      <c r="L100" s="96" t="str">
        <f>IF('15+B'!L100&lt;&gt;"",'15+B'!L100, "")</f>
        <v/>
      </c>
      <c r="M100" s="97"/>
      <c r="N100" s="98">
        <f t="shared" si="38"/>
        <v>0</v>
      </c>
      <c r="O100" s="98"/>
      <c r="Q100" s="35"/>
      <c r="R100" s="35"/>
      <c r="S100" s="35"/>
    </row>
    <row r="101" spans="1:19" ht="15.75" thickBot="1" x14ac:dyDescent="0.3">
      <c r="A101" s="125"/>
      <c r="B101" s="126"/>
      <c r="C101" s="126"/>
      <c r="D101" s="66">
        <v>5</v>
      </c>
      <c r="H101" s="96" t="str">
        <f>IF('15+B'!H101&lt;&gt;"",'15+B'!H101, "")</f>
        <v/>
      </c>
      <c r="I101" s="96" t="str">
        <f>IF('15+B'!I101&lt;&gt;"",'15+B'!I101, "")</f>
        <v/>
      </c>
      <c r="J101" s="96" t="str">
        <f>IF('15+B'!J101&lt;&gt;"",'15+B'!J101, "")</f>
        <v/>
      </c>
      <c r="K101" s="96" t="str">
        <f>IF('15+B'!K101&lt;&gt;"",'15+B'!K101, "")</f>
        <v/>
      </c>
      <c r="L101" s="96" t="str">
        <f>IF('15+B'!L101&lt;&gt;"",'15+B'!L101, "")</f>
        <v/>
      </c>
      <c r="M101" s="97"/>
      <c r="N101" s="98">
        <f t="shared" si="38"/>
        <v>0</v>
      </c>
      <c r="O101" s="99">
        <f>SUM(N97:N101)/15</f>
        <v>0</v>
      </c>
      <c r="Q101" s="35">
        <f t="shared" ref="Q101" si="39">IF(O101&lt;&gt;"",O101+A97/10000,0)</f>
        <v>2E-3</v>
      </c>
      <c r="R101" s="35" t="str">
        <f t="shared" ref="R101:S101" si="40">B97</f>
        <v/>
      </c>
      <c r="S101" s="35" t="str">
        <f t="shared" si="40"/>
        <v/>
      </c>
    </row>
    <row r="102" spans="1:19" x14ac:dyDescent="0.25">
      <c r="A102" s="115">
        <v>21</v>
      </c>
      <c r="B102" s="124" t="str">
        <f>IF('15+B'!B102&lt;&gt;"",'15+B'!B102, "")</f>
        <v/>
      </c>
      <c r="C102" s="124" t="str">
        <f>IF('15+B'!C102&lt;&gt;"",'15+B'!C102, "")</f>
        <v/>
      </c>
      <c r="D102" s="10">
        <v>1</v>
      </c>
      <c r="H102" s="89" t="str">
        <f>IF('15+B'!H102&lt;&gt;"",'15+B'!H102, "")</f>
        <v/>
      </c>
      <c r="I102" s="89" t="str">
        <f>IF('15+B'!I102&lt;&gt;"",'15+B'!I102, "")</f>
        <v/>
      </c>
      <c r="J102" s="89" t="str">
        <f>IF('15+B'!J102&lt;&gt;"",'15+B'!J102, "")</f>
        <v/>
      </c>
      <c r="K102" s="89" t="str">
        <f>IF('15+B'!K102&lt;&gt;"",'15+B'!K102, "")</f>
        <v/>
      </c>
      <c r="L102" s="89" t="str">
        <f>IF('15+B'!L102&lt;&gt;"",'15+B'!L102, "")</f>
        <v/>
      </c>
      <c r="M102" s="5"/>
      <c r="N102" s="78">
        <f t="shared" si="38"/>
        <v>0</v>
      </c>
      <c r="O102" s="78"/>
      <c r="Q102" s="36"/>
      <c r="R102" s="35"/>
      <c r="S102" s="35"/>
    </row>
    <row r="103" spans="1:19" x14ac:dyDescent="0.25">
      <c r="A103" s="115"/>
      <c r="B103" s="124"/>
      <c r="C103" s="124"/>
      <c r="D103" s="10">
        <v>2</v>
      </c>
      <c r="H103" s="89" t="str">
        <f>IF('15+B'!H103&lt;&gt;"",'15+B'!H103, "")</f>
        <v/>
      </c>
      <c r="I103" s="89" t="str">
        <f>IF('15+B'!I103&lt;&gt;"",'15+B'!I103, "")</f>
        <v/>
      </c>
      <c r="J103" s="89" t="str">
        <f>IF('15+B'!J103&lt;&gt;"",'15+B'!J103, "")</f>
        <v/>
      </c>
      <c r="K103" s="89" t="str">
        <f>IF('15+B'!K103&lt;&gt;"",'15+B'!K103, "")</f>
        <v/>
      </c>
      <c r="L103" s="89" t="str">
        <f>IF('15+B'!L103&lt;&gt;"",'15+B'!L103, "")</f>
        <v/>
      </c>
      <c r="M103" s="5"/>
      <c r="N103" s="78">
        <f t="shared" si="38"/>
        <v>0</v>
      </c>
      <c r="O103" s="78"/>
      <c r="Q103" s="36"/>
      <c r="R103" s="35"/>
      <c r="S103" s="35"/>
    </row>
    <row r="104" spans="1:19" x14ac:dyDescent="0.25">
      <c r="A104" s="115"/>
      <c r="B104" s="124"/>
      <c r="C104" s="124"/>
      <c r="D104" s="10">
        <v>3</v>
      </c>
      <c r="H104" s="89" t="str">
        <f>IF('15+B'!H104&lt;&gt;"",'15+B'!H104, "")</f>
        <v/>
      </c>
      <c r="I104" s="89" t="str">
        <f>IF('15+B'!I104&lt;&gt;"",'15+B'!I104, "")</f>
        <v/>
      </c>
      <c r="J104" s="89" t="str">
        <f>IF('15+B'!J104&lt;&gt;"",'15+B'!J104, "")</f>
        <v/>
      </c>
      <c r="K104" s="89" t="str">
        <f>IF('15+B'!K104&lt;&gt;"",'15+B'!K104, "")</f>
        <v/>
      </c>
      <c r="L104" s="89" t="str">
        <f>IF('15+B'!L104&lt;&gt;"",'15+B'!L104, "")</f>
        <v/>
      </c>
      <c r="M104" s="5"/>
      <c r="N104" s="78">
        <f t="shared" si="38"/>
        <v>0</v>
      </c>
      <c r="O104" s="78"/>
      <c r="Q104" s="35"/>
      <c r="R104" s="35"/>
      <c r="S104" s="35"/>
    </row>
    <row r="105" spans="1:19" ht="15.75" thickBot="1" x14ac:dyDescent="0.3">
      <c r="A105" s="115"/>
      <c r="B105" s="124"/>
      <c r="C105" s="124"/>
      <c r="D105" s="10">
        <v>4</v>
      </c>
      <c r="H105" s="89" t="str">
        <f>IF('15+B'!H105&lt;&gt;"",'15+B'!H105, "")</f>
        <v/>
      </c>
      <c r="I105" s="89" t="str">
        <f>IF('15+B'!I105&lt;&gt;"",'15+B'!I105, "")</f>
        <v/>
      </c>
      <c r="J105" s="89" t="str">
        <f>IF('15+B'!J105&lt;&gt;"",'15+B'!J105, "")</f>
        <v/>
      </c>
      <c r="K105" s="89" t="str">
        <f>IF('15+B'!K105&lt;&gt;"",'15+B'!K105, "")</f>
        <v/>
      </c>
      <c r="L105" s="89" t="str">
        <f>IF('15+B'!L105&lt;&gt;"",'15+B'!L105, "")</f>
        <v/>
      </c>
      <c r="M105" s="5"/>
      <c r="N105" s="78">
        <f t="shared" si="38"/>
        <v>0</v>
      </c>
      <c r="O105" s="78"/>
      <c r="Q105" s="35"/>
      <c r="R105" s="35"/>
      <c r="S105" s="35"/>
    </row>
    <row r="106" spans="1:19" ht="15.75" thickBot="1" x14ac:dyDescent="0.3">
      <c r="A106" s="115"/>
      <c r="B106" s="124"/>
      <c r="C106" s="124"/>
      <c r="D106" s="10">
        <v>5</v>
      </c>
      <c r="H106" s="89" t="str">
        <f>IF('15+B'!H106&lt;&gt;"",'15+B'!H106, "")</f>
        <v/>
      </c>
      <c r="I106" s="89" t="str">
        <f>IF('15+B'!I106&lt;&gt;"",'15+B'!I106, "")</f>
        <v/>
      </c>
      <c r="J106" s="89" t="str">
        <f>IF('15+B'!J106&lt;&gt;"",'15+B'!J106, "")</f>
        <v/>
      </c>
      <c r="K106" s="89" t="str">
        <f>IF('15+B'!K106&lt;&gt;"",'15+B'!K106, "")</f>
        <v/>
      </c>
      <c r="L106" s="89" t="str">
        <f>IF('15+B'!L106&lt;&gt;"",'15+B'!L106, "")</f>
        <v/>
      </c>
      <c r="M106" s="5"/>
      <c r="N106" s="78">
        <f t="shared" si="38"/>
        <v>0</v>
      </c>
      <c r="O106" s="79">
        <f>SUM(N102:N106)/15</f>
        <v>0</v>
      </c>
      <c r="Q106" s="35">
        <f t="shared" ref="Q106" si="41">IF(O106&lt;&gt;"",O106+A102/10000,0)</f>
        <v>2.0999999999999999E-3</v>
      </c>
      <c r="R106" s="35" t="str">
        <f t="shared" ref="R106:S106" si="42">B102</f>
        <v/>
      </c>
      <c r="S106" s="35" t="str">
        <f t="shared" si="42"/>
        <v/>
      </c>
    </row>
    <row r="107" spans="1:19" x14ac:dyDescent="0.25">
      <c r="A107" s="125">
        <v>22</v>
      </c>
      <c r="B107" s="126" t="str">
        <f>IF('15+B'!B107&lt;&gt;"",'15+B'!B107, "")</f>
        <v/>
      </c>
      <c r="C107" s="126" t="str">
        <f>IF('15+B'!C107&lt;&gt;"",'15+B'!C107, "")</f>
        <v/>
      </c>
      <c r="D107" s="66">
        <v>1</v>
      </c>
      <c r="H107" s="96" t="str">
        <f>IF('15+B'!H107&lt;&gt;"",'15+B'!H107, "")</f>
        <v/>
      </c>
      <c r="I107" s="96" t="str">
        <f>IF('15+B'!I107&lt;&gt;"",'15+B'!I107, "")</f>
        <v/>
      </c>
      <c r="J107" s="96" t="str">
        <f>IF('15+B'!J107&lt;&gt;"",'15+B'!J107, "")</f>
        <v/>
      </c>
      <c r="K107" s="96" t="str">
        <f>IF('15+B'!K107&lt;&gt;"",'15+B'!K107, "")</f>
        <v/>
      </c>
      <c r="L107" s="96" t="str">
        <f>IF('15+B'!L107&lt;&gt;"",'15+B'!L107, "")</f>
        <v/>
      </c>
      <c r="M107" s="97"/>
      <c r="N107" s="98">
        <f t="shared" si="38"/>
        <v>0</v>
      </c>
      <c r="O107" s="98"/>
      <c r="Q107" s="36"/>
      <c r="R107" s="35"/>
      <c r="S107" s="35"/>
    </row>
    <row r="108" spans="1:19" x14ac:dyDescent="0.25">
      <c r="A108" s="125"/>
      <c r="B108" s="126"/>
      <c r="C108" s="126"/>
      <c r="D108" s="66">
        <v>2</v>
      </c>
      <c r="H108" s="96" t="str">
        <f>IF('15+B'!H108&lt;&gt;"",'15+B'!H108, "")</f>
        <v/>
      </c>
      <c r="I108" s="96" t="str">
        <f>IF('15+B'!I108&lt;&gt;"",'15+B'!I108, "")</f>
        <v/>
      </c>
      <c r="J108" s="96" t="str">
        <f>IF('15+B'!J108&lt;&gt;"",'15+B'!J108, "")</f>
        <v/>
      </c>
      <c r="K108" s="96" t="str">
        <f>IF('15+B'!K108&lt;&gt;"",'15+B'!K108, "")</f>
        <v/>
      </c>
      <c r="L108" s="96" t="str">
        <f>IF('15+B'!L108&lt;&gt;"",'15+B'!L108, "")</f>
        <v/>
      </c>
      <c r="M108" s="97"/>
      <c r="N108" s="98">
        <f t="shared" si="38"/>
        <v>0</v>
      </c>
      <c r="O108" s="98"/>
      <c r="Q108" s="36"/>
      <c r="R108" s="35"/>
      <c r="S108" s="35"/>
    </row>
    <row r="109" spans="1:19" x14ac:dyDescent="0.25">
      <c r="A109" s="125"/>
      <c r="B109" s="126"/>
      <c r="C109" s="126"/>
      <c r="D109" s="66">
        <v>3</v>
      </c>
      <c r="H109" s="96" t="str">
        <f>IF('15+B'!H109&lt;&gt;"",'15+B'!H109, "")</f>
        <v/>
      </c>
      <c r="I109" s="96" t="str">
        <f>IF('15+B'!I109&lt;&gt;"",'15+B'!I109, "")</f>
        <v/>
      </c>
      <c r="J109" s="96" t="str">
        <f>IF('15+B'!J109&lt;&gt;"",'15+B'!J109, "")</f>
        <v/>
      </c>
      <c r="K109" s="96" t="str">
        <f>IF('15+B'!K109&lt;&gt;"",'15+B'!K109, "")</f>
        <v/>
      </c>
      <c r="L109" s="96" t="str">
        <f>IF('15+B'!L109&lt;&gt;"",'15+B'!L109, "")</f>
        <v/>
      </c>
      <c r="M109" s="97"/>
      <c r="N109" s="98">
        <f t="shared" si="38"/>
        <v>0</v>
      </c>
      <c r="O109" s="98"/>
      <c r="Q109" s="35"/>
      <c r="R109" s="35"/>
      <c r="S109" s="35"/>
    </row>
    <row r="110" spans="1:19" ht="15.75" thickBot="1" x14ac:dyDescent="0.3">
      <c r="A110" s="125"/>
      <c r="B110" s="126"/>
      <c r="C110" s="126"/>
      <c r="D110" s="66">
        <v>4</v>
      </c>
      <c r="H110" s="96" t="str">
        <f>IF('15+B'!H110&lt;&gt;"",'15+B'!H110, "")</f>
        <v/>
      </c>
      <c r="I110" s="96" t="str">
        <f>IF('15+B'!I110&lt;&gt;"",'15+B'!I110, "")</f>
        <v/>
      </c>
      <c r="J110" s="96" t="str">
        <f>IF('15+B'!J110&lt;&gt;"",'15+B'!J110, "")</f>
        <v/>
      </c>
      <c r="K110" s="96" t="str">
        <f>IF('15+B'!K110&lt;&gt;"",'15+B'!K110, "")</f>
        <v/>
      </c>
      <c r="L110" s="96" t="str">
        <f>IF('15+B'!L110&lt;&gt;"",'15+B'!L110, "")</f>
        <v/>
      </c>
      <c r="M110" s="97"/>
      <c r="N110" s="98">
        <f t="shared" si="38"/>
        <v>0</v>
      </c>
      <c r="O110" s="98"/>
      <c r="Q110" s="35"/>
      <c r="R110" s="35"/>
      <c r="S110" s="35"/>
    </row>
    <row r="111" spans="1:19" ht="15.75" thickBot="1" x14ac:dyDescent="0.3">
      <c r="A111" s="125"/>
      <c r="B111" s="126"/>
      <c r="C111" s="126"/>
      <c r="D111" s="66">
        <v>5</v>
      </c>
      <c r="H111" s="96" t="str">
        <f>IF('15+B'!H111&lt;&gt;"",'15+B'!H111, "")</f>
        <v/>
      </c>
      <c r="I111" s="96" t="str">
        <f>IF('15+B'!I111&lt;&gt;"",'15+B'!I111, "")</f>
        <v/>
      </c>
      <c r="J111" s="96" t="str">
        <f>IF('15+B'!J111&lt;&gt;"",'15+B'!J111, "")</f>
        <v/>
      </c>
      <c r="K111" s="96" t="str">
        <f>IF('15+B'!K111&lt;&gt;"",'15+B'!K111, "")</f>
        <v/>
      </c>
      <c r="L111" s="96" t="str">
        <f>IF('15+B'!L111&lt;&gt;"",'15+B'!L111, "")</f>
        <v/>
      </c>
      <c r="M111" s="97"/>
      <c r="N111" s="98">
        <f t="shared" si="38"/>
        <v>0</v>
      </c>
      <c r="O111" s="99">
        <f>SUM(N107:N111)/15</f>
        <v>0</v>
      </c>
      <c r="Q111" s="35">
        <f t="shared" ref="Q111" si="43">IF(O111&lt;&gt;"",O111+A107/10000,0)</f>
        <v>2.2000000000000001E-3</v>
      </c>
      <c r="R111" s="35" t="str">
        <f t="shared" ref="R111:S111" si="44">B107</f>
        <v/>
      </c>
      <c r="S111" s="35" t="str">
        <f t="shared" si="44"/>
        <v/>
      </c>
    </row>
    <row r="112" spans="1:19" x14ac:dyDescent="0.25">
      <c r="A112" s="115">
        <v>23</v>
      </c>
      <c r="B112" s="124" t="str">
        <f>IF('15+B'!B112&lt;&gt;"",'15+B'!B112, "")</f>
        <v/>
      </c>
      <c r="C112" s="124" t="str">
        <f>IF('15+B'!C112&lt;&gt;"",'15+B'!C112, "")</f>
        <v/>
      </c>
      <c r="D112" s="10">
        <v>1</v>
      </c>
      <c r="H112" s="89" t="str">
        <f>IF('15+B'!H112&lt;&gt;"",'15+B'!H112, "")</f>
        <v/>
      </c>
      <c r="I112" s="89" t="str">
        <f>IF('15+B'!I112&lt;&gt;"",'15+B'!I112, "")</f>
        <v/>
      </c>
      <c r="J112" s="89" t="str">
        <f>IF('15+B'!J112&lt;&gt;"",'15+B'!J112, "")</f>
        <v/>
      </c>
      <c r="K112" s="89" t="str">
        <f>IF('15+B'!K112&lt;&gt;"",'15+B'!K112, "")</f>
        <v/>
      </c>
      <c r="L112" s="89" t="str">
        <f>IF('15+B'!L112&lt;&gt;"",'15+B'!L112, "")</f>
        <v/>
      </c>
      <c r="M112" s="5"/>
      <c r="N112" s="78">
        <f t="shared" si="38"/>
        <v>0</v>
      </c>
      <c r="O112" s="78"/>
      <c r="Q112" s="36"/>
      <c r="R112" s="35"/>
      <c r="S112" s="35"/>
    </row>
    <row r="113" spans="1:37" x14ac:dyDescent="0.25">
      <c r="A113" s="115"/>
      <c r="B113" s="124"/>
      <c r="C113" s="124"/>
      <c r="D113" s="10">
        <v>2</v>
      </c>
      <c r="H113" s="89" t="str">
        <f>IF('15+B'!H113&lt;&gt;"",'15+B'!H113, "")</f>
        <v/>
      </c>
      <c r="I113" s="89" t="str">
        <f>IF('15+B'!I113&lt;&gt;"",'15+B'!I113, "")</f>
        <v/>
      </c>
      <c r="J113" s="89" t="str">
        <f>IF('15+B'!J113&lt;&gt;"",'15+B'!J113, "")</f>
        <v/>
      </c>
      <c r="K113" s="89" t="str">
        <f>IF('15+B'!K113&lt;&gt;"",'15+B'!K113, "")</f>
        <v/>
      </c>
      <c r="L113" s="89" t="str">
        <f>IF('15+B'!L113&lt;&gt;"",'15+B'!L113, "")</f>
        <v/>
      </c>
      <c r="M113" s="5"/>
      <c r="N113" s="78">
        <f t="shared" si="38"/>
        <v>0</v>
      </c>
      <c r="O113" s="78"/>
      <c r="Q113" s="36"/>
      <c r="R113" s="35"/>
      <c r="S113" s="35"/>
    </row>
    <row r="114" spans="1:37" x14ac:dyDescent="0.25">
      <c r="A114" s="115"/>
      <c r="B114" s="124"/>
      <c r="C114" s="124"/>
      <c r="D114" s="10">
        <v>3</v>
      </c>
      <c r="H114" s="89" t="str">
        <f>IF('15+B'!H114&lt;&gt;"",'15+B'!H114, "")</f>
        <v/>
      </c>
      <c r="I114" s="89" t="str">
        <f>IF('15+B'!I114&lt;&gt;"",'15+B'!I114, "")</f>
        <v/>
      </c>
      <c r="J114" s="89" t="str">
        <f>IF('15+B'!J114&lt;&gt;"",'15+B'!J114, "")</f>
        <v/>
      </c>
      <c r="K114" s="89" t="str">
        <f>IF('15+B'!K114&lt;&gt;"",'15+B'!K114, "")</f>
        <v/>
      </c>
      <c r="L114" s="89" t="str">
        <f>IF('15+B'!L114&lt;&gt;"",'15+B'!L114, "")</f>
        <v/>
      </c>
      <c r="M114" s="5"/>
      <c r="N114" s="78">
        <f t="shared" si="38"/>
        <v>0</v>
      </c>
      <c r="O114" s="78"/>
      <c r="Q114" s="35"/>
      <c r="R114" s="35"/>
      <c r="S114" s="35"/>
    </row>
    <row r="115" spans="1:37" ht="15.75" thickBot="1" x14ac:dyDescent="0.3">
      <c r="A115" s="115"/>
      <c r="B115" s="124"/>
      <c r="C115" s="124"/>
      <c r="D115" s="10">
        <v>4</v>
      </c>
      <c r="H115" s="89" t="str">
        <f>IF('15+B'!H115&lt;&gt;"",'15+B'!H115, "")</f>
        <v/>
      </c>
      <c r="I115" s="89" t="str">
        <f>IF('15+B'!I115&lt;&gt;"",'15+B'!I115, "")</f>
        <v/>
      </c>
      <c r="J115" s="89" t="str">
        <f>IF('15+B'!J115&lt;&gt;"",'15+B'!J115, "")</f>
        <v/>
      </c>
      <c r="K115" s="89" t="str">
        <f>IF('15+B'!K115&lt;&gt;"",'15+B'!K115, "")</f>
        <v/>
      </c>
      <c r="L115" s="89" t="str">
        <f>IF('15+B'!L115&lt;&gt;"",'15+B'!L115, "")</f>
        <v/>
      </c>
      <c r="M115" s="5"/>
      <c r="N115" s="78">
        <f t="shared" si="38"/>
        <v>0</v>
      </c>
      <c r="O115" s="78"/>
      <c r="Q115" s="35"/>
      <c r="R115" s="35"/>
      <c r="S115" s="35"/>
    </row>
    <row r="116" spans="1:37" ht="15.75" thickBot="1" x14ac:dyDescent="0.3">
      <c r="A116" s="115"/>
      <c r="B116" s="124"/>
      <c r="C116" s="124"/>
      <c r="D116" s="10">
        <v>5</v>
      </c>
      <c r="H116" s="89" t="str">
        <f>IF('15+B'!H116&lt;&gt;"",'15+B'!H116, "")</f>
        <v/>
      </c>
      <c r="I116" s="89" t="str">
        <f>IF('15+B'!I116&lt;&gt;"",'15+B'!I116, "")</f>
        <v/>
      </c>
      <c r="J116" s="89" t="str">
        <f>IF('15+B'!J116&lt;&gt;"",'15+B'!J116, "")</f>
        <v/>
      </c>
      <c r="K116" s="89" t="str">
        <f>IF('15+B'!K116&lt;&gt;"",'15+B'!K116, "")</f>
        <v/>
      </c>
      <c r="L116" s="89" t="str">
        <f>IF('15+B'!L116&lt;&gt;"",'15+B'!L116, "")</f>
        <v/>
      </c>
      <c r="M116" s="5"/>
      <c r="N116" s="78">
        <f t="shared" si="38"/>
        <v>0</v>
      </c>
      <c r="O116" s="79">
        <f>SUM(N112:N116)/15</f>
        <v>0</v>
      </c>
      <c r="Q116" s="35">
        <f t="shared" ref="Q116" si="45">IF(O116&lt;&gt;"",O116+A112/10000,0)</f>
        <v>2.3E-3</v>
      </c>
      <c r="R116" s="35" t="str">
        <f t="shared" ref="R116:S116" si="46">B112</f>
        <v/>
      </c>
      <c r="S116" s="35" t="str">
        <f t="shared" si="46"/>
        <v/>
      </c>
    </row>
    <row r="117" spans="1:37" x14ac:dyDescent="0.25">
      <c r="A117" s="125">
        <v>24</v>
      </c>
      <c r="B117" s="126" t="str">
        <f>IF('15+B'!B117&lt;&gt;"",'15+B'!B117, "")</f>
        <v/>
      </c>
      <c r="C117" s="126" t="str">
        <f>IF('15+B'!C117&lt;&gt;"",'15+B'!C117, "")</f>
        <v/>
      </c>
      <c r="D117" s="66">
        <v>1</v>
      </c>
      <c r="H117" s="96" t="str">
        <f>IF('15+B'!H117&lt;&gt;"",'15+B'!H117, "")</f>
        <v/>
      </c>
      <c r="I117" s="96" t="str">
        <f>IF('15+B'!I117&lt;&gt;"",'15+B'!I117, "")</f>
        <v/>
      </c>
      <c r="J117" s="96" t="str">
        <f>IF('15+B'!J117&lt;&gt;"",'15+B'!J117, "")</f>
        <v/>
      </c>
      <c r="K117" s="96" t="str">
        <f>IF('15+B'!K117&lt;&gt;"",'15+B'!K117, "")</f>
        <v/>
      </c>
      <c r="L117" s="96" t="str">
        <f>IF('15+B'!L117&lt;&gt;"",'15+B'!L117, "")</f>
        <v/>
      </c>
      <c r="M117" s="97"/>
      <c r="N117" s="98">
        <f t="shared" si="38"/>
        <v>0</v>
      </c>
      <c r="O117" s="98"/>
      <c r="Q117" s="36"/>
      <c r="R117" s="35"/>
      <c r="S117" s="35"/>
    </row>
    <row r="118" spans="1:37" x14ac:dyDescent="0.25">
      <c r="A118" s="125"/>
      <c r="B118" s="126"/>
      <c r="C118" s="126"/>
      <c r="D118" s="66">
        <v>2</v>
      </c>
      <c r="H118" s="96" t="str">
        <f>IF('15+B'!H118&lt;&gt;"",'15+B'!H118, "")</f>
        <v/>
      </c>
      <c r="I118" s="96" t="str">
        <f>IF('15+B'!I118&lt;&gt;"",'15+B'!I118, "")</f>
        <v/>
      </c>
      <c r="J118" s="96" t="str">
        <f>IF('15+B'!J118&lt;&gt;"",'15+B'!J118, "")</f>
        <v/>
      </c>
      <c r="K118" s="96" t="str">
        <f>IF('15+B'!K118&lt;&gt;"",'15+B'!K118, "")</f>
        <v/>
      </c>
      <c r="L118" s="96" t="str">
        <f>IF('15+B'!L118&lt;&gt;"",'15+B'!L118, "")</f>
        <v/>
      </c>
      <c r="M118" s="97"/>
      <c r="N118" s="98">
        <f t="shared" si="38"/>
        <v>0</v>
      </c>
      <c r="O118" s="98"/>
      <c r="Q118" s="36"/>
      <c r="R118" s="35"/>
      <c r="S118" s="35"/>
    </row>
    <row r="119" spans="1:37" x14ac:dyDescent="0.25">
      <c r="A119" s="125"/>
      <c r="B119" s="126"/>
      <c r="C119" s="126"/>
      <c r="D119" s="66">
        <v>3</v>
      </c>
      <c r="H119" s="96" t="str">
        <f>IF('15+B'!H119&lt;&gt;"",'15+B'!H119, "")</f>
        <v/>
      </c>
      <c r="I119" s="96" t="str">
        <f>IF('15+B'!I119&lt;&gt;"",'15+B'!I119, "")</f>
        <v/>
      </c>
      <c r="J119" s="96" t="str">
        <f>IF('15+B'!J119&lt;&gt;"",'15+B'!J119, "")</f>
        <v/>
      </c>
      <c r="K119" s="96" t="str">
        <f>IF('15+B'!K119&lt;&gt;"",'15+B'!K119, "")</f>
        <v/>
      </c>
      <c r="L119" s="96" t="str">
        <f>IF('15+B'!L119&lt;&gt;"",'15+B'!L119, "")</f>
        <v/>
      </c>
      <c r="M119" s="97"/>
      <c r="N119" s="98">
        <f t="shared" si="38"/>
        <v>0</v>
      </c>
      <c r="O119" s="98"/>
      <c r="Q119" s="35"/>
      <c r="R119" s="35"/>
      <c r="S119" s="35"/>
    </row>
    <row r="120" spans="1:37" ht="15.75" thickBot="1" x14ac:dyDescent="0.3">
      <c r="A120" s="125"/>
      <c r="B120" s="126"/>
      <c r="C120" s="126"/>
      <c r="D120" s="66">
        <v>4</v>
      </c>
      <c r="H120" s="96" t="str">
        <f>IF('15+B'!H120&lt;&gt;"",'15+B'!H120, "")</f>
        <v/>
      </c>
      <c r="I120" s="96" t="str">
        <f>IF('15+B'!I120&lt;&gt;"",'15+B'!I120, "")</f>
        <v/>
      </c>
      <c r="J120" s="96" t="str">
        <f>IF('15+B'!J120&lt;&gt;"",'15+B'!J120, "")</f>
        <v/>
      </c>
      <c r="K120" s="96" t="str">
        <f>IF('15+B'!K120&lt;&gt;"",'15+B'!K120, "")</f>
        <v/>
      </c>
      <c r="L120" s="96" t="str">
        <f>IF('15+B'!L120&lt;&gt;"",'15+B'!L120, "")</f>
        <v/>
      </c>
      <c r="M120" s="97"/>
      <c r="N120" s="98">
        <f t="shared" si="38"/>
        <v>0</v>
      </c>
      <c r="O120" s="98"/>
      <c r="Q120" s="35"/>
      <c r="R120" s="35"/>
      <c r="S120" s="35"/>
    </row>
    <row r="121" spans="1:37" ht="15.75" thickBot="1" x14ac:dyDescent="0.3">
      <c r="A121" s="125"/>
      <c r="B121" s="126"/>
      <c r="C121" s="126"/>
      <c r="D121" s="66">
        <v>5</v>
      </c>
      <c r="H121" s="96" t="str">
        <f>IF('15+B'!H121&lt;&gt;"",'15+B'!H121, "")</f>
        <v/>
      </c>
      <c r="I121" s="96" t="str">
        <f>IF('15+B'!I121&lt;&gt;"",'15+B'!I121, "")</f>
        <v/>
      </c>
      <c r="J121" s="96" t="str">
        <f>IF('15+B'!J121&lt;&gt;"",'15+B'!J121, "")</f>
        <v/>
      </c>
      <c r="K121" s="96" t="str">
        <f>IF('15+B'!K121&lt;&gt;"",'15+B'!K121, "")</f>
        <v/>
      </c>
      <c r="L121" s="96" t="str">
        <f>IF('15+B'!L121&lt;&gt;"",'15+B'!L121, "")</f>
        <v/>
      </c>
      <c r="M121" s="97"/>
      <c r="N121" s="98">
        <f t="shared" si="38"/>
        <v>0</v>
      </c>
      <c r="O121" s="99">
        <f>SUM(N117:N121)/15</f>
        <v>0</v>
      </c>
      <c r="Q121" s="35">
        <f t="shared" ref="Q121" si="47">IF(O121&lt;&gt;"",O121+A117/10000,0)</f>
        <v>2.3999999999999998E-3</v>
      </c>
      <c r="R121" s="35" t="str">
        <f t="shared" ref="R121:S121" si="48">B117</f>
        <v/>
      </c>
      <c r="S121" s="35" t="str">
        <f t="shared" si="48"/>
        <v/>
      </c>
    </row>
    <row r="122" spans="1:37" ht="15.75" thickBot="1" x14ac:dyDescent="0.3">
      <c r="Q122" s="36">
        <v>0</v>
      </c>
      <c r="R122" s="36"/>
      <c r="S122" s="36"/>
    </row>
    <row r="123" spans="1:37" x14ac:dyDescent="0.25">
      <c r="C123" s="11" t="s">
        <v>217</v>
      </c>
      <c r="D123" s="28"/>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c r="E124" s="84">
        <f>IF(LARGE($Q$2:$Q$122,ROW()-123)&lt;1,0,LARGE($Q$2:$Q$122,ROW()-123))</f>
        <v>0</v>
      </c>
      <c r="F124" s="16">
        <f>VLOOKUP(E124,$Q$2:$S$122,2,FALSE)</f>
        <v>0</v>
      </c>
      <c r="G124" s="15">
        <f>VLOOKUP(E124,$Q$2:$S$122,3,FALSE)</f>
        <v>0</v>
      </c>
      <c r="H124" s="29"/>
      <c r="I124" s="17" t="str">
        <f t="shared" ref="I124:I147" si="49">IF(AND(OR(C124=C123,C124=C125),C124&lt;&gt;0),"TIE","")</f>
        <v/>
      </c>
      <c r="P124" s="16" t="str">
        <f>G124&amp;H124</f>
        <v>0</v>
      </c>
      <c r="Q124" s="61" t="str">
        <f t="shared" ref="Q124:AK136" si="50">IF($G124=Q$123,$D124,"")</f>
        <v/>
      </c>
      <c r="R124" s="61" t="str">
        <f t="shared" si="50"/>
        <v/>
      </c>
      <c r="S124" s="61" t="str">
        <f t="shared" si="50"/>
        <v/>
      </c>
      <c r="T124" s="61" t="str">
        <f t="shared" si="50"/>
        <v/>
      </c>
      <c r="U124" s="61" t="str">
        <f t="shared" si="50"/>
        <v/>
      </c>
      <c r="V124" s="61" t="str">
        <f t="shared" si="50"/>
        <v/>
      </c>
      <c r="W124" s="61" t="str">
        <f t="shared" si="50"/>
        <v/>
      </c>
      <c r="X124" s="61" t="str">
        <f t="shared" si="50"/>
        <v/>
      </c>
      <c r="Y124" s="61" t="str">
        <f t="shared" si="50"/>
        <v/>
      </c>
      <c r="Z124" s="61" t="str">
        <f t="shared" si="50"/>
        <v/>
      </c>
      <c r="AA124" s="61" t="str">
        <f t="shared" si="50"/>
        <v/>
      </c>
      <c r="AB124" s="61" t="str">
        <f t="shared" si="50"/>
        <v/>
      </c>
      <c r="AC124" s="61" t="str">
        <f t="shared" si="50"/>
        <v/>
      </c>
      <c r="AD124" s="61" t="str">
        <f t="shared" si="50"/>
        <v/>
      </c>
      <c r="AE124" s="61" t="str">
        <f t="shared" si="50"/>
        <v/>
      </c>
      <c r="AF124" s="61" t="str">
        <f t="shared" si="50"/>
        <v/>
      </c>
      <c r="AG124" s="61" t="str">
        <f t="shared" si="50"/>
        <v/>
      </c>
      <c r="AH124" s="61" t="str">
        <f t="shared" si="50"/>
        <v/>
      </c>
      <c r="AI124" s="61" t="str">
        <f t="shared" si="50"/>
        <v/>
      </c>
      <c r="AJ124" s="61" t="str">
        <f t="shared" si="50"/>
        <v/>
      </c>
      <c r="AK124" s="61" t="str">
        <f t="shared" si="50"/>
        <v/>
      </c>
    </row>
    <row r="125" spans="1:37" x14ac:dyDescent="0.25">
      <c r="C125" s="14">
        <f>IF(E125&lt;1,0,IF(INT(E125*100)=INT(E124*100),C124,ROW()-123))</f>
        <v>0</v>
      </c>
      <c r="D125" s="15"/>
      <c r="E125" s="84">
        <f t="shared" ref="E125:E147" si="51">IF(LARGE($Q$2:$Q$122,ROW()-123)&lt;1,0,LARGE($Q$2:$Q$122,ROW()-123))</f>
        <v>0</v>
      </c>
      <c r="F125" s="16">
        <f t="shared" ref="F125:F147" si="52">VLOOKUP(E125,$Q$2:$S$122,2,FALSE)</f>
        <v>0</v>
      </c>
      <c r="G125" s="15">
        <f t="shared" ref="G125:G147" si="53">VLOOKUP(E125,$Q$2:$S$122,3,FALSE)</f>
        <v>0</v>
      </c>
      <c r="H125" s="29"/>
      <c r="I125" s="17" t="str">
        <f t="shared" si="49"/>
        <v/>
      </c>
      <c r="P125" s="16" t="str">
        <f t="shared" ref="P125:P147" si="54">G125&amp;H125</f>
        <v>0</v>
      </c>
      <c r="Q125" s="61" t="str">
        <f t="shared" si="50"/>
        <v/>
      </c>
      <c r="R125" s="61" t="str">
        <f t="shared" si="50"/>
        <v/>
      </c>
      <c r="S125" s="61" t="str">
        <f t="shared" si="50"/>
        <v/>
      </c>
      <c r="T125" s="61" t="str">
        <f t="shared" si="50"/>
        <v/>
      </c>
      <c r="U125" s="61" t="str">
        <f t="shared" si="50"/>
        <v/>
      </c>
      <c r="V125" s="61" t="str">
        <f t="shared" si="50"/>
        <v/>
      </c>
      <c r="W125" s="61" t="str">
        <f t="shared" si="50"/>
        <v/>
      </c>
      <c r="X125" s="61" t="str">
        <f t="shared" si="50"/>
        <v/>
      </c>
      <c r="Y125" s="61" t="str">
        <f t="shared" si="50"/>
        <v/>
      </c>
      <c r="Z125" s="61" t="str">
        <f t="shared" si="50"/>
        <v/>
      </c>
      <c r="AA125" s="61" t="str">
        <f t="shared" si="50"/>
        <v/>
      </c>
      <c r="AB125" s="61" t="str">
        <f t="shared" si="50"/>
        <v/>
      </c>
      <c r="AC125" s="61" t="str">
        <f t="shared" si="50"/>
        <v/>
      </c>
      <c r="AD125" s="61" t="str">
        <f t="shared" si="50"/>
        <v/>
      </c>
      <c r="AE125" s="61" t="str">
        <f t="shared" si="50"/>
        <v/>
      </c>
      <c r="AF125" s="61" t="str">
        <f t="shared" si="50"/>
        <v/>
      </c>
      <c r="AG125" s="61" t="str">
        <f t="shared" si="50"/>
        <v/>
      </c>
      <c r="AH125" s="61" t="str">
        <f t="shared" si="50"/>
        <v/>
      </c>
      <c r="AI125" s="61" t="str">
        <f t="shared" si="50"/>
        <v/>
      </c>
      <c r="AJ125" s="61" t="str">
        <f t="shared" si="50"/>
        <v/>
      </c>
      <c r="AK125" s="61" t="str">
        <f t="shared" si="50"/>
        <v/>
      </c>
    </row>
    <row r="126" spans="1:37" x14ac:dyDescent="0.25">
      <c r="C126" s="14">
        <f t="shared" ref="C126:C147" si="55">IF(E126&lt;1,0,IF(INT(E126*100)=INT(E125*100),C125,ROW()-123))</f>
        <v>0</v>
      </c>
      <c r="D126" s="15"/>
      <c r="E126" s="84">
        <f t="shared" si="51"/>
        <v>0</v>
      </c>
      <c r="F126" s="16">
        <f t="shared" si="52"/>
        <v>0</v>
      </c>
      <c r="G126" s="15">
        <f t="shared" si="53"/>
        <v>0</v>
      </c>
      <c r="H126" s="29"/>
      <c r="I126" s="17" t="str">
        <f t="shared" si="49"/>
        <v/>
      </c>
      <c r="P126" s="16" t="str">
        <f t="shared" si="54"/>
        <v>0</v>
      </c>
      <c r="Q126" s="61" t="str">
        <f t="shared" si="50"/>
        <v/>
      </c>
      <c r="R126" s="61" t="str">
        <f t="shared" si="50"/>
        <v/>
      </c>
      <c r="S126" s="61" t="str">
        <f t="shared" si="50"/>
        <v/>
      </c>
      <c r="T126" s="61" t="str">
        <f t="shared" si="50"/>
        <v/>
      </c>
      <c r="U126" s="61" t="str">
        <f t="shared" si="50"/>
        <v/>
      </c>
      <c r="V126" s="61" t="str">
        <f t="shared" si="50"/>
        <v/>
      </c>
      <c r="W126" s="61" t="str">
        <f t="shared" si="50"/>
        <v/>
      </c>
      <c r="X126" s="61" t="str">
        <f t="shared" si="50"/>
        <v/>
      </c>
      <c r="Y126" s="61" t="str">
        <f t="shared" si="50"/>
        <v/>
      </c>
      <c r="Z126" s="61" t="str">
        <f t="shared" si="50"/>
        <v/>
      </c>
      <c r="AA126" s="61" t="str">
        <f t="shared" si="50"/>
        <v/>
      </c>
      <c r="AB126" s="61" t="str">
        <f t="shared" si="50"/>
        <v/>
      </c>
      <c r="AC126" s="61" t="str">
        <f t="shared" si="50"/>
        <v/>
      </c>
      <c r="AD126" s="61" t="str">
        <f t="shared" si="50"/>
        <v/>
      </c>
      <c r="AE126" s="61" t="str">
        <f t="shared" si="50"/>
        <v/>
      </c>
      <c r="AF126" s="61" t="str">
        <f t="shared" si="50"/>
        <v/>
      </c>
      <c r="AG126" s="61" t="str">
        <f t="shared" si="50"/>
        <v/>
      </c>
      <c r="AH126" s="61" t="str">
        <f t="shared" si="50"/>
        <v/>
      </c>
      <c r="AI126" s="61" t="str">
        <f t="shared" si="50"/>
        <v/>
      </c>
      <c r="AJ126" s="61" t="str">
        <f t="shared" si="50"/>
        <v/>
      </c>
      <c r="AK126" s="61" t="str">
        <f t="shared" si="50"/>
        <v/>
      </c>
    </row>
    <row r="127" spans="1:37" x14ac:dyDescent="0.25">
      <c r="C127" s="14">
        <f t="shared" si="55"/>
        <v>0</v>
      </c>
      <c r="D127" s="15"/>
      <c r="E127" s="84">
        <f t="shared" si="51"/>
        <v>0</v>
      </c>
      <c r="F127" s="16">
        <f t="shared" si="52"/>
        <v>0</v>
      </c>
      <c r="G127" s="15">
        <f t="shared" si="53"/>
        <v>0</v>
      </c>
      <c r="H127" s="29"/>
      <c r="I127" s="17" t="str">
        <f t="shared" si="49"/>
        <v/>
      </c>
      <c r="P127" s="16" t="str">
        <f t="shared" si="54"/>
        <v>0</v>
      </c>
      <c r="Q127" s="61" t="str">
        <f t="shared" si="50"/>
        <v/>
      </c>
      <c r="R127" s="61" t="str">
        <f t="shared" si="50"/>
        <v/>
      </c>
      <c r="S127" s="61" t="str">
        <f t="shared" si="50"/>
        <v/>
      </c>
      <c r="T127" s="61" t="str">
        <f t="shared" si="50"/>
        <v/>
      </c>
      <c r="U127" s="61" t="str">
        <f t="shared" si="50"/>
        <v/>
      </c>
      <c r="V127" s="61" t="str">
        <f t="shared" si="50"/>
        <v/>
      </c>
      <c r="W127" s="61" t="str">
        <f t="shared" si="50"/>
        <v/>
      </c>
      <c r="X127" s="61" t="str">
        <f t="shared" si="50"/>
        <v/>
      </c>
      <c r="Y127" s="61" t="str">
        <f t="shared" si="50"/>
        <v/>
      </c>
      <c r="Z127" s="61" t="str">
        <f t="shared" si="50"/>
        <v/>
      </c>
      <c r="AA127" s="61" t="str">
        <f t="shared" si="50"/>
        <v/>
      </c>
      <c r="AB127" s="61" t="str">
        <f t="shared" si="50"/>
        <v/>
      </c>
      <c r="AC127" s="61" t="str">
        <f t="shared" si="50"/>
        <v/>
      </c>
      <c r="AD127" s="61" t="str">
        <f t="shared" si="50"/>
        <v/>
      </c>
      <c r="AE127" s="61" t="str">
        <f t="shared" si="50"/>
        <v/>
      </c>
      <c r="AF127" s="61" t="str">
        <f t="shared" si="50"/>
        <v/>
      </c>
      <c r="AG127" s="61" t="str">
        <f t="shared" si="50"/>
        <v/>
      </c>
      <c r="AH127" s="61" t="str">
        <f t="shared" si="50"/>
        <v/>
      </c>
      <c r="AI127" s="61" t="str">
        <f t="shared" si="50"/>
        <v/>
      </c>
      <c r="AJ127" s="61" t="str">
        <f t="shared" si="50"/>
        <v/>
      </c>
      <c r="AK127" s="61" t="str">
        <f t="shared" si="50"/>
        <v/>
      </c>
    </row>
    <row r="128" spans="1:37" x14ac:dyDescent="0.25">
      <c r="C128" s="14">
        <f t="shared" si="55"/>
        <v>0</v>
      </c>
      <c r="D128" s="15"/>
      <c r="E128" s="84">
        <f t="shared" si="51"/>
        <v>0</v>
      </c>
      <c r="F128" s="16">
        <f t="shared" si="52"/>
        <v>0</v>
      </c>
      <c r="G128" s="15">
        <f t="shared" si="53"/>
        <v>0</v>
      </c>
      <c r="H128" s="29"/>
      <c r="I128" s="17" t="str">
        <f t="shared" si="49"/>
        <v/>
      </c>
      <c r="P128" s="16" t="str">
        <f t="shared" si="54"/>
        <v>0</v>
      </c>
      <c r="Q128" s="61" t="str">
        <f t="shared" si="50"/>
        <v/>
      </c>
      <c r="R128" s="61" t="str">
        <f t="shared" si="50"/>
        <v/>
      </c>
      <c r="S128" s="61" t="str">
        <f t="shared" si="50"/>
        <v/>
      </c>
      <c r="T128" s="61" t="str">
        <f t="shared" si="50"/>
        <v/>
      </c>
      <c r="U128" s="61" t="str">
        <f t="shared" si="50"/>
        <v/>
      </c>
      <c r="V128" s="61" t="str">
        <f t="shared" si="50"/>
        <v/>
      </c>
      <c r="W128" s="61" t="str">
        <f t="shared" si="50"/>
        <v/>
      </c>
      <c r="X128" s="61" t="str">
        <f t="shared" si="50"/>
        <v/>
      </c>
      <c r="Y128" s="61" t="str">
        <f t="shared" si="50"/>
        <v/>
      </c>
      <c r="Z128" s="61" t="str">
        <f t="shared" si="50"/>
        <v/>
      </c>
      <c r="AA128" s="61" t="str">
        <f t="shared" si="50"/>
        <v/>
      </c>
      <c r="AB128" s="61" t="str">
        <f t="shared" si="50"/>
        <v/>
      </c>
      <c r="AC128" s="61" t="str">
        <f t="shared" si="50"/>
        <v/>
      </c>
      <c r="AD128" s="61" t="str">
        <f t="shared" si="50"/>
        <v/>
      </c>
      <c r="AE128" s="61" t="str">
        <f t="shared" si="50"/>
        <v/>
      </c>
      <c r="AF128" s="61" t="str">
        <f t="shared" si="50"/>
        <v/>
      </c>
      <c r="AG128" s="61" t="str">
        <f t="shared" si="50"/>
        <v/>
      </c>
      <c r="AH128" s="61" t="str">
        <f t="shared" si="50"/>
        <v/>
      </c>
      <c r="AI128" s="61" t="str">
        <f t="shared" si="50"/>
        <v/>
      </c>
      <c r="AJ128" s="61" t="str">
        <f t="shared" si="50"/>
        <v/>
      </c>
      <c r="AK128" s="61" t="str">
        <f t="shared" si="50"/>
        <v/>
      </c>
    </row>
    <row r="129" spans="3:37" x14ac:dyDescent="0.25">
      <c r="C129" s="14">
        <f t="shared" si="55"/>
        <v>0</v>
      </c>
      <c r="D129" s="15"/>
      <c r="E129" s="84">
        <f t="shared" si="51"/>
        <v>0</v>
      </c>
      <c r="F129" s="16">
        <f t="shared" si="52"/>
        <v>0</v>
      </c>
      <c r="G129" s="15">
        <f t="shared" si="53"/>
        <v>0</v>
      </c>
      <c r="H129" s="29"/>
      <c r="I129" s="17" t="str">
        <f t="shared" si="49"/>
        <v/>
      </c>
      <c r="P129" s="16" t="str">
        <f t="shared" si="54"/>
        <v>0</v>
      </c>
      <c r="Q129" s="61" t="str">
        <f t="shared" si="50"/>
        <v/>
      </c>
      <c r="R129" s="61" t="str">
        <f t="shared" si="50"/>
        <v/>
      </c>
      <c r="S129" s="61" t="str">
        <f t="shared" si="50"/>
        <v/>
      </c>
      <c r="T129" s="61" t="str">
        <f t="shared" si="50"/>
        <v/>
      </c>
      <c r="U129" s="61" t="str">
        <f t="shared" si="50"/>
        <v/>
      </c>
      <c r="V129" s="61" t="str">
        <f t="shared" si="50"/>
        <v/>
      </c>
      <c r="W129" s="61" t="str">
        <f t="shared" si="50"/>
        <v/>
      </c>
      <c r="X129" s="61" t="str">
        <f t="shared" si="50"/>
        <v/>
      </c>
      <c r="Y129" s="61" t="str">
        <f t="shared" si="50"/>
        <v/>
      </c>
      <c r="Z129" s="61" t="str">
        <f t="shared" si="50"/>
        <v/>
      </c>
      <c r="AA129" s="61" t="str">
        <f t="shared" si="50"/>
        <v/>
      </c>
      <c r="AB129" s="61" t="str">
        <f t="shared" si="50"/>
        <v/>
      </c>
      <c r="AC129" s="61" t="str">
        <f t="shared" si="50"/>
        <v/>
      </c>
      <c r="AD129" s="61" t="str">
        <f t="shared" si="50"/>
        <v/>
      </c>
      <c r="AE129" s="61" t="str">
        <f t="shared" si="50"/>
        <v/>
      </c>
      <c r="AF129" s="61" t="str">
        <f t="shared" si="50"/>
        <v/>
      </c>
      <c r="AG129" s="61" t="str">
        <f t="shared" si="50"/>
        <v/>
      </c>
      <c r="AH129" s="61" t="str">
        <f t="shared" si="50"/>
        <v/>
      </c>
      <c r="AI129" s="61" t="str">
        <f t="shared" si="50"/>
        <v/>
      </c>
      <c r="AJ129" s="61" t="str">
        <f t="shared" si="50"/>
        <v/>
      </c>
      <c r="AK129" s="61" t="str">
        <f t="shared" si="50"/>
        <v/>
      </c>
    </row>
    <row r="130" spans="3:37" x14ac:dyDescent="0.25">
      <c r="C130" s="14">
        <f t="shared" si="55"/>
        <v>0</v>
      </c>
      <c r="D130" s="15"/>
      <c r="E130" s="84">
        <f t="shared" si="51"/>
        <v>0</v>
      </c>
      <c r="F130" s="16">
        <f t="shared" si="52"/>
        <v>0</v>
      </c>
      <c r="G130" s="15">
        <f t="shared" si="53"/>
        <v>0</v>
      </c>
      <c r="H130" s="29"/>
      <c r="I130" s="17" t="str">
        <f t="shared" si="49"/>
        <v/>
      </c>
      <c r="P130" s="16" t="str">
        <f t="shared" si="54"/>
        <v>0</v>
      </c>
      <c r="Q130" s="61" t="str">
        <f t="shared" si="50"/>
        <v/>
      </c>
      <c r="R130" s="61" t="str">
        <f t="shared" si="50"/>
        <v/>
      </c>
      <c r="S130" s="61" t="str">
        <f t="shared" si="50"/>
        <v/>
      </c>
      <c r="T130" s="61" t="str">
        <f t="shared" si="50"/>
        <v/>
      </c>
      <c r="U130" s="61" t="str">
        <f t="shared" si="50"/>
        <v/>
      </c>
      <c r="V130" s="61" t="str">
        <f t="shared" si="50"/>
        <v/>
      </c>
      <c r="W130" s="61" t="str">
        <f t="shared" si="50"/>
        <v/>
      </c>
      <c r="X130" s="61" t="str">
        <f t="shared" si="50"/>
        <v/>
      </c>
      <c r="Y130" s="61" t="str">
        <f t="shared" si="50"/>
        <v/>
      </c>
      <c r="Z130" s="61" t="str">
        <f t="shared" si="50"/>
        <v/>
      </c>
      <c r="AA130" s="61" t="str">
        <f t="shared" si="50"/>
        <v/>
      </c>
      <c r="AB130" s="61" t="str">
        <f t="shared" si="50"/>
        <v/>
      </c>
      <c r="AC130" s="61" t="str">
        <f t="shared" si="50"/>
        <v/>
      </c>
      <c r="AD130" s="61" t="str">
        <f t="shared" si="50"/>
        <v/>
      </c>
      <c r="AE130" s="61" t="str">
        <f t="shared" si="50"/>
        <v/>
      </c>
      <c r="AF130" s="61" t="str">
        <f t="shared" si="50"/>
        <v/>
      </c>
      <c r="AG130" s="61" t="str">
        <f t="shared" si="50"/>
        <v/>
      </c>
      <c r="AH130" s="61" t="str">
        <f t="shared" si="50"/>
        <v/>
      </c>
      <c r="AI130" s="61" t="str">
        <f t="shared" si="50"/>
        <v/>
      </c>
      <c r="AJ130" s="61" t="str">
        <f t="shared" si="50"/>
        <v/>
      </c>
      <c r="AK130" s="61" t="str">
        <f t="shared" si="50"/>
        <v/>
      </c>
    </row>
    <row r="131" spans="3:37" x14ac:dyDescent="0.25">
      <c r="C131" s="14">
        <f t="shared" si="55"/>
        <v>0</v>
      </c>
      <c r="D131" s="15"/>
      <c r="E131" s="84">
        <f t="shared" si="51"/>
        <v>0</v>
      </c>
      <c r="F131" s="16">
        <f t="shared" si="52"/>
        <v>0</v>
      </c>
      <c r="G131" s="15">
        <f t="shared" si="53"/>
        <v>0</v>
      </c>
      <c r="H131" s="29"/>
      <c r="I131" s="17" t="str">
        <f t="shared" si="49"/>
        <v/>
      </c>
      <c r="P131" s="16" t="str">
        <f t="shared" si="54"/>
        <v>0</v>
      </c>
      <c r="Q131" s="61" t="str">
        <f t="shared" si="50"/>
        <v/>
      </c>
      <c r="R131" s="61" t="str">
        <f t="shared" si="50"/>
        <v/>
      </c>
      <c r="S131" s="61" t="str">
        <f t="shared" si="50"/>
        <v/>
      </c>
      <c r="T131" s="61" t="str">
        <f t="shared" si="50"/>
        <v/>
      </c>
      <c r="U131" s="61" t="str">
        <f t="shared" si="50"/>
        <v/>
      </c>
      <c r="V131" s="61" t="str">
        <f t="shared" si="50"/>
        <v/>
      </c>
      <c r="W131" s="61" t="str">
        <f t="shared" si="50"/>
        <v/>
      </c>
      <c r="X131" s="61" t="str">
        <f t="shared" si="50"/>
        <v/>
      </c>
      <c r="Y131" s="61" t="str">
        <f t="shared" si="50"/>
        <v/>
      </c>
      <c r="Z131" s="61" t="str">
        <f t="shared" si="50"/>
        <v/>
      </c>
      <c r="AA131" s="61" t="str">
        <f t="shared" si="50"/>
        <v/>
      </c>
      <c r="AB131" s="61" t="str">
        <f t="shared" si="50"/>
        <v/>
      </c>
      <c r="AC131" s="61" t="str">
        <f t="shared" si="50"/>
        <v/>
      </c>
      <c r="AD131" s="61" t="str">
        <f t="shared" si="50"/>
        <v/>
      </c>
      <c r="AE131" s="61" t="str">
        <f t="shared" si="50"/>
        <v/>
      </c>
      <c r="AF131" s="61" t="str">
        <f t="shared" si="50"/>
        <v/>
      </c>
      <c r="AG131" s="61" t="str">
        <f t="shared" si="50"/>
        <v/>
      </c>
      <c r="AH131" s="61" t="str">
        <f t="shared" si="50"/>
        <v/>
      </c>
      <c r="AI131" s="61" t="str">
        <f t="shared" si="50"/>
        <v/>
      </c>
      <c r="AJ131" s="61" t="str">
        <f t="shared" si="50"/>
        <v/>
      </c>
      <c r="AK131" s="61" t="str">
        <f t="shared" si="50"/>
        <v/>
      </c>
    </row>
    <row r="132" spans="3:37" x14ac:dyDescent="0.25">
      <c r="C132" s="14">
        <f t="shared" si="55"/>
        <v>0</v>
      </c>
      <c r="D132" s="15"/>
      <c r="E132" s="84">
        <f t="shared" si="51"/>
        <v>0</v>
      </c>
      <c r="F132" s="16">
        <f t="shared" si="52"/>
        <v>0</v>
      </c>
      <c r="G132" s="15">
        <f t="shared" si="53"/>
        <v>0</v>
      </c>
      <c r="H132" s="29"/>
      <c r="I132" s="17" t="str">
        <f t="shared" si="49"/>
        <v/>
      </c>
      <c r="P132" s="16" t="str">
        <f t="shared" si="54"/>
        <v>0</v>
      </c>
      <c r="Q132" s="61" t="str">
        <f t="shared" si="50"/>
        <v/>
      </c>
      <c r="R132" s="61" t="str">
        <f t="shared" si="50"/>
        <v/>
      </c>
      <c r="S132" s="61" t="str">
        <f t="shared" si="50"/>
        <v/>
      </c>
      <c r="T132" s="61" t="str">
        <f t="shared" si="50"/>
        <v/>
      </c>
      <c r="U132" s="61" t="str">
        <f t="shared" si="50"/>
        <v/>
      </c>
      <c r="V132" s="61" t="str">
        <f t="shared" si="50"/>
        <v/>
      </c>
      <c r="W132" s="61" t="str">
        <f t="shared" si="50"/>
        <v/>
      </c>
      <c r="X132" s="61" t="str">
        <f t="shared" si="50"/>
        <v/>
      </c>
      <c r="Y132" s="61" t="str">
        <f t="shared" si="50"/>
        <v/>
      </c>
      <c r="Z132" s="61" t="str">
        <f t="shared" si="50"/>
        <v/>
      </c>
      <c r="AA132" s="61" t="str">
        <f t="shared" si="50"/>
        <v/>
      </c>
      <c r="AB132" s="61" t="str">
        <f t="shared" si="50"/>
        <v/>
      </c>
      <c r="AC132" s="61" t="str">
        <f t="shared" si="50"/>
        <v/>
      </c>
      <c r="AD132" s="61" t="str">
        <f t="shared" si="50"/>
        <v/>
      </c>
      <c r="AE132" s="61" t="str">
        <f t="shared" si="50"/>
        <v/>
      </c>
      <c r="AF132" s="61" t="str">
        <f t="shared" si="50"/>
        <v/>
      </c>
      <c r="AG132" s="61" t="str">
        <f t="shared" si="50"/>
        <v/>
      </c>
      <c r="AH132" s="61" t="str">
        <f t="shared" si="50"/>
        <v/>
      </c>
      <c r="AI132" s="61" t="str">
        <f t="shared" si="50"/>
        <v/>
      </c>
      <c r="AJ132" s="61" t="str">
        <f t="shared" si="50"/>
        <v/>
      </c>
      <c r="AK132" s="61" t="str">
        <f t="shared" si="50"/>
        <v/>
      </c>
    </row>
    <row r="133" spans="3:37" x14ac:dyDescent="0.25">
      <c r="C133" s="14">
        <f t="shared" si="55"/>
        <v>0</v>
      </c>
      <c r="D133" s="15"/>
      <c r="E133" s="84">
        <f t="shared" si="51"/>
        <v>0</v>
      </c>
      <c r="F133" s="16">
        <f t="shared" si="52"/>
        <v>0</v>
      </c>
      <c r="G133" s="15">
        <f t="shared" si="53"/>
        <v>0</v>
      </c>
      <c r="H133" s="29"/>
      <c r="I133" s="17" t="str">
        <f t="shared" si="49"/>
        <v/>
      </c>
      <c r="P133" s="16" t="str">
        <f t="shared" si="54"/>
        <v>0</v>
      </c>
      <c r="Q133" s="61" t="str">
        <f t="shared" si="50"/>
        <v/>
      </c>
      <c r="R133" s="61" t="str">
        <f t="shared" si="50"/>
        <v/>
      </c>
      <c r="S133" s="61" t="str">
        <f t="shared" si="50"/>
        <v/>
      </c>
      <c r="T133" s="61" t="str">
        <f t="shared" si="50"/>
        <v/>
      </c>
      <c r="U133" s="61" t="str">
        <f t="shared" si="50"/>
        <v/>
      </c>
      <c r="V133" s="61" t="str">
        <f t="shared" si="50"/>
        <v/>
      </c>
      <c r="W133" s="61" t="str">
        <f t="shared" si="50"/>
        <v/>
      </c>
      <c r="X133" s="61" t="str">
        <f t="shared" si="50"/>
        <v/>
      </c>
      <c r="Y133" s="61" t="str">
        <f t="shared" si="50"/>
        <v/>
      </c>
      <c r="Z133" s="61" t="str">
        <f t="shared" si="50"/>
        <v/>
      </c>
      <c r="AA133" s="61" t="str">
        <f t="shared" si="50"/>
        <v/>
      </c>
      <c r="AB133" s="61" t="str">
        <f t="shared" si="50"/>
        <v/>
      </c>
      <c r="AC133" s="61" t="str">
        <f t="shared" si="50"/>
        <v/>
      </c>
      <c r="AD133" s="61" t="str">
        <f t="shared" si="50"/>
        <v/>
      </c>
      <c r="AE133" s="61" t="str">
        <f t="shared" si="50"/>
        <v/>
      </c>
      <c r="AF133" s="61" t="str">
        <f t="shared" si="50"/>
        <v/>
      </c>
      <c r="AG133" s="61" t="str">
        <f t="shared" si="50"/>
        <v/>
      </c>
      <c r="AH133" s="61" t="str">
        <f t="shared" si="50"/>
        <v/>
      </c>
      <c r="AI133" s="61" t="str">
        <f t="shared" si="50"/>
        <v/>
      </c>
      <c r="AJ133" s="61" t="str">
        <f t="shared" si="50"/>
        <v/>
      </c>
      <c r="AK133" s="61" t="str">
        <f t="shared" si="50"/>
        <v/>
      </c>
    </row>
    <row r="134" spans="3:37" x14ac:dyDescent="0.25">
      <c r="C134" s="14">
        <f t="shared" si="55"/>
        <v>0</v>
      </c>
      <c r="D134" s="15"/>
      <c r="E134" s="84">
        <f t="shared" si="51"/>
        <v>0</v>
      </c>
      <c r="F134" s="16">
        <f t="shared" si="52"/>
        <v>0</v>
      </c>
      <c r="G134" s="15">
        <f t="shared" si="53"/>
        <v>0</v>
      </c>
      <c r="H134" s="29"/>
      <c r="I134" s="17" t="str">
        <f t="shared" si="49"/>
        <v/>
      </c>
      <c r="P134" s="16" t="str">
        <f t="shared" si="54"/>
        <v>0</v>
      </c>
      <c r="Q134" s="61" t="str">
        <f t="shared" si="50"/>
        <v/>
      </c>
      <c r="R134" s="61" t="str">
        <f t="shared" si="50"/>
        <v/>
      </c>
      <c r="S134" s="61" t="str">
        <f t="shared" si="50"/>
        <v/>
      </c>
      <c r="T134" s="61" t="str">
        <f t="shared" si="50"/>
        <v/>
      </c>
      <c r="U134" s="61" t="str">
        <f t="shared" si="50"/>
        <v/>
      </c>
      <c r="V134" s="61" t="str">
        <f t="shared" si="50"/>
        <v/>
      </c>
      <c r="W134" s="61" t="str">
        <f t="shared" si="50"/>
        <v/>
      </c>
      <c r="X134" s="61" t="str">
        <f t="shared" si="50"/>
        <v/>
      </c>
      <c r="Y134" s="61" t="str">
        <f t="shared" si="50"/>
        <v/>
      </c>
      <c r="Z134" s="61" t="str">
        <f t="shared" si="50"/>
        <v/>
      </c>
      <c r="AA134" s="61" t="str">
        <f t="shared" si="50"/>
        <v/>
      </c>
      <c r="AB134" s="61" t="str">
        <f t="shared" si="50"/>
        <v/>
      </c>
      <c r="AC134" s="61" t="str">
        <f t="shared" si="50"/>
        <v/>
      </c>
      <c r="AD134" s="61" t="str">
        <f t="shared" si="50"/>
        <v/>
      </c>
      <c r="AE134" s="61" t="str">
        <f t="shared" si="50"/>
        <v/>
      </c>
      <c r="AF134" s="61" t="str">
        <f t="shared" si="50"/>
        <v/>
      </c>
      <c r="AG134" s="61" t="str">
        <f t="shared" si="50"/>
        <v/>
      </c>
      <c r="AH134" s="61" t="str">
        <f t="shared" si="50"/>
        <v/>
      </c>
      <c r="AI134" s="61" t="str">
        <f t="shared" si="50"/>
        <v/>
      </c>
      <c r="AJ134" s="61" t="str">
        <f t="shared" si="50"/>
        <v/>
      </c>
      <c r="AK134" s="61" t="str">
        <f t="shared" si="50"/>
        <v/>
      </c>
    </row>
    <row r="135" spans="3:37" x14ac:dyDescent="0.25">
      <c r="C135" s="14">
        <f t="shared" si="55"/>
        <v>0</v>
      </c>
      <c r="D135" s="15"/>
      <c r="E135" s="84">
        <f t="shared" si="51"/>
        <v>0</v>
      </c>
      <c r="F135" s="16">
        <f t="shared" si="52"/>
        <v>0</v>
      </c>
      <c r="G135" s="15">
        <f t="shared" si="53"/>
        <v>0</v>
      </c>
      <c r="H135" s="29"/>
      <c r="I135" s="17" t="str">
        <f t="shared" si="49"/>
        <v/>
      </c>
      <c r="P135" s="16" t="str">
        <f t="shared" si="54"/>
        <v>0</v>
      </c>
      <c r="Q135" s="61" t="str">
        <f t="shared" si="50"/>
        <v/>
      </c>
      <c r="R135" s="61" t="str">
        <f t="shared" si="50"/>
        <v/>
      </c>
      <c r="S135" s="61" t="str">
        <f t="shared" si="50"/>
        <v/>
      </c>
      <c r="T135" s="61" t="str">
        <f t="shared" si="50"/>
        <v/>
      </c>
      <c r="U135" s="61" t="str">
        <f t="shared" si="50"/>
        <v/>
      </c>
      <c r="V135" s="61" t="str">
        <f t="shared" si="50"/>
        <v/>
      </c>
      <c r="W135" s="61" t="str">
        <f t="shared" si="50"/>
        <v/>
      </c>
      <c r="X135" s="61" t="str">
        <f t="shared" si="50"/>
        <v/>
      </c>
      <c r="Y135" s="61" t="str">
        <f t="shared" si="50"/>
        <v/>
      </c>
      <c r="Z135" s="61" t="str">
        <f t="shared" si="50"/>
        <v/>
      </c>
      <c r="AA135" s="61" t="str">
        <f t="shared" si="50"/>
        <v/>
      </c>
      <c r="AB135" s="61" t="str">
        <f t="shared" si="50"/>
        <v/>
      </c>
      <c r="AC135" s="61" t="str">
        <f t="shared" si="50"/>
        <v/>
      </c>
      <c r="AD135" s="61" t="str">
        <f t="shared" si="50"/>
        <v/>
      </c>
      <c r="AE135" s="61" t="str">
        <f t="shared" si="50"/>
        <v/>
      </c>
      <c r="AF135" s="61" t="str">
        <f t="shared" si="50"/>
        <v/>
      </c>
      <c r="AG135" s="61" t="str">
        <f t="shared" si="50"/>
        <v/>
      </c>
      <c r="AH135" s="61" t="str">
        <f t="shared" si="50"/>
        <v/>
      </c>
      <c r="AI135" s="61" t="str">
        <f t="shared" si="50"/>
        <v/>
      </c>
      <c r="AJ135" s="61" t="str">
        <f t="shared" si="50"/>
        <v/>
      </c>
      <c r="AK135" s="61" t="str">
        <f t="shared" si="50"/>
        <v/>
      </c>
    </row>
    <row r="136" spans="3:37" x14ac:dyDescent="0.25">
      <c r="C136" s="14">
        <f t="shared" si="55"/>
        <v>0</v>
      </c>
      <c r="D136" s="15"/>
      <c r="E136" s="84">
        <f t="shared" si="51"/>
        <v>0</v>
      </c>
      <c r="F136" s="16">
        <f t="shared" si="52"/>
        <v>0</v>
      </c>
      <c r="G136" s="15">
        <f t="shared" si="53"/>
        <v>0</v>
      </c>
      <c r="H136" s="29"/>
      <c r="I136" s="17" t="str">
        <f t="shared" si="49"/>
        <v/>
      </c>
      <c r="P136" s="16" t="str">
        <f t="shared" si="54"/>
        <v>0</v>
      </c>
      <c r="Q136" s="61" t="str">
        <f t="shared" si="50"/>
        <v/>
      </c>
      <c r="R136" s="61" t="str">
        <f t="shared" si="50"/>
        <v/>
      </c>
      <c r="S136" s="61" t="str">
        <f t="shared" si="50"/>
        <v/>
      </c>
      <c r="T136" s="61" t="str">
        <f t="shared" ref="T136:AI147" si="56">IF($G136=T$123,$D136,"")</f>
        <v/>
      </c>
      <c r="U136" s="61" t="str">
        <f t="shared" si="56"/>
        <v/>
      </c>
      <c r="V136" s="61" t="str">
        <f t="shared" si="56"/>
        <v/>
      </c>
      <c r="W136" s="61" t="str">
        <f t="shared" si="56"/>
        <v/>
      </c>
      <c r="X136" s="61" t="str">
        <f t="shared" si="56"/>
        <v/>
      </c>
      <c r="Y136" s="61" t="str">
        <f t="shared" si="56"/>
        <v/>
      </c>
      <c r="Z136" s="61" t="str">
        <f t="shared" si="56"/>
        <v/>
      </c>
      <c r="AA136" s="61" t="str">
        <f t="shared" si="56"/>
        <v/>
      </c>
      <c r="AB136" s="61" t="str">
        <f t="shared" si="56"/>
        <v/>
      </c>
      <c r="AC136" s="61" t="str">
        <f t="shared" si="56"/>
        <v/>
      </c>
      <c r="AD136" s="61" t="str">
        <f t="shared" si="56"/>
        <v/>
      </c>
      <c r="AE136" s="61" t="str">
        <f t="shared" si="56"/>
        <v/>
      </c>
      <c r="AF136" s="61" t="str">
        <f t="shared" si="56"/>
        <v/>
      </c>
      <c r="AG136" s="61" t="str">
        <f t="shared" si="56"/>
        <v/>
      </c>
      <c r="AH136" s="61" t="str">
        <f t="shared" si="56"/>
        <v/>
      </c>
      <c r="AI136" s="61" t="str">
        <f t="shared" si="56"/>
        <v/>
      </c>
      <c r="AJ136" s="61" t="str">
        <f t="shared" ref="AJ136:AK147" si="57">IF($G136=AJ$123,$D136,"")</f>
        <v/>
      </c>
      <c r="AK136" s="61" t="str">
        <f t="shared" si="57"/>
        <v/>
      </c>
    </row>
    <row r="137" spans="3:37" x14ac:dyDescent="0.25">
      <c r="C137" s="14">
        <f t="shared" si="55"/>
        <v>0</v>
      </c>
      <c r="D137" s="15"/>
      <c r="E137" s="84">
        <f t="shared" si="51"/>
        <v>0</v>
      </c>
      <c r="F137" s="16">
        <f t="shared" si="52"/>
        <v>0</v>
      </c>
      <c r="G137" s="15">
        <f t="shared" si="53"/>
        <v>0</v>
      </c>
      <c r="H137" s="29"/>
      <c r="I137" s="17" t="str">
        <f t="shared" si="49"/>
        <v/>
      </c>
      <c r="P137" s="16" t="str">
        <f t="shared" si="54"/>
        <v>0</v>
      </c>
      <c r="Q137" s="61" t="str">
        <f t="shared" ref="Q137:AF147" si="58">IF($G137=Q$123,$D137,"")</f>
        <v/>
      </c>
      <c r="R137" s="61" t="str">
        <f t="shared" si="58"/>
        <v/>
      </c>
      <c r="S137" s="61" t="str">
        <f t="shared" si="58"/>
        <v/>
      </c>
      <c r="T137" s="61" t="str">
        <f t="shared" si="58"/>
        <v/>
      </c>
      <c r="U137" s="61" t="str">
        <f t="shared" si="58"/>
        <v/>
      </c>
      <c r="V137" s="61" t="str">
        <f t="shared" si="58"/>
        <v/>
      </c>
      <c r="W137" s="61" t="str">
        <f t="shared" si="58"/>
        <v/>
      </c>
      <c r="X137" s="61" t="str">
        <f t="shared" si="58"/>
        <v/>
      </c>
      <c r="Y137" s="61" t="str">
        <f t="shared" si="58"/>
        <v/>
      </c>
      <c r="Z137" s="61" t="str">
        <f t="shared" si="58"/>
        <v/>
      </c>
      <c r="AA137" s="61" t="str">
        <f t="shared" si="58"/>
        <v/>
      </c>
      <c r="AB137" s="61" t="str">
        <f t="shared" si="58"/>
        <v/>
      </c>
      <c r="AC137" s="61" t="str">
        <f t="shared" si="58"/>
        <v/>
      </c>
      <c r="AD137" s="61" t="str">
        <f t="shared" si="58"/>
        <v/>
      </c>
      <c r="AE137" s="61" t="str">
        <f t="shared" si="56"/>
        <v/>
      </c>
      <c r="AF137" s="61" t="str">
        <f t="shared" si="56"/>
        <v/>
      </c>
      <c r="AG137" s="61" t="str">
        <f t="shared" si="56"/>
        <v/>
      </c>
      <c r="AH137" s="61" t="str">
        <f t="shared" si="56"/>
        <v/>
      </c>
      <c r="AI137" s="61" t="str">
        <f t="shared" si="56"/>
        <v/>
      </c>
      <c r="AJ137" s="61" t="str">
        <f t="shared" si="57"/>
        <v/>
      </c>
      <c r="AK137" s="61" t="str">
        <f t="shared" si="57"/>
        <v/>
      </c>
    </row>
    <row r="138" spans="3:37" x14ac:dyDescent="0.25">
      <c r="C138" s="14">
        <f t="shared" si="55"/>
        <v>0</v>
      </c>
      <c r="D138" s="15"/>
      <c r="E138" s="84">
        <f t="shared" si="51"/>
        <v>0</v>
      </c>
      <c r="F138" s="16">
        <f t="shared" si="52"/>
        <v>0</v>
      </c>
      <c r="G138" s="15">
        <f t="shared" si="53"/>
        <v>0</v>
      </c>
      <c r="H138" s="29"/>
      <c r="I138" s="17" t="str">
        <f t="shared" si="49"/>
        <v/>
      </c>
      <c r="P138" s="16" t="str">
        <f t="shared" si="54"/>
        <v>0</v>
      </c>
      <c r="Q138" s="61" t="str">
        <f t="shared" si="58"/>
        <v/>
      </c>
      <c r="R138" s="61" t="str">
        <f t="shared" si="58"/>
        <v/>
      </c>
      <c r="S138" s="61" t="str">
        <f t="shared" si="58"/>
        <v/>
      </c>
      <c r="T138" s="61" t="str">
        <f t="shared" si="58"/>
        <v/>
      </c>
      <c r="U138" s="61" t="str">
        <f t="shared" si="58"/>
        <v/>
      </c>
      <c r="V138" s="61" t="str">
        <f t="shared" si="58"/>
        <v/>
      </c>
      <c r="W138" s="61" t="str">
        <f t="shared" si="58"/>
        <v/>
      </c>
      <c r="X138" s="61" t="str">
        <f t="shared" si="58"/>
        <v/>
      </c>
      <c r="Y138" s="61" t="str">
        <f t="shared" si="58"/>
        <v/>
      </c>
      <c r="Z138" s="61" t="str">
        <f t="shared" si="58"/>
        <v/>
      </c>
      <c r="AA138" s="61" t="str">
        <f t="shared" si="58"/>
        <v/>
      </c>
      <c r="AB138" s="61" t="str">
        <f t="shared" si="58"/>
        <v/>
      </c>
      <c r="AC138" s="61" t="str">
        <f t="shared" si="58"/>
        <v/>
      </c>
      <c r="AD138" s="61" t="str">
        <f t="shared" si="58"/>
        <v/>
      </c>
      <c r="AE138" s="61" t="str">
        <f t="shared" si="56"/>
        <v/>
      </c>
      <c r="AF138" s="61" t="str">
        <f t="shared" si="56"/>
        <v/>
      </c>
      <c r="AG138" s="61" t="str">
        <f t="shared" si="56"/>
        <v/>
      </c>
      <c r="AH138" s="61" t="str">
        <f t="shared" si="56"/>
        <v/>
      </c>
      <c r="AI138" s="61" t="str">
        <f t="shared" si="56"/>
        <v/>
      </c>
      <c r="AJ138" s="61" t="str">
        <f t="shared" si="57"/>
        <v/>
      </c>
      <c r="AK138" s="61" t="str">
        <f t="shared" si="57"/>
        <v/>
      </c>
    </row>
    <row r="139" spans="3:37" x14ac:dyDescent="0.25">
      <c r="C139" s="14">
        <f t="shared" si="55"/>
        <v>0</v>
      </c>
      <c r="D139" s="15"/>
      <c r="E139" s="84">
        <f t="shared" si="51"/>
        <v>0</v>
      </c>
      <c r="F139" s="16">
        <f t="shared" si="52"/>
        <v>0</v>
      </c>
      <c r="G139" s="15">
        <f t="shared" si="53"/>
        <v>0</v>
      </c>
      <c r="H139" s="29"/>
      <c r="I139" s="17" t="str">
        <f t="shared" si="49"/>
        <v/>
      </c>
      <c r="P139" s="16" t="str">
        <f t="shared" si="54"/>
        <v>0</v>
      </c>
      <c r="Q139" s="61" t="str">
        <f t="shared" si="58"/>
        <v/>
      </c>
      <c r="R139" s="61" t="str">
        <f t="shared" si="58"/>
        <v/>
      </c>
      <c r="S139" s="61" t="str">
        <f t="shared" si="58"/>
        <v/>
      </c>
      <c r="T139" s="61" t="str">
        <f t="shared" si="58"/>
        <v/>
      </c>
      <c r="U139" s="61" t="str">
        <f t="shared" si="58"/>
        <v/>
      </c>
      <c r="V139" s="61" t="str">
        <f t="shared" si="58"/>
        <v/>
      </c>
      <c r="W139" s="61" t="str">
        <f t="shared" si="58"/>
        <v/>
      </c>
      <c r="X139" s="61" t="str">
        <f t="shared" si="58"/>
        <v/>
      </c>
      <c r="Y139" s="61" t="str">
        <f t="shared" si="58"/>
        <v/>
      </c>
      <c r="Z139" s="61" t="str">
        <f t="shared" si="58"/>
        <v/>
      </c>
      <c r="AA139" s="61" t="str">
        <f t="shared" si="58"/>
        <v/>
      </c>
      <c r="AB139" s="61" t="str">
        <f t="shared" si="58"/>
        <v/>
      </c>
      <c r="AC139" s="61" t="str">
        <f t="shared" si="58"/>
        <v/>
      </c>
      <c r="AD139" s="61" t="str">
        <f t="shared" si="58"/>
        <v/>
      </c>
      <c r="AE139" s="61" t="str">
        <f t="shared" si="56"/>
        <v/>
      </c>
      <c r="AF139" s="61" t="str">
        <f t="shared" si="56"/>
        <v/>
      </c>
      <c r="AG139" s="61" t="str">
        <f t="shared" si="56"/>
        <v/>
      </c>
      <c r="AH139" s="61" t="str">
        <f t="shared" si="56"/>
        <v/>
      </c>
      <c r="AI139" s="61" t="str">
        <f t="shared" si="56"/>
        <v/>
      </c>
      <c r="AJ139" s="61" t="str">
        <f t="shared" si="57"/>
        <v/>
      </c>
      <c r="AK139" s="61" t="str">
        <f t="shared" si="57"/>
        <v/>
      </c>
    </row>
    <row r="140" spans="3:37" x14ac:dyDescent="0.25">
      <c r="C140" s="14">
        <f t="shared" si="55"/>
        <v>0</v>
      </c>
      <c r="D140" s="15"/>
      <c r="E140" s="84">
        <f t="shared" si="51"/>
        <v>0</v>
      </c>
      <c r="F140" s="16">
        <f t="shared" si="52"/>
        <v>0</v>
      </c>
      <c r="G140" s="15">
        <f t="shared" si="53"/>
        <v>0</v>
      </c>
      <c r="H140" s="29"/>
      <c r="I140" s="17" t="str">
        <f t="shared" si="49"/>
        <v/>
      </c>
      <c r="P140" s="16" t="str">
        <f t="shared" si="54"/>
        <v>0</v>
      </c>
      <c r="Q140" s="61" t="str">
        <f t="shared" si="58"/>
        <v/>
      </c>
      <c r="R140" s="61" t="str">
        <f t="shared" si="58"/>
        <v/>
      </c>
      <c r="S140" s="61" t="str">
        <f t="shared" si="58"/>
        <v/>
      </c>
      <c r="T140" s="61" t="str">
        <f t="shared" si="58"/>
        <v/>
      </c>
      <c r="U140" s="61" t="str">
        <f t="shared" si="58"/>
        <v/>
      </c>
      <c r="V140" s="61" t="str">
        <f t="shared" si="58"/>
        <v/>
      </c>
      <c r="W140" s="61" t="str">
        <f t="shared" si="58"/>
        <v/>
      </c>
      <c r="X140" s="61" t="str">
        <f t="shared" si="58"/>
        <v/>
      </c>
      <c r="Y140" s="61" t="str">
        <f t="shared" si="58"/>
        <v/>
      </c>
      <c r="Z140" s="61" t="str">
        <f t="shared" si="58"/>
        <v/>
      </c>
      <c r="AA140" s="61" t="str">
        <f t="shared" si="58"/>
        <v/>
      </c>
      <c r="AB140" s="61" t="str">
        <f t="shared" si="58"/>
        <v/>
      </c>
      <c r="AC140" s="61" t="str">
        <f t="shared" si="58"/>
        <v/>
      </c>
      <c r="AD140" s="61" t="str">
        <f t="shared" si="58"/>
        <v/>
      </c>
      <c r="AE140" s="61" t="str">
        <f t="shared" si="56"/>
        <v/>
      </c>
      <c r="AF140" s="61" t="str">
        <f t="shared" si="56"/>
        <v/>
      </c>
      <c r="AG140" s="61" t="str">
        <f t="shared" si="56"/>
        <v/>
      </c>
      <c r="AH140" s="61" t="str">
        <f t="shared" si="56"/>
        <v/>
      </c>
      <c r="AI140" s="61" t="str">
        <f t="shared" si="56"/>
        <v/>
      </c>
      <c r="AJ140" s="61" t="str">
        <f t="shared" si="57"/>
        <v/>
      </c>
      <c r="AK140" s="61" t="str">
        <f t="shared" si="57"/>
        <v/>
      </c>
    </row>
    <row r="141" spans="3:37" x14ac:dyDescent="0.25">
      <c r="C141" s="14">
        <f t="shared" si="55"/>
        <v>0</v>
      </c>
      <c r="D141" s="15"/>
      <c r="E141" s="84">
        <f t="shared" si="51"/>
        <v>0</v>
      </c>
      <c r="F141" s="16">
        <f t="shared" si="52"/>
        <v>0</v>
      </c>
      <c r="G141" s="15">
        <f t="shared" si="53"/>
        <v>0</v>
      </c>
      <c r="H141" s="29"/>
      <c r="I141" s="17" t="str">
        <f t="shared" si="49"/>
        <v/>
      </c>
      <c r="P141" s="16" t="str">
        <f t="shared" si="54"/>
        <v>0</v>
      </c>
      <c r="Q141" s="61" t="str">
        <f t="shared" si="58"/>
        <v/>
      </c>
      <c r="R141" s="61" t="str">
        <f t="shared" si="58"/>
        <v/>
      </c>
      <c r="S141" s="61" t="str">
        <f t="shared" si="58"/>
        <v/>
      </c>
      <c r="T141" s="61" t="str">
        <f t="shared" si="58"/>
        <v/>
      </c>
      <c r="U141" s="61" t="str">
        <f t="shared" si="58"/>
        <v/>
      </c>
      <c r="V141" s="61" t="str">
        <f t="shared" si="58"/>
        <v/>
      </c>
      <c r="W141" s="61" t="str">
        <f t="shared" si="58"/>
        <v/>
      </c>
      <c r="X141" s="61" t="str">
        <f t="shared" si="58"/>
        <v/>
      </c>
      <c r="Y141" s="61" t="str">
        <f t="shared" si="58"/>
        <v/>
      </c>
      <c r="Z141" s="61" t="str">
        <f t="shared" si="58"/>
        <v/>
      </c>
      <c r="AA141" s="61" t="str">
        <f t="shared" si="58"/>
        <v/>
      </c>
      <c r="AB141" s="61" t="str">
        <f t="shared" si="58"/>
        <v/>
      </c>
      <c r="AC141" s="61" t="str">
        <f t="shared" si="58"/>
        <v/>
      </c>
      <c r="AD141" s="61" t="str">
        <f t="shared" si="58"/>
        <v/>
      </c>
      <c r="AE141" s="61" t="str">
        <f t="shared" si="56"/>
        <v/>
      </c>
      <c r="AF141" s="61" t="str">
        <f t="shared" si="56"/>
        <v/>
      </c>
      <c r="AG141" s="61" t="str">
        <f t="shared" si="56"/>
        <v/>
      </c>
      <c r="AH141" s="61" t="str">
        <f t="shared" si="56"/>
        <v/>
      </c>
      <c r="AI141" s="61" t="str">
        <f t="shared" si="56"/>
        <v/>
      </c>
      <c r="AJ141" s="61" t="str">
        <f t="shared" si="57"/>
        <v/>
      </c>
      <c r="AK141" s="61" t="str">
        <f t="shared" si="57"/>
        <v/>
      </c>
    </row>
    <row r="142" spans="3:37" x14ac:dyDescent="0.25">
      <c r="C142" s="14">
        <f t="shared" si="55"/>
        <v>0</v>
      </c>
      <c r="D142" s="15"/>
      <c r="E142" s="84">
        <f t="shared" si="51"/>
        <v>0</v>
      </c>
      <c r="F142" s="16">
        <f t="shared" si="52"/>
        <v>0</v>
      </c>
      <c r="G142" s="15">
        <f t="shared" si="53"/>
        <v>0</v>
      </c>
      <c r="H142" s="29"/>
      <c r="I142" s="17" t="str">
        <f t="shared" si="49"/>
        <v/>
      </c>
      <c r="P142" s="16" t="str">
        <f t="shared" si="54"/>
        <v>0</v>
      </c>
      <c r="Q142" s="61" t="str">
        <f t="shared" si="58"/>
        <v/>
      </c>
      <c r="R142" s="61" t="str">
        <f t="shared" si="58"/>
        <v/>
      </c>
      <c r="S142" s="61" t="str">
        <f t="shared" si="58"/>
        <v/>
      </c>
      <c r="T142" s="61" t="str">
        <f t="shared" si="58"/>
        <v/>
      </c>
      <c r="U142" s="61" t="str">
        <f t="shared" si="58"/>
        <v/>
      </c>
      <c r="V142" s="61" t="str">
        <f t="shared" si="58"/>
        <v/>
      </c>
      <c r="W142" s="61" t="str">
        <f t="shared" si="58"/>
        <v/>
      </c>
      <c r="X142" s="61" t="str">
        <f t="shared" si="58"/>
        <v/>
      </c>
      <c r="Y142" s="61" t="str">
        <f t="shared" si="58"/>
        <v/>
      </c>
      <c r="Z142" s="61" t="str">
        <f t="shared" si="58"/>
        <v/>
      </c>
      <c r="AA142" s="61" t="str">
        <f t="shared" si="58"/>
        <v/>
      </c>
      <c r="AB142" s="61" t="str">
        <f t="shared" si="58"/>
        <v/>
      </c>
      <c r="AC142" s="61" t="str">
        <f t="shared" si="58"/>
        <v/>
      </c>
      <c r="AD142" s="61" t="str">
        <f t="shared" si="58"/>
        <v/>
      </c>
      <c r="AE142" s="61" t="str">
        <f t="shared" si="56"/>
        <v/>
      </c>
      <c r="AF142" s="61" t="str">
        <f t="shared" si="56"/>
        <v/>
      </c>
      <c r="AG142" s="61" t="str">
        <f t="shared" si="56"/>
        <v/>
      </c>
      <c r="AH142" s="61" t="str">
        <f t="shared" si="56"/>
        <v/>
      </c>
      <c r="AI142" s="61" t="str">
        <f t="shared" si="56"/>
        <v/>
      </c>
      <c r="AJ142" s="61" t="str">
        <f t="shared" si="57"/>
        <v/>
      </c>
      <c r="AK142" s="61" t="str">
        <f t="shared" si="57"/>
        <v/>
      </c>
    </row>
    <row r="143" spans="3:37" x14ac:dyDescent="0.25">
      <c r="C143" s="14">
        <f t="shared" si="55"/>
        <v>0</v>
      </c>
      <c r="D143" s="15"/>
      <c r="E143" s="84">
        <f t="shared" si="51"/>
        <v>0</v>
      </c>
      <c r="F143" s="16">
        <f t="shared" si="52"/>
        <v>0</v>
      </c>
      <c r="G143" s="15">
        <f t="shared" si="53"/>
        <v>0</v>
      </c>
      <c r="H143" s="29"/>
      <c r="I143" s="17" t="str">
        <f t="shared" si="49"/>
        <v/>
      </c>
      <c r="P143" s="16" t="str">
        <f t="shared" si="54"/>
        <v>0</v>
      </c>
      <c r="Q143" s="61" t="str">
        <f t="shared" si="58"/>
        <v/>
      </c>
      <c r="R143" s="61" t="str">
        <f t="shared" si="58"/>
        <v/>
      </c>
      <c r="S143" s="61" t="str">
        <f t="shared" si="58"/>
        <v/>
      </c>
      <c r="T143" s="61" t="str">
        <f t="shared" si="58"/>
        <v/>
      </c>
      <c r="U143" s="61" t="str">
        <f t="shared" si="58"/>
        <v/>
      </c>
      <c r="V143" s="61" t="str">
        <f t="shared" si="58"/>
        <v/>
      </c>
      <c r="W143" s="61" t="str">
        <f t="shared" si="58"/>
        <v/>
      </c>
      <c r="X143" s="61" t="str">
        <f t="shared" si="58"/>
        <v/>
      </c>
      <c r="Y143" s="61" t="str">
        <f t="shared" si="58"/>
        <v/>
      </c>
      <c r="Z143" s="61" t="str">
        <f t="shared" si="58"/>
        <v/>
      </c>
      <c r="AA143" s="61" t="str">
        <f t="shared" si="58"/>
        <v/>
      </c>
      <c r="AB143" s="61" t="str">
        <f t="shared" si="58"/>
        <v/>
      </c>
      <c r="AC143" s="61" t="str">
        <f t="shared" si="58"/>
        <v/>
      </c>
      <c r="AD143" s="61" t="str">
        <f t="shared" si="58"/>
        <v/>
      </c>
      <c r="AE143" s="61" t="str">
        <f t="shared" si="58"/>
        <v/>
      </c>
      <c r="AF143" s="61" t="str">
        <f t="shared" si="58"/>
        <v/>
      </c>
      <c r="AG143" s="61" t="str">
        <f t="shared" si="56"/>
        <v/>
      </c>
      <c r="AH143" s="61" t="str">
        <f t="shared" si="56"/>
        <v/>
      </c>
      <c r="AI143" s="61" t="str">
        <f t="shared" si="56"/>
        <v/>
      </c>
      <c r="AJ143" s="61" t="str">
        <f t="shared" si="57"/>
        <v/>
      </c>
      <c r="AK143" s="61" t="str">
        <f t="shared" si="57"/>
        <v/>
      </c>
    </row>
    <row r="144" spans="3:37" x14ac:dyDescent="0.25">
      <c r="C144" s="14">
        <f t="shared" si="55"/>
        <v>0</v>
      </c>
      <c r="D144" s="15"/>
      <c r="E144" s="84">
        <f t="shared" si="51"/>
        <v>0</v>
      </c>
      <c r="F144" s="16">
        <f t="shared" si="52"/>
        <v>0</v>
      </c>
      <c r="G144" s="15">
        <f t="shared" si="53"/>
        <v>0</v>
      </c>
      <c r="H144" s="29"/>
      <c r="I144" s="17" t="str">
        <f t="shared" si="49"/>
        <v/>
      </c>
      <c r="P144" s="16" t="str">
        <f t="shared" si="54"/>
        <v>0</v>
      </c>
      <c r="Q144" s="61" t="str">
        <f t="shared" si="58"/>
        <v/>
      </c>
      <c r="R144" s="61" t="str">
        <f t="shared" si="58"/>
        <v/>
      </c>
      <c r="S144" s="61" t="str">
        <f t="shared" si="58"/>
        <v/>
      </c>
      <c r="T144" s="61" t="str">
        <f t="shared" si="56"/>
        <v/>
      </c>
      <c r="U144" s="61" t="str">
        <f t="shared" si="56"/>
        <v/>
      </c>
      <c r="V144" s="61" t="str">
        <f t="shared" si="56"/>
        <v/>
      </c>
      <c r="W144" s="61" t="str">
        <f t="shared" si="56"/>
        <v/>
      </c>
      <c r="X144" s="61" t="str">
        <f t="shared" si="56"/>
        <v/>
      </c>
      <c r="Y144" s="61" t="str">
        <f t="shared" si="56"/>
        <v/>
      </c>
      <c r="Z144" s="61" t="str">
        <f t="shared" si="56"/>
        <v/>
      </c>
      <c r="AA144" s="61" t="str">
        <f t="shared" si="56"/>
        <v/>
      </c>
      <c r="AB144" s="61" t="str">
        <f t="shared" si="56"/>
        <v/>
      </c>
      <c r="AC144" s="61" t="str">
        <f t="shared" si="56"/>
        <v/>
      </c>
      <c r="AD144" s="61" t="str">
        <f t="shared" si="56"/>
        <v/>
      </c>
      <c r="AE144" s="61" t="str">
        <f t="shared" si="58"/>
        <v/>
      </c>
      <c r="AF144" s="61" t="str">
        <f t="shared" si="58"/>
        <v/>
      </c>
      <c r="AG144" s="61" t="str">
        <f t="shared" si="56"/>
        <v/>
      </c>
      <c r="AH144" s="61" t="str">
        <f t="shared" si="56"/>
        <v/>
      </c>
      <c r="AI144" s="61" t="str">
        <f t="shared" si="56"/>
        <v/>
      </c>
      <c r="AJ144" s="61" t="str">
        <f t="shared" si="57"/>
        <v/>
      </c>
      <c r="AK144" s="61" t="str">
        <f t="shared" si="57"/>
        <v/>
      </c>
    </row>
    <row r="145" spans="3:37" x14ac:dyDescent="0.25">
      <c r="C145" s="14">
        <f t="shared" si="55"/>
        <v>0</v>
      </c>
      <c r="D145" s="15"/>
      <c r="E145" s="84">
        <f t="shared" si="51"/>
        <v>0</v>
      </c>
      <c r="F145" s="16">
        <f t="shared" si="52"/>
        <v>0</v>
      </c>
      <c r="G145" s="15">
        <f t="shared" si="53"/>
        <v>0</v>
      </c>
      <c r="H145" s="29"/>
      <c r="I145" s="17" t="str">
        <f t="shared" si="49"/>
        <v/>
      </c>
      <c r="P145" s="16" t="str">
        <f t="shared" si="54"/>
        <v>0</v>
      </c>
      <c r="Q145" s="61" t="str">
        <f t="shared" si="58"/>
        <v/>
      </c>
      <c r="R145" s="61" t="str">
        <f t="shared" si="58"/>
        <v/>
      </c>
      <c r="S145" s="61" t="str">
        <f t="shared" si="58"/>
        <v/>
      </c>
      <c r="T145" s="61" t="str">
        <f t="shared" si="56"/>
        <v/>
      </c>
      <c r="U145" s="61" t="str">
        <f t="shared" si="56"/>
        <v/>
      </c>
      <c r="V145" s="61" t="str">
        <f t="shared" si="56"/>
        <v/>
      </c>
      <c r="W145" s="61" t="str">
        <f t="shared" si="56"/>
        <v/>
      </c>
      <c r="X145" s="61" t="str">
        <f t="shared" si="56"/>
        <v/>
      </c>
      <c r="Y145" s="61" t="str">
        <f t="shared" si="56"/>
        <v/>
      </c>
      <c r="Z145" s="61" t="str">
        <f t="shared" si="56"/>
        <v/>
      </c>
      <c r="AA145" s="61" t="str">
        <f t="shared" si="56"/>
        <v/>
      </c>
      <c r="AB145" s="61" t="str">
        <f t="shared" si="56"/>
        <v/>
      </c>
      <c r="AC145" s="61" t="str">
        <f t="shared" si="56"/>
        <v/>
      </c>
      <c r="AD145" s="61" t="str">
        <f t="shared" si="56"/>
        <v/>
      </c>
      <c r="AE145" s="61" t="str">
        <f t="shared" si="58"/>
        <v/>
      </c>
      <c r="AF145" s="61" t="str">
        <f t="shared" si="58"/>
        <v/>
      </c>
      <c r="AG145" s="61" t="str">
        <f t="shared" si="56"/>
        <v/>
      </c>
      <c r="AH145" s="61" t="str">
        <f t="shared" si="56"/>
        <v/>
      </c>
      <c r="AI145" s="61" t="str">
        <f t="shared" si="56"/>
        <v/>
      </c>
      <c r="AJ145" s="61" t="str">
        <f t="shared" si="57"/>
        <v/>
      </c>
      <c r="AK145" s="61" t="str">
        <f t="shared" si="57"/>
        <v/>
      </c>
    </row>
    <row r="146" spans="3:37" x14ac:dyDescent="0.25">
      <c r="C146" s="14">
        <f t="shared" si="55"/>
        <v>0</v>
      </c>
      <c r="D146" s="15"/>
      <c r="E146" s="84">
        <f t="shared" si="51"/>
        <v>0</v>
      </c>
      <c r="F146" s="16">
        <f t="shared" si="52"/>
        <v>0</v>
      </c>
      <c r="G146" s="15">
        <f t="shared" si="53"/>
        <v>0</v>
      </c>
      <c r="H146" s="29"/>
      <c r="I146" s="17" t="str">
        <f t="shared" si="49"/>
        <v/>
      </c>
      <c r="P146" s="16" t="str">
        <f t="shared" si="54"/>
        <v>0</v>
      </c>
      <c r="Q146" s="61" t="str">
        <f t="shared" si="58"/>
        <v/>
      </c>
      <c r="R146" s="61" t="str">
        <f t="shared" si="58"/>
        <v/>
      </c>
      <c r="S146" s="61" t="str">
        <f t="shared" si="58"/>
        <v/>
      </c>
      <c r="T146" s="61" t="str">
        <f t="shared" si="56"/>
        <v/>
      </c>
      <c r="U146" s="61" t="str">
        <f t="shared" si="56"/>
        <v/>
      </c>
      <c r="V146" s="61" t="str">
        <f t="shared" si="56"/>
        <v/>
      </c>
      <c r="W146" s="61" t="str">
        <f t="shared" si="56"/>
        <v/>
      </c>
      <c r="X146" s="61" t="str">
        <f t="shared" si="56"/>
        <v/>
      </c>
      <c r="Y146" s="61" t="str">
        <f t="shared" si="56"/>
        <v/>
      </c>
      <c r="Z146" s="61" t="str">
        <f t="shared" si="56"/>
        <v/>
      </c>
      <c r="AA146" s="61" t="str">
        <f t="shared" si="56"/>
        <v/>
      </c>
      <c r="AB146" s="61" t="str">
        <f t="shared" si="56"/>
        <v/>
      </c>
      <c r="AC146" s="61" t="str">
        <f t="shared" si="56"/>
        <v/>
      </c>
      <c r="AD146" s="61" t="str">
        <f t="shared" si="56"/>
        <v/>
      </c>
      <c r="AE146" s="61" t="str">
        <f t="shared" si="58"/>
        <v/>
      </c>
      <c r="AF146" s="61" t="str">
        <f t="shared" si="58"/>
        <v/>
      </c>
      <c r="AG146" s="61" t="str">
        <f t="shared" si="56"/>
        <v/>
      </c>
      <c r="AH146" s="61" t="str">
        <f t="shared" si="56"/>
        <v/>
      </c>
      <c r="AI146" s="61" t="str">
        <f t="shared" si="56"/>
        <v/>
      </c>
      <c r="AJ146" s="61" t="str">
        <f t="shared" si="57"/>
        <v/>
      </c>
      <c r="AK146" s="61" t="str">
        <f t="shared" si="57"/>
        <v/>
      </c>
    </row>
    <row r="147" spans="3:37" ht="15.75" thickBot="1" x14ac:dyDescent="0.3">
      <c r="C147" s="30">
        <f t="shared" si="55"/>
        <v>0</v>
      </c>
      <c r="D147" s="31"/>
      <c r="E147" s="85">
        <f t="shared" si="51"/>
        <v>0</v>
      </c>
      <c r="F147" s="32">
        <f t="shared" si="52"/>
        <v>0</v>
      </c>
      <c r="G147" s="31">
        <f t="shared" si="53"/>
        <v>0</v>
      </c>
      <c r="H147" s="33"/>
      <c r="I147" s="34" t="str">
        <f t="shared" si="49"/>
        <v/>
      </c>
      <c r="P147" s="16" t="str">
        <f t="shared" si="54"/>
        <v>0</v>
      </c>
      <c r="Q147" s="61" t="str">
        <f t="shared" si="58"/>
        <v/>
      </c>
      <c r="R147" s="61" t="str">
        <f t="shared" si="58"/>
        <v/>
      </c>
      <c r="S147" s="61" t="str">
        <f t="shared" si="58"/>
        <v/>
      </c>
      <c r="T147" s="61" t="str">
        <f t="shared" si="56"/>
        <v/>
      </c>
      <c r="U147" s="61" t="str">
        <f t="shared" si="56"/>
        <v/>
      </c>
      <c r="V147" s="61" t="str">
        <f t="shared" si="56"/>
        <v/>
      </c>
      <c r="W147" s="61" t="str">
        <f t="shared" si="56"/>
        <v/>
      </c>
      <c r="X147" s="61" t="str">
        <f t="shared" si="56"/>
        <v/>
      </c>
      <c r="Y147" s="61" t="str">
        <f t="shared" si="56"/>
        <v/>
      </c>
      <c r="Z147" s="61" t="str">
        <f t="shared" si="56"/>
        <v/>
      </c>
      <c r="AA147" s="61" t="str">
        <f t="shared" si="56"/>
        <v/>
      </c>
      <c r="AB147" s="61" t="str">
        <f t="shared" si="56"/>
        <v/>
      </c>
      <c r="AC147" s="61" t="str">
        <f t="shared" si="56"/>
        <v/>
      </c>
      <c r="AD147" s="61" t="str">
        <f t="shared" si="56"/>
        <v/>
      </c>
      <c r="AE147" s="61" t="str">
        <f t="shared" si="58"/>
        <v/>
      </c>
      <c r="AF147" s="61" t="str">
        <f t="shared" si="58"/>
        <v/>
      </c>
      <c r="AG147" s="61" t="str">
        <f t="shared" si="56"/>
        <v/>
      </c>
      <c r="AH147" s="61" t="str">
        <f t="shared" si="56"/>
        <v/>
      </c>
      <c r="AI147" s="61" t="str">
        <f t="shared" si="56"/>
        <v/>
      </c>
      <c r="AJ147" s="61" t="str">
        <f t="shared" si="57"/>
        <v/>
      </c>
      <c r="AK147" s="61" t="str">
        <f t="shared" si="57"/>
        <v/>
      </c>
    </row>
    <row r="148" spans="3:37" x14ac:dyDescent="0.25">
      <c r="E148" s="62"/>
    </row>
  </sheetData>
  <sheetProtection algorithmName="SHA-512" hashValue="Rj0zvovq/wDAzG1IDMejD0kewh1Z+1Jp9rQ7hIYEmPGsyEjLijqkc/H9eZfiC9O+YG6CS1XoSgSijH+nEpdi6w==" saltValue="kKcLeJ9bUHFTTwOaOlU2Xg==" spinCount="100000" sheet="1" objects="1" scenarios="1"/>
  <mergeCells count="72">
    <mergeCell ref="A2:A6"/>
    <mergeCell ref="B2:B6"/>
    <mergeCell ref="C2:C6"/>
    <mergeCell ref="A7:A11"/>
    <mergeCell ref="B7:B11"/>
    <mergeCell ref="C7:C11"/>
    <mergeCell ref="A12:A16"/>
    <mergeCell ref="B12:B16"/>
    <mergeCell ref="C12:C16"/>
    <mergeCell ref="A17:A21"/>
    <mergeCell ref="B17:B21"/>
    <mergeCell ref="C17:C21"/>
    <mergeCell ref="A22:A26"/>
    <mergeCell ref="B22:B26"/>
    <mergeCell ref="C22:C26"/>
    <mergeCell ref="A27:A31"/>
    <mergeCell ref="B27:B31"/>
    <mergeCell ref="C27:C31"/>
    <mergeCell ref="A32:A36"/>
    <mergeCell ref="B32:B36"/>
    <mergeCell ref="C32:C36"/>
    <mergeCell ref="A37:A41"/>
    <mergeCell ref="B37:B41"/>
    <mergeCell ref="C37:C41"/>
    <mergeCell ref="A42:A46"/>
    <mergeCell ref="B42:B46"/>
    <mergeCell ref="C42:C46"/>
    <mergeCell ref="A47:A51"/>
    <mergeCell ref="B47:B51"/>
    <mergeCell ref="C47:C51"/>
    <mergeCell ref="A52:A56"/>
    <mergeCell ref="B52:B56"/>
    <mergeCell ref="C52:C56"/>
    <mergeCell ref="A57:A61"/>
    <mergeCell ref="B57:B61"/>
    <mergeCell ref="C57:C61"/>
    <mergeCell ref="A62:A66"/>
    <mergeCell ref="B62:B66"/>
    <mergeCell ref="C62:C66"/>
    <mergeCell ref="A67:A71"/>
    <mergeCell ref="B67:B71"/>
    <mergeCell ref="C67:C71"/>
    <mergeCell ref="A72:A76"/>
    <mergeCell ref="B72:B76"/>
    <mergeCell ref="C72:C76"/>
    <mergeCell ref="A77:A81"/>
    <mergeCell ref="B77:B81"/>
    <mergeCell ref="C77:C81"/>
    <mergeCell ref="A82:A86"/>
    <mergeCell ref="B82:B86"/>
    <mergeCell ref="C82:C86"/>
    <mergeCell ref="A87:A91"/>
    <mergeCell ref="B87:B91"/>
    <mergeCell ref="C87:C91"/>
    <mergeCell ref="A92:A96"/>
    <mergeCell ref="B92:B96"/>
    <mergeCell ref="C92:C96"/>
    <mergeCell ref="A97:A101"/>
    <mergeCell ref="B97:B101"/>
    <mergeCell ref="C97:C101"/>
    <mergeCell ref="A102:A106"/>
    <mergeCell ref="B102:B106"/>
    <mergeCell ref="C102:C106"/>
    <mergeCell ref="A107:A111"/>
    <mergeCell ref="B107:B111"/>
    <mergeCell ref="C107:C111"/>
    <mergeCell ref="A112:A116"/>
    <mergeCell ref="B112:B116"/>
    <mergeCell ref="C112:C116"/>
    <mergeCell ref="A117:A121"/>
    <mergeCell ref="B117:B121"/>
    <mergeCell ref="C117:C121"/>
  </mergeCells>
  <conditionalFormatting sqref="E3">
    <cfRule type="expression" dxfId="167" priority="165">
      <formula>IF(E3="",FALSE,IF(LEFT(E3,1)=LEFT(E2,1),TRUE,FALSE))</formula>
    </cfRule>
  </conditionalFormatting>
  <conditionalFormatting sqref="E4">
    <cfRule type="expression" dxfId="166" priority="164">
      <formula>IF(E4="",FALSE,IF(OR(LEFT(E4,1)=LEFT(E3,1),LEFT(E4,1)=LEFT(E2,1)),TRUE,FALSE))</formula>
    </cfRule>
  </conditionalFormatting>
  <conditionalFormatting sqref="E5">
    <cfRule type="expression" dxfId="165" priority="163">
      <formula>IF(E5="",FALSE,IF(OR(LEFT(E5,LEN(E5)-1)=LEFT(E4,LEN(E4)-1),LEFT(E5,LEN(E5)-1)=LEFT(E3,LEN(E3)-1),LEFT(E5,LEN(E5)-1)=LEFT(E2,LEN(E2)-1)),TRUE,FALSE))</formula>
    </cfRule>
  </conditionalFormatting>
  <conditionalFormatting sqref="E6">
    <cfRule type="expression" dxfId="164" priority="162">
      <formula>IF(E6="",FALSE,IF(OR(LEFT(E6,LEN(E6)-1)=LEFT(E5,LEN(E5)-1),LEFT(E6,LEN(E6)-1)=LEFT(E4,LEN(E4)-1),LEFT(E6,LEN(E6)-1)=LEFT(E3,LEN(E3)-1),LEFT(E6,LEN(E6)-1)=LEFT(E2,LEN(E2)-1),LEFT(E6,1)=LEFT(E5,1)),TRUE,FALSE))</formula>
    </cfRule>
  </conditionalFormatting>
  <conditionalFormatting sqref="E8">
    <cfRule type="expression" dxfId="163" priority="99">
      <formula>IF(E8="",FALSE,IF(LEFT(E8,1)=LEFT(E7,1),TRUE,FALSE))</formula>
    </cfRule>
  </conditionalFormatting>
  <conditionalFormatting sqref="E9">
    <cfRule type="expression" dxfId="162" priority="98">
      <formula>IF(E9="",FALSE,IF(OR(LEFT(E9,1)=LEFT(E8,1),LEFT(E9,1)=LEFT(E7,1)),TRUE,FALSE))</formula>
    </cfRule>
  </conditionalFormatting>
  <conditionalFormatting sqref="E10">
    <cfRule type="expression" dxfId="161" priority="97">
      <formula>IF(E10="",FALSE,IF(OR(LEFT(E10,LEN(E10)-1)=LEFT(E9,LEN(E9)-1),LEFT(E10,LEN(E10)-1)=LEFT(E8,LEN(E8)-1),LEFT(E10,LEN(E10)-1)=LEFT(E7,LEN(E7)-1)),TRUE,FALSE))</formula>
    </cfRule>
  </conditionalFormatting>
  <conditionalFormatting sqref="E11">
    <cfRule type="expression" dxfId="160" priority="96">
      <formula>IF(E11="",FALSE,IF(OR(LEFT(E11,LEN(E11)-1)=LEFT(E10,LEN(E10)-1),LEFT(E11,LEN(E11)-1)=LEFT(E9,LEN(E9)-1),LEFT(E11,LEN(E11)-1)=LEFT(E8,LEN(E8)-1),LEFT(E11,LEN(E11)-1)=LEFT(E7,LEN(E7)-1),LEFT(E11,1)=LEFT(E10,1)),TRUE,FALSE))</formula>
    </cfRule>
  </conditionalFormatting>
  <conditionalFormatting sqref="E13">
    <cfRule type="expression" dxfId="159" priority="95">
      <formula>IF(E13="",FALSE,IF(LEFT(E13,1)=LEFT(E12,1),TRUE,FALSE))</formula>
    </cfRule>
  </conditionalFormatting>
  <conditionalFormatting sqref="E14">
    <cfRule type="expression" dxfId="158" priority="94">
      <formula>IF(E14="",FALSE,IF(OR(LEFT(E14,1)=LEFT(E13,1),LEFT(E14,1)=LEFT(E12,1)),TRUE,FALSE))</formula>
    </cfRule>
  </conditionalFormatting>
  <conditionalFormatting sqref="E15">
    <cfRule type="expression" dxfId="157" priority="93">
      <formula>IF(E15="",FALSE,IF(OR(LEFT(E15,LEN(E15)-1)=LEFT(E14,LEN(E14)-1),LEFT(E15,LEN(E15)-1)=LEFT(E13,LEN(E13)-1),LEFT(E15,LEN(E15)-1)=LEFT(E12,LEN(E12)-1)),TRUE,FALSE))</formula>
    </cfRule>
  </conditionalFormatting>
  <conditionalFormatting sqref="E16">
    <cfRule type="expression" dxfId="156" priority="92">
      <formula>IF(E16="",FALSE,IF(OR(LEFT(E16,LEN(E16)-1)=LEFT(E15,LEN(E15)-1),LEFT(E16,LEN(E16)-1)=LEFT(E14,LEN(E14)-1),LEFT(E16,LEN(E16)-1)=LEFT(E13,LEN(E13)-1),LEFT(E16,LEN(E16)-1)=LEFT(E12,LEN(E12)-1),LEFT(E16,1)=LEFT(E15,1)),TRUE,FALSE))</formula>
    </cfRule>
  </conditionalFormatting>
  <conditionalFormatting sqref="E18">
    <cfRule type="expression" dxfId="155" priority="91">
      <formula>IF(E18="",FALSE,IF(LEFT(E18,1)=LEFT(E17,1),TRUE,FALSE))</formula>
    </cfRule>
  </conditionalFormatting>
  <conditionalFormatting sqref="E19">
    <cfRule type="expression" dxfId="154" priority="90">
      <formula>IF(E19="",FALSE,IF(OR(LEFT(E19,1)=LEFT(E18,1),LEFT(E19,1)=LEFT(E17,1)),TRUE,FALSE))</formula>
    </cfRule>
  </conditionalFormatting>
  <conditionalFormatting sqref="E20">
    <cfRule type="expression" dxfId="153" priority="89">
      <formula>IF(E20="",FALSE,IF(OR(LEFT(E20,LEN(E20)-1)=LEFT(E19,LEN(E19)-1),LEFT(E20,LEN(E20)-1)=LEFT(E18,LEN(E18)-1),LEFT(E20,LEN(E20)-1)=LEFT(E17,LEN(E17)-1)),TRUE,FALSE))</formula>
    </cfRule>
  </conditionalFormatting>
  <conditionalFormatting sqref="E21">
    <cfRule type="expression" dxfId="152" priority="88">
      <formula>IF(E21="",FALSE,IF(OR(LEFT(E21,LEN(E21)-1)=LEFT(E20,LEN(E20)-1),LEFT(E21,LEN(E21)-1)=LEFT(E19,LEN(E19)-1),LEFT(E21,LEN(E21)-1)=LEFT(E18,LEN(E18)-1),LEFT(E21,LEN(E21)-1)=LEFT(E17,LEN(E17)-1),LEFT(E21,1)=LEFT(E20,1)),TRUE,FALSE))</formula>
    </cfRule>
  </conditionalFormatting>
  <conditionalFormatting sqref="E23">
    <cfRule type="expression" dxfId="151" priority="87">
      <formula>IF(E23="",FALSE,IF(LEFT(E23,1)=LEFT(E22,1),TRUE,FALSE))</formula>
    </cfRule>
  </conditionalFormatting>
  <conditionalFormatting sqref="E24">
    <cfRule type="expression" dxfId="150" priority="86">
      <formula>IF(E24="",FALSE,IF(OR(LEFT(E24,1)=LEFT(E23,1),LEFT(E24,1)=LEFT(E22,1)),TRUE,FALSE))</formula>
    </cfRule>
  </conditionalFormatting>
  <conditionalFormatting sqref="E25">
    <cfRule type="expression" dxfId="149" priority="85">
      <formula>IF(E25="",FALSE,IF(OR(LEFT(E25,LEN(E25)-1)=LEFT(E24,LEN(E24)-1),LEFT(E25,LEN(E25)-1)=LEFT(E23,LEN(E23)-1),LEFT(E25,LEN(E25)-1)=LEFT(E22,LEN(E22)-1)),TRUE,FALSE))</formula>
    </cfRule>
  </conditionalFormatting>
  <conditionalFormatting sqref="E26">
    <cfRule type="expression" dxfId="148" priority="84">
      <formula>IF(E26="",FALSE,IF(OR(LEFT(E26,LEN(E26)-1)=LEFT(E25,LEN(E25)-1),LEFT(E26,LEN(E26)-1)=LEFT(E24,LEN(E24)-1),LEFT(E26,LEN(E26)-1)=LEFT(E23,LEN(E23)-1),LEFT(E26,LEN(E26)-1)=LEFT(E22,LEN(E22)-1),LEFT(E26,1)=LEFT(E25,1)),TRUE,FALSE))</formula>
    </cfRule>
  </conditionalFormatting>
  <conditionalFormatting sqref="E28">
    <cfRule type="expression" dxfId="147" priority="83">
      <formula>IF(E28="",FALSE,IF(LEFT(E28,1)=LEFT(E27,1),TRUE,FALSE))</formula>
    </cfRule>
  </conditionalFormatting>
  <conditionalFormatting sqref="E29">
    <cfRule type="expression" dxfId="146" priority="82">
      <formula>IF(E29="",FALSE,IF(OR(LEFT(E29,1)=LEFT(E28,1),LEFT(E29,1)=LEFT(E27,1)),TRUE,FALSE))</formula>
    </cfRule>
  </conditionalFormatting>
  <conditionalFormatting sqref="E30">
    <cfRule type="expression" dxfId="145" priority="81">
      <formula>IF(E30="",FALSE,IF(OR(LEFT(E30,LEN(E30)-1)=LEFT(E29,LEN(E29)-1),LEFT(E30,LEN(E30)-1)=LEFT(E28,LEN(E28)-1),LEFT(E30,LEN(E30)-1)=LEFT(E27,LEN(E27)-1)),TRUE,FALSE))</formula>
    </cfRule>
  </conditionalFormatting>
  <conditionalFormatting sqref="E31">
    <cfRule type="expression" dxfId="144" priority="80">
      <formula>IF(E31="",FALSE,IF(OR(LEFT(E31,LEN(E31)-1)=LEFT(E30,LEN(E30)-1),LEFT(E31,LEN(E31)-1)=LEFT(E29,LEN(E29)-1),LEFT(E31,LEN(E31)-1)=LEFT(E28,LEN(E28)-1),LEFT(E31,LEN(E31)-1)=LEFT(E27,LEN(E27)-1),LEFT(E31,1)=LEFT(E30,1)),TRUE,FALSE))</formula>
    </cfRule>
  </conditionalFormatting>
  <conditionalFormatting sqref="E33">
    <cfRule type="expression" dxfId="143" priority="79">
      <formula>IF(E33="",FALSE,IF(LEFT(E33,1)=LEFT(E32,1),TRUE,FALSE))</formula>
    </cfRule>
  </conditionalFormatting>
  <conditionalFormatting sqref="E34">
    <cfRule type="expression" dxfId="142" priority="78">
      <formula>IF(E34="",FALSE,IF(OR(LEFT(E34,1)=LEFT(E33,1),LEFT(E34,1)=LEFT(E32,1)),TRUE,FALSE))</formula>
    </cfRule>
  </conditionalFormatting>
  <conditionalFormatting sqref="E35">
    <cfRule type="expression" dxfId="141" priority="77">
      <formula>IF(E35="",FALSE,IF(OR(LEFT(E35,LEN(E35)-1)=LEFT(E34,LEN(E34)-1),LEFT(E35,LEN(E35)-1)=LEFT(E33,LEN(E33)-1),LEFT(E35,LEN(E35)-1)=LEFT(E32,LEN(E32)-1)),TRUE,FALSE))</formula>
    </cfRule>
  </conditionalFormatting>
  <conditionalFormatting sqref="E36">
    <cfRule type="expression" dxfId="140" priority="76">
      <formula>IF(E36="",FALSE,IF(OR(LEFT(E36,LEN(E36)-1)=LEFT(E35,LEN(E35)-1),LEFT(E36,LEN(E36)-1)=LEFT(E34,LEN(E34)-1),LEFT(E36,LEN(E36)-1)=LEFT(E33,LEN(E33)-1),LEFT(E36,LEN(E36)-1)=LEFT(E32,LEN(E32)-1),LEFT(E36,1)=LEFT(E35,1)),TRUE,FALSE))</formula>
    </cfRule>
  </conditionalFormatting>
  <conditionalFormatting sqref="E38">
    <cfRule type="expression" dxfId="139" priority="75">
      <formula>IF(E38="",FALSE,IF(LEFT(E38,1)=LEFT(E37,1),TRUE,FALSE))</formula>
    </cfRule>
  </conditionalFormatting>
  <conditionalFormatting sqref="E39">
    <cfRule type="expression" dxfId="138" priority="74">
      <formula>IF(E39="",FALSE,IF(OR(LEFT(E39,1)=LEFT(E38,1),LEFT(E39,1)=LEFT(E37,1)),TRUE,FALSE))</formula>
    </cfRule>
  </conditionalFormatting>
  <conditionalFormatting sqref="E40">
    <cfRule type="expression" dxfId="137" priority="73">
      <formula>IF(E40="",FALSE,IF(OR(LEFT(E40,LEN(E40)-1)=LEFT(E39,LEN(E39)-1),LEFT(E40,LEN(E40)-1)=LEFT(E38,LEN(E38)-1),LEFT(E40,LEN(E40)-1)=LEFT(E37,LEN(E37)-1)),TRUE,FALSE))</formula>
    </cfRule>
  </conditionalFormatting>
  <conditionalFormatting sqref="E41">
    <cfRule type="expression" dxfId="136" priority="72">
      <formula>IF(E41="",FALSE,IF(OR(LEFT(E41,LEN(E41)-1)=LEFT(E40,LEN(E40)-1),LEFT(E41,LEN(E41)-1)=LEFT(E39,LEN(E39)-1),LEFT(E41,LEN(E41)-1)=LEFT(E38,LEN(E38)-1),LEFT(E41,LEN(E41)-1)=LEFT(E37,LEN(E37)-1),LEFT(E41,1)=LEFT(E40,1)),TRUE,FALSE))</formula>
    </cfRule>
  </conditionalFormatting>
  <conditionalFormatting sqref="E43">
    <cfRule type="expression" dxfId="135" priority="71">
      <formula>IF(E43="",FALSE,IF(LEFT(E43,1)=LEFT(E42,1),TRUE,FALSE))</formula>
    </cfRule>
  </conditionalFormatting>
  <conditionalFormatting sqref="E44">
    <cfRule type="expression" dxfId="134" priority="70">
      <formula>IF(E44="",FALSE,IF(OR(LEFT(E44,1)=LEFT(E43,1),LEFT(E44,1)=LEFT(E42,1)),TRUE,FALSE))</formula>
    </cfRule>
  </conditionalFormatting>
  <conditionalFormatting sqref="E45">
    <cfRule type="expression" dxfId="133" priority="69">
      <formula>IF(E45="",FALSE,IF(OR(LEFT(E45,LEN(E45)-1)=LEFT(E44,LEN(E44)-1),LEFT(E45,LEN(E45)-1)=LEFT(E43,LEN(E43)-1),LEFT(E45,LEN(E45)-1)=LEFT(E42,LEN(E42)-1)),TRUE,FALSE))</formula>
    </cfRule>
  </conditionalFormatting>
  <conditionalFormatting sqref="E46">
    <cfRule type="expression" dxfId="132" priority="68">
      <formula>IF(E46="",FALSE,IF(OR(LEFT(E46,LEN(E46)-1)=LEFT(E45,LEN(E45)-1),LEFT(E46,LEN(E46)-1)=LEFT(E44,LEN(E44)-1),LEFT(E46,LEN(E46)-1)=LEFT(E43,LEN(E43)-1),LEFT(E46,LEN(E46)-1)=LEFT(E42,LEN(E42)-1),LEFT(E46,1)=LEFT(E45,1)),TRUE,FALSE))</formula>
    </cfRule>
  </conditionalFormatting>
  <conditionalFormatting sqref="E48">
    <cfRule type="expression" dxfId="131" priority="67">
      <formula>IF(E48="",FALSE,IF(LEFT(E48,1)=LEFT(E47,1),TRUE,FALSE))</formula>
    </cfRule>
  </conditionalFormatting>
  <conditionalFormatting sqref="E49">
    <cfRule type="expression" dxfId="130" priority="66">
      <formula>IF(E49="",FALSE,IF(OR(LEFT(E49,1)=LEFT(E48,1),LEFT(E49,1)=LEFT(E47,1)),TRUE,FALSE))</formula>
    </cfRule>
  </conditionalFormatting>
  <conditionalFormatting sqref="E50">
    <cfRule type="expression" dxfId="129" priority="65">
      <formula>IF(E50="",FALSE,IF(OR(LEFT(E50,LEN(E50)-1)=LEFT(E49,LEN(E49)-1),LEFT(E50,LEN(E50)-1)=LEFT(E48,LEN(E48)-1),LEFT(E50,LEN(E50)-1)=LEFT(E47,LEN(E47)-1)),TRUE,FALSE))</formula>
    </cfRule>
  </conditionalFormatting>
  <conditionalFormatting sqref="E51">
    <cfRule type="expression" dxfId="128" priority="64">
      <formula>IF(E51="",FALSE,IF(OR(LEFT(E51,LEN(E51)-1)=LEFT(E50,LEN(E50)-1),LEFT(E51,LEN(E51)-1)=LEFT(E49,LEN(E49)-1),LEFT(E51,LEN(E51)-1)=LEFT(E48,LEN(E48)-1),LEFT(E51,LEN(E51)-1)=LEFT(E47,LEN(E47)-1),LEFT(E51,1)=LEFT(E50,1)),TRUE,FALSE))</formula>
    </cfRule>
  </conditionalFormatting>
  <conditionalFormatting sqref="E53">
    <cfRule type="expression" dxfId="127" priority="63">
      <formula>IF(E53="",FALSE,IF(LEFT(E53,1)=LEFT(E52,1),TRUE,FALSE))</formula>
    </cfRule>
  </conditionalFormatting>
  <conditionalFormatting sqref="E54">
    <cfRule type="expression" dxfId="126" priority="62">
      <formula>IF(E54="",FALSE,IF(OR(LEFT(E54,1)=LEFT(E53,1),LEFT(E54,1)=LEFT(E52,1)),TRUE,FALSE))</formula>
    </cfRule>
  </conditionalFormatting>
  <conditionalFormatting sqref="E55">
    <cfRule type="expression" dxfId="125" priority="61">
      <formula>IF(E55="",FALSE,IF(OR(LEFT(E55,LEN(E55)-1)=LEFT(E54,LEN(E54)-1),LEFT(E55,LEN(E55)-1)=LEFT(E53,LEN(E53)-1),LEFT(E55,LEN(E55)-1)=LEFT(E52,LEN(E52)-1)),TRUE,FALSE))</formula>
    </cfRule>
  </conditionalFormatting>
  <conditionalFormatting sqref="E56">
    <cfRule type="expression" dxfId="124" priority="60">
      <formula>IF(E56="",FALSE,IF(OR(LEFT(E56,LEN(E56)-1)=LEFT(E55,LEN(E55)-1),LEFT(E56,LEN(E56)-1)=LEFT(E54,LEN(E54)-1),LEFT(E56,LEN(E56)-1)=LEFT(E53,LEN(E53)-1),LEFT(E56,LEN(E56)-1)=LEFT(E52,LEN(E52)-1),LEFT(E56,1)=LEFT(E55,1)),TRUE,FALSE))</formula>
    </cfRule>
  </conditionalFormatting>
  <conditionalFormatting sqref="E58">
    <cfRule type="expression" dxfId="123" priority="59">
      <formula>IF(E58="",FALSE,IF(LEFT(E58,1)=LEFT(E57,1),TRUE,FALSE))</formula>
    </cfRule>
  </conditionalFormatting>
  <conditionalFormatting sqref="E59">
    <cfRule type="expression" dxfId="122" priority="58">
      <formula>IF(E59="",FALSE,IF(OR(LEFT(E59,1)=LEFT(E58,1),LEFT(E59,1)=LEFT(E57,1)),TRUE,FALSE))</formula>
    </cfRule>
  </conditionalFormatting>
  <conditionalFormatting sqref="E60">
    <cfRule type="expression" dxfId="121" priority="57">
      <formula>IF(E60="",FALSE,IF(OR(LEFT(E60,LEN(E60)-1)=LEFT(E59,LEN(E59)-1),LEFT(E60,LEN(E60)-1)=LEFT(E58,LEN(E58)-1),LEFT(E60,LEN(E60)-1)=LEFT(E57,LEN(E57)-1)),TRUE,FALSE))</formula>
    </cfRule>
  </conditionalFormatting>
  <conditionalFormatting sqref="E61">
    <cfRule type="expression" dxfId="120" priority="56">
      <formula>IF(E61="",FALSE,IF(OR(LEFT(E61,LEN(E61)-1)=LEFT(E60,LEN(E60)-1),LEFT(E61,LEN(E61)-1)=LEFT(E59,LEN(E59)-1),LEFT(E61,LEN(E61)-1)=LEFT(E58,LEN(E58)-1),LEFT(E61,LEN(E61)-1)=LEFT(E57,LEN(E57)-1),LEFT(E61,1)=LEFT(E60,1)),TRUE,FALSE))</formula>
    </cfRule>
  </conditionalFormatting>
  <conditionalFormatting sqref="E63">
    <cfRule type="expression" dxfId="119" priority="55">
      <formula>IF(E63="",FALSE,IF(LEFT(E63,1)=LEFT(E62,1),TRUE,FALSE))</formula>
    </cfRule>
  </conditionalFormatting>
  <conditionalFormatting sqref="E64">
    <cfRule type="expression" dxfId="118" priority="54">
      <formula>IF(E64="",FALSE,IF(OR(LEFT(E64,1)=LEFT(E63,1),LEFT(E64,1)=LEFT(E62,1)),TRUE,FALSE))</formula>
    </cfRule>
  </conditionalFormatting>
  <conditionalFormatting sqref="E65">
    <cfRule type="expression" dxfId="117" priority="53">
      <formula>IF(E65="",FALSE,IF(OR(LEFT(E65,LEN(E65)-1)=LEFT(E64,LEN(E64)-1),LEFT(E65,LEN(E65)-1)=LEFT(E63,LEN(E63)-1),LEFT(E65,LEN(E65)-1)=LEFT(E62,LEN(E62)-1)),TRUE,FALSE))</formula>
    </cfRule>
  </conditionalFormatting>
  <conditionalFormatting sqref="E66">
    <cfRule type="expression" dxfId="116" priority="52">
      <formula>IF(E66="",FALSE,IF(OR(LEFT(E66,LEN(E66)-1)=LEFT(E65,LEN(E65)-1),LEFT(E66,LEN(E66)-1)=LEFT(E64,LEN(E64)-1),LEFT(E66,LEN(E66)-1)=LEFT(E63,LEN(E63)-1),LEFT(E66,LEN(E66)-1)=LEFT(E62,LEN(E62)-1),LEFT(E66,1)=LEFT(E65,1)),TRUE,FALSE))</formula>
    </cfRule>
  </conditionalFormatting>
  <conditionalFormatting sqref="E68">
    <cfRule type="expression" dxfId="115" priority="51">
      <formula>IF(E68="",FALSE,IF(LEFT(E68,1)=LEFT(E67,1),TRUE,FALSE))</formula>
    </cfRule>
  </conditionalFormatting>
  <conditionalFormatting sqref="E69">
    <cfRule type="expression" dxfId="114" priority="50">
      <formula>IF(E69="",FALSE,IF(OR(LEFT(E69,1)=LEFT(E68,1),LEFT(E69,1)=LEFT(E67,1)),TRUE,FALSE))</formula>
    </cfRule>
  </conditionalFormatting>
  <conditionalFormatting sqref="E70">
    <cfRule type="expression" dxfId="113" priority="49">
      <formula>IF(E70="",FALSE,IF(OR(LEFT(E70,LEN(E70)-1)=LEFT(E69,LEN(E69)-1),LEFT(E70,LEN(E70)-1)=LEFT(E68,LEN(E68)-1),LEFT(E70,LEN(E70)-1)=LEFT(E67,LEN(E67)-1)),TRUE,FALSE))</formula>
    </cfRule>
  </conditionalFormatting>
  <conditionalFormatting sqref="E71">
    <cfRule type="expression" dxfId="112" priority="48">
      <formula>IF(E71="",FALSE,IF(OR(LEFT(E71,LEN(E71)-1)=LEFT(E70,LEN(E70)-1),LEFT(E71,LEN(E71)-1)=LEFT(E69,LEN(E69)-1),LEFT(E71,LEN(E71)-1)=LEFT(E68,LEN(E68)-1),LEFT(E71,LEN(E71)-1)=LEFT(E67,LEN(E67)-1),LEFT(E71,1)=LEFT(E70,1)),TRUE,FALSE))</formula>
    </cfRule>
  </conditionalFormatting>
  <conditionalFormatting sqref="E73">
    <cfRule type="expression" dxfId="111" priority="47">
      <formula>IF(E73="",FALSE,IF(LEFT(E73,1)=LEFT(E72,1),TRUE,FALSE))</formula>
    </cfRule>
  </conditionalFormatting>
  <conditionalFormatting sqref="E74">
    <cfRule type="expression" dxfId="110" priority="46">
      <formula>IF(E74="",FALSE,IF(OR(LEFT(E74,1)=LEFT(E73,1),LEFT(E74,1)=LEFT(E72,1)),TRUE,FALSE))</formula>
    </cfRule>
  </conditionalFormatting>
  <conditionalFormatting sqref="E75">
    <cfRule type="expression" dxfId="109" priority="45">
      <formula>IF(E75="",FALSE,IF(OR(LEFT(E75,LEN(E75)-1)=LEFT(E74,LEN(E74)-1),LEFT(E75,LEN(E75)-1)=LEFT(E73,LEN(E73)-1),LEFT(E75,LEN(E75)-1)=LEFT(E72,LEN(E72)-1)),TRUE,FALSE))</formula>
    </cfRule>
  </conditionalFormatting>
  <conditionalFormatting sqref="E76">
    <cfRule type="expression" dxfId="108" priority="44">
      <formula>IF(E76="",FALSE,IF(OR(LEFT(E76,LEN(E76)-1)=LEFT(E75,LEN(E75)-1),LEFT(E76,LEN(E76)-1)=LEFT(E74,LEN(E74)-1),LEFT(E76,LEN(E76)-1)=LEFT(E73,LEN(E73)-1),LEFT(E76,LEN(E76)-1)=LEFT(E72,LEN(E72)-1),LEFT(E76,1)=LEFT(E75,1)),TRUE,FALSE))</formula>
    </cfRule>
  </conditionalFormatting>
  <conditionalFormatting sqref="E78">
    <cfRule type="expression" dxfId="107" priority="43">
      <formula>IF(E78="",FALSE,IF(LEFT(E78,1)=LEFT(E77,1),TRUE,FALSE))</formula>
    </cfRule>
  </conditionalFormatting>
  <conditionalFormatting sqref="E79">
    <cfRule type="expression" dxfId="106" priority="42">
      <formula>IF(E79="",FALSE,IF(OR(LEFT(E79,1)=LEFT(E78,1),LEFT(E79,1)=LEFT(E77,1)),TRUE,FALSE))</formula>
    </cfRule>
  </conditionalFormatting>
  <conditionalFormatting sqref="E80">
    <cfRule type="expression" dxfId="105" priority="41">
      <formula>IF(E80="",FALSE,IF(OR(LEFT(E80,LEN(E80)-1)=LEFT(E79,LEN(E79)-1),LEFT(E80,LEN(E80)-1)=LEFT(E78,LEN(E78)-1),LEFT(E80,LEN(E80)-1)=LEFT(E77,LEN(E77)-1)),TRUE,FALSE))</formula>
    </cfRule>
  </conditionalFormatting>
  <conditionalFormatting sqref="E81">
    <cfRule type="expression" dxfId="104" priority="40">
      <formula>IF(E81="",FALSE,IF(OR(LEFT(E81,LEN(E81)-1)=LEFT(E80,LEN(E80)-1),LEFT(E81,LEN(E81)-1)=LEFT(E79,LEN(E79)-1),LEFT(E81,LEN(E81)-1)=LEFT(E78,LEN(E78)-1),LEFT(E81,LEN(E81)-1)=LEFT(E77,LEN(E77)-1),LEFT(E81,1)=LEFT(E80,1)),TRUE,FALSE))</formula>
    </cfRule>
  </conditionalFormatting>
  <conditionalFormatting sqref="E83">
    <cfRule type="expression" dxfId="103" priority="39">
      <formula>IF(E83="",FALSE,IF(LEFT(E83,1)=LEFT(E82,1),TRUE,FALSE))</formula>
    </cfRule>
  </conditionalFormatting>
  <conditionalFormatting sqref="E84">
    <cfRule type="expression" dxfId="102" priority="38">
      <formula>IF(E84="",FALSE,IF(OR(LEFT(E84,1)=LEFT(E83,1),LEFT(E84,1)=LEFT(E82,1)),TRUE,FALSE))</formula>
    </cfRule>
  </conditionalFormatting>
  <conditionalFormatting sqref="E85">
    <cfRule type="expression" dxfId="101" priority="37">
      <formula>IF(E85="",FALSE,IF(OR(LEFT(E85,LEN(E85)-1)=LEFT(E84,LEN(E84)-1),LEFT(E85,LEN(E85)-1)=LEFT(E83,LEN(E83)-1),LEFT(E85,LEN(E85)-1)=LEFT(E82,LEN(E82)-1)),TRUE,FALSE))</formula>
    </cfRule>
  </conditionalFormatting>
  <conditionalFormatting sqref="E86">
    <cfRule type="expression" dxfId="100" priority="36">
      <formula>IF(E86="",FALSE,IF(OR(LEFT(E86,LEN(E86)-1)=LEFT(E85,LEN(E85)-1),LEFT(E86,LEN(E86)-1)=LEFT(E84,LEN(E84)-1),LEFT(E86,LEN(E86)-1)=LEFT(E83,LEN(E83)-1),LEFT(E86,LEN(E86)-1)=LEFT(E82,LEN(E82)-1),LEFT(E86,1)=LEFT(E85,1)),TRUE,FALSE))</formula>
    </cfRule>
  </conditionalFormatting>
  <conditionalFormatting sqref="E88">
    <cfRule type="expression" dxfId="99" priority="35">
      <formula>IF(E88="",FALSE,IF(LEFT(E88,1)=LEFT(E87,1),TRUE,FALSE))</formula>
    </cfRule>
  </conditionalFormatting>
  <conditionalFormatting sqref="E89">
    <cfRule type="expression" dxfId="98" priority="34">
      <formula>IF(E89="",FALSE,IF(OR(LEFT(E89,1)=LEFT(E88,1),LEFT(E89,1)=LEFT(E87,1)),TRUE,FALSE))</formula>
    </cfRule>
  </conditionalFormatting>
  <conditionalFormatting sqref="E90">
    <cfRule type="expression" dxfId="97" priority="33">
      <formula>IF(E90="",FALSE,IF(OR(LEFT(E90,LEN(E90)-1)=LEFT(E89,LEN(E89)-1),LEFT(E90,LEN(E90)-1)=LEFT(E88,LEN(E88)-1),LEFT(E90,LEN(E90)-1)=LEFT(E87,LEN(E87)-1)),TRUE,FALSE))</formula>
    </cfRule>
  </conditionalFormatting>
  <conditionalFormatting sqref="E91">
    <cfRule type="expression" dxfId="96" priority="32">
      <formula>IF(E91="",FALSE,IF(OR(LEFT(E91,LEN(E91)-1)=LEFT(E90,LEN(E90)-1),LEFT(E91,LEN(E91)-1)=LEFT(E89,LEN(E89)-1),LEFT(E91,LEN(E91)-1)=LEFT(E88,LEN(E88)-1),LEFT(E91,LEN(E91)-1)=LEFT(E87,LEN(E87)-1),LEFT(E91,1)=LEFT(E90,1)),TRUE,FALSE))</formula>
    </cfRule>
  </conditionalFormatting>
  <conditionalFormatting sqref="E93">
    <cfRule type="expression" dxfId="95" priority="31">
      <formula>IF(E93="",FALSE,IF(LEFT(E93,1)=LEFT(E92,1),TRUE,FALSE))</formula>
    </cfRule>
  </conditionalFormatting>
  <conditionalFormatting sqref="E94">
    <cfRule type="expression" dxfId="94" priority="30">
      <formula>IF(E94="",FALSE,IF(OR(LEFT(E94,1)=LEFT(E93,1),LEFT(E94,1)=LEFT(E92,1)),TRUE,FALSE))</formula>
    </cfRule>
  </conditionalFormatting>
  <conditionalFormatting sqref="E95">
    <cfRule type="expression" dxfId="93" priority="29">
      <formula>IF(E95="",FALSE,IF(OR(LEFT(E95,LEN(E95)-1)=LEFT(E94,LEN(E94)-1),LEFT(E95,LEN(E95)-1)=LEFT(E93,LEN(E93)-1),LEFT(E95,LEN(E95)-1)=LEFT(E92,LEN(E92)-1)),TRUE,FALSE))</formula>
    </cfRule>
  </conditionalFormatting>
  <conditionalFormatting sqref="E96">
    <cfRule type="expression" dxfId="92" priority="28">
      <formula>IF(E96="",FALSE,IF(OR(LEFT(E96,LEN(E96)-1)=LEFT(E95,LEN(E95)-1),LEFT(E96,LEN(E96)-1)=LEFT(E94,LEN(E94)-1),LEFT(E96,LEN(E96)-1)=LEFT(E93,LEN(E93)-1),LEFT(E96,LEN(E96)-1)=LEFT(E92,LEN(E92)-1),LEFT(E96,1)=LEFT(E95,1)),TRUE,FALSE))</formula>
    </cfRule>
  </conditionalFormatting>
  <conditionalFormatting sqref="E98">
    <cfRule type="expression" dxfId="91" priority="27">
      <formula>IF(E98="",FALSE,IF(LEFT(E98,1)=LEFT(E97,1),TRUE,FALSE))</formula>
    </cfRule>
  </conditionalFormatting>
  <conditionalFormatting sqref="E99">
    <cfRule type="expression" dxfId="90" priority="26">
      <formula>IF(E99="",FALSE,IF(OR(LEFT(E99,1)=LEFT(E98,1),LEFT(E99,1)=LEFT(E97,1)),TRUE,FALSE))</formula>
    </cfRule>
  </conditionalFormatting>
  <conditionalFormatting sqref="E100">
    <cfRule type="expression" dxfId="89" priority="25">
      <formula>IF(E100="",FALSE,IF(OR(LEFT(E100,LEN(E100)-1)=LEFT(E99,LEN(E99)-1),LEFT(E100,LEN(E100)-1)=LEFT(E98,LEN(E98)-1),LEFT(E100,LEN(E100)-1)=LEFT(E97,LEN(E97)-1)),TRUE,FALSE))</formula>
    </cfRule>
  </conditionalFormatting>
  <conditionalFormatting sqref="E101">
    <cfRule type="expression" dxfId="88" priority="24">
      <formula>IF(E101="",FALSE,IF(OR(LEFT(E101,LEN(E101)-1)=LEFT(E100,LEN(E100)-1),LEFT(E101,LEN(E101)-1)=LEFT(E99,LEN(E99)-1),LEFT(E101,LEN(E101)-1)=LEFT(E98,LEN(E98)-1),LEFT(E101,LEN(E101)-1)=LEFT(E97,LEN(E97)-1),LEFT(E101,1)=LEFT(E100,1)),TRUE,FALSE))</formula>
    </cfRule>
  </conditionalFormatting>
  <conditionalFormatting sqref="E103">
    <cfRule type="expression" dxfId="87" priority="23">
      <formula>IF(E103="",FALSE,IF(LEFT(E103,1)=LEFT(E102,1),TRUE,FALSE))</formula>
    </cfRule>
  </conditionalFormatting>
  <conditionalFormatting sqref="E104">
    <cfRule type="expression" dxfId="86" priority="22">
      <formula>IF(E104="",FALSE,IF(OR(LEFT(E104,1)=LEFT(E103,1),LEFT(E104,1)=LEFT(E102,1)),TRUE,FALSE))</formula>
    </cfRule>
  </conditionalFormatting>
  <conditionalFormatting sqref="E105">
    <cfRule type="expression" dxfId="85" priority="21">
      <formula>IF(E105="",FALSE,IF(OR(LEFT(E105,LEN(E105)-1)=LEFT(E104,LEN(E104)-1),LEFT(E105,LEN(E105)-1)=LEFT(E103,LEN(E103)-1),LEFT(E105,LEN(E105)-1)=LEFT(E102,LEN(E102)-1)),TRUE,FALSE))</formula>
    </cfRule>
  </conditionalFormatting>
  <conditionalFormatting sqref="E106">
    <cfRule type="expression" dxfId="84" priority="20">
      <formula>IF(E106="",FALSE,IF(OR(LEFT(E106,LEN(E106)-1)=LEFT(E105,LEN(E105)-1),LEFT(E106,LEN(E106)-1)=LEFT(E104,LEN(E104)-1),LEFT(E106,LEN(E106)-1)=LEFT(E103,LEN(E103)-1),LEFT(E106,LEN(E106)-1)=LEFT(E102,LEN(E102)-1),LEFT(E106,1)=LEFT(E105,1)),TRUE,FALSE))</formula>
    </cfRule>
  </conditionalFormatting>
  <conditionalFormatting sqref="E108">
    <cfRule type="expression" dxfId="83" priority="19">
      <formula>IF(E108="",FALSE,IF(LEFT(E108,1)=LEFT(E107,1),TRUE,FALSE))</formula>
    </cfRule>
  </conditionalFormatting>
  <conditionalFormatting sqref="E109">
    <cfRule type="expression" dxfId="82" priority="18">
      <formula>IF(E109="",FALSE,IF(OR(LEFT(E109,1)=LEFT(E108,1),LEFT(E109,1)=LEFT(E107,1)),TRUE,FALSE))</formula>
    </cfRule>
  </conditionalFormatting>
  <conditionalFormatting sqref="E110">
    <cfRule type="expression" dxfId="81" priority="17">
      <formula>IF(E110="",FALSE,IF(OR(LEFT(E110,LEN(E110)-1)=LEFT(E109,LEN(E109)-1),LEFT(E110,LEN(E110)-1)=LEFT(E108,LEN(E108)-1),LEFT(E110,LEN(E110)-1)=LEFT(E107,LEN(E107)-1)),TRUE,FALSE))</formula>
    </cfRule>
  </conditionalFormatting>
  <conditionalFormatting sqref="E111">
    <cfRule type="expression" dxfId="80" priority="16">
      <formula>IF(E111="",FALSE,IF(OR(LEFT(E111,LEN(E111)-1)=LEFT(E110,LEN(E110)-1),LEFT(E111,LEN(E111)-1)=LEFT(E109,LEN(E109)-1),LEFT(E111,LEN(E111)-1)=LEFT(E108,LEN(E108)-1),LEFT(E111,LEN(E111)-1)=LEFT(E107,LEN(E107)-1),LEFT(E111,1)=LEFT(E110,1)),TRUE,FALSE))</formula>
    </cfRule>
  </conditionalFormatting>
  <conditionalFormatting sqref="E113">
    <cfRule type="expression" dxfId="79" priority="15">
      <formula>IF(E113="",FALSE,IF(LEFT(E113,1)=LEFT(E112,1),TRUE,FALSE))</formula>
    </cfRule>
  </conditionalFormatting>
  <conditionalFormatting sqref="E114">
    <cfRule type="expression" dxfId="78" priority="14">
      <formula>IF(E114="",FALSE,IF(OR(LEFT(E114,1)=LEFT(E113,1),LEFT(E114,1)=LEFT(E112,1)),TRUE,FALSE))</formula>
    </cfRule>
  </conditionalFormatting>
  <conditionalFormatting sqref="E115">
    <cfRule type="expression" dxfId="77" priority="13">
      <formula>IF(E115="",FALSE,IF(OR(LEFT(E115,LEN(E115)-1)=LEFT(E114,LEN(E114)-1),LEFT(E115,LEN(E115)-1)=LEFT(E113,LEN(E113)-1),LEFT(E115,LEN(E115)-1)=LEFT(E112,LEN(E112)-1)),TRUE,FALSE))</formula>
    </cfRule>
  </conditionalFormatting>
  <conditionalFormatting sqref="E116">
    <cfRule type="expression" dxfId="76" priority="12">
      <formula>IF(E116="",FALSE,IF(OR(LEFT(E116,LEN(E116)-1)=LEFT(E115,LEN(E115)-1),LEFT(E116,LEN(E116)-1)=LEFT(E114,LEN(E114)-1),LEFT(E116,LEN(E116)-1)=LEFT(E113,LEN(E113)-1),LEFT(E116,LEN(E116)-1)=LEFT(E112,LEN(E112)-1),LEFT(E116,1)=LEFT(E115,1)),TRUE,FALSE))</formula>
    </cfRule>
  </conditionalFormatting>
  <conditionalFormatting sqref="E118">
    <cfRule type="expression" dxfId="75" priority="11">
      <formula>IF(E118="",FALSE,IF(LEFT(E118,1)=LEFT(E117,1),TRUE,FALSE))</formula>
    </cfRule>
  </conditionalFormatting>
  <conditionalFormatting sqref="E119">
    <cfRule type="expression" dxfId="74" priority="10">
      <formula>IF(E119="",FALSE,IF(OR(LEFT(E119,1)=LEFT(E118,1),LEFT(E119,1)=LEFT(E117,1)),TRUE,FALSE))</formula>
    </cfRule>
  </conditionalFormatting>
  <conditionalFormatting sqref="E120">
    <cfRule type="expression" dxfId="73" priority="9">
      <formula>IF(E120="",FALSE,IF(OR(LEFT(E120,LEN(E120)-1)=LEFT(E119,LEN(E119)-1),LEFT(E120,LEN(E120)-1)=LEFT(E118,LEN(E118)-1),LEFT(E120,LEN(E120)-1)=LEFT(E117,LEN(E117)-1)),TRUE,FALSE))</formula>
    </cfRule>
  </conditionalFormatting>
  <conditionalFormatting sqref="E121">
    <cfRule type="expression" dxfId="72" priority="8">
      <formula>IF(E121="",FALSE,IF(OR(LEFT(E121,LEN(E121)-1)=LEFT(E120,LEN(E120)-1),LEFT(E121,LEN(E121)-1)=LEFT(E119,LEN(E119)-1),LEFT(E121,LEN(E121)-1)=LEFT(E118,LEN(E118)-1),LEFT(E121,LEN(E121)-1)=LEFT(E117,LEN(E117)-1),LEFT(E121,1)=LEFT(E120,1)),TRUE,FALSE))</formula>
    </cfRule>
  </conditionalFormatting>
  <conditionalFormatting sqref="G2">
    <cfRule type="expression" dxfId="71" priority="166">
      <formula>IF(SUM(G2:G4)&gt;5.4,TRUE,FALSE)</formula>
    </cfRule>
  </conditionalFormatting>
  <conditionalFormatting sqref="G3">
    <cfRule type="expression" dxfId="70" priority="168">
      <formula>IF(SUM(G2:G4)&gt;5.4,TRUE,FALSE)</formula>
    </cfRule>
  </conditionalFormatting>
  <conditionalFormatting sqref="G4">
    <cfRule type="expression" dxfId="69" priority="167">
      <formula>IF(SUM(G2:G4)&gt;5.4,TRUE,FALSE)</formula>
    </cfRule>
  </conditionalFormatting>
  <conditionalFormatting sqref="G7">
    <cfRule type="expression" dxfId="68" priority="159">
      <formula>IF(SUM(G7:G9)&gt;5.4,TRUE,FALSE)</formula>
    </cfRule>
  </conditionalFormatting>
  <conditionalFormatting sqref="G8">
    <cfRule type="expression" dxfId="67" priority="161">
      <formula>IF(SUM(G7:G9)&gt;5.4,TRUE,FALSE)</formula>
    </cfRule>
  </conditionalFormatting>
  <conditionalFormatting sqref="G9">
    <cfRule type="expression" dxfId="66" priority="160">
      <formula>IF(SUM(G7:G9)&gt;5.4,TRUE,FALSE)</formula>
    </cfRule>
  </conditionalFormatting>
  <conditionalFormatting sqref="G12">
    <cfRule type="expression" dxfId="65" priority="156">
      <formula>IF(SUM(G12:G14)&gt;5.4,TRUE,FALSE)</formula>
    </cfRule>
  </conditionalFormatting>
  <conditionalFormatting sqref="G13">
    <cfRule type="expression" dxfId="64" priority="158">
      <formula>IF(SUM(G12:G14)&gt;5.4,TRUE,FALSE)</formula>
    </cfRule>
  </conditionalFormatting>
  <conditionalFormatting sqref="G14">
    <cfRule type="expression" dxfId="63" priority="157">
      <formula>IF(SUM(G12:G14)&gt;5.4,TRUE,FALSE)</formula>
    </cfRule>
  </conditionalFormatting>
  <conditionalFormatting sqref="G17">
    <cfRule type="expression" dxfId="62" priority="153">
      <formula>IF(SUM(G17:G19)&gt;5.4,TRUE,FALSE)</formula>
    </cfRule>
  </conditionalFormatting>
  <conditionalFormatting sqref="G18">
    <cfRule type="expression" dxfId="61" priority="155">
      <formula>IF(SUM(G17:G19)&gt;5.4,TRUE,FALSE)</formula>
    </cfRule>
  </conditionalFormatting>
  <conditionalFormatting sqref="G19">
    <cfRule type="expression" dxfId="60" priority="154">
      <formula>IF(SUM(G17:G19)&gt;5.4,TRUE,FALSE)</formula>
    </cfRule>
  </conditionalFormatting>
  <conditionalFormatting sqref="G22">
    <cfRule type="expression" dxfId="59" priority="150">
      <formula>IF(SUM(G22:G24)&gt;5.4,TRUE,FALSE)</formula>
    </cfRule>
  </conditionalFormatting>
  <conditionalFormatting sqref="G23">
    <cfRule type="expression" dxfId="58" priority="152">
      <formula>IF(SUM(G22:G24)&gt;5.4,TRUE,FALSE)</formula>
    </cfRule>
  </conditionalFormatting>
  <conditionalFormatting sqref="G24">
    <cfRule type="expression" dxfId="57" priority="151">
      <formula>IF(SUM(G22:G24)&gt;5.4,TRUE,FALSE)</formula>
    </cfRule>
  </conditionalFormatting>
  <conditionalFormatting sqref="G27">
    <cfRule type="expression" dxfId="56" priority="147">
      <formula>IF(SUM(G27:G29)&gt;5.4,TRUE,FALSE)</formula>
    </cfRule>
  </conditionalFormatting>
  <conditionalFormatting sqref="G28">
    <cfRule type="expression" dxfId="55" priority="149">
      <formula>IF(SUM(G27:G29)&gt;5.4,TRUE,FALSE)</formula>
    </cfRule>
  </conditionalFormatting>
  <conditionalFormatting sqref="G29">
    <cfRule type="expression" dxfId="54" priority="148">
      <formula>IF(SUM(G27:G29)&gt;5.4,TRUE,FALSE)</formula>
    </cfRule>
  </conditionalFormatting>
  <conditionalFormatting sqref="G32">
    <cfRule type="expression" dxfId="53" priority="144">
      <formula>IF(SUM(G32:G34)&gt;5.4,TRUE,FALSE)</formula>
    </cfRule>
  </conditionalFormatting>
  <conditionalFormatting sqref="G33">
    <cfRule type="expression" dxfId="52" priority="146">
      <formula>IF(SUM(G32:G34)&gt;5.4,TRUE,FALSE)</formula>
    </cfRule>
  </conditionalFormatting>
  <conditionalFormatting sqref="G34">
    <cfRule type="expression" dxfId="51" priority="145">
      <formula>IF(SUM(G32:G34)&gt;5.4,TRUE,FALSE)</formula>
    </cfRule>
  </conditionalFormatting>
  <conditionalFormatting sqref="G37">
    <cfRule type="expression" dxfId="50" priority="141">
      <formula>IF(SUM(G37:G39)&gt;5.4,TRUE,FALSE)</formula>
    </cfRule>
  </conditionalFormatting>
  <conditionalFormatting sqref="G38">
    <cfRule type="expression" dxfId="49" priority="143">
      <formula>IF(SUM(G37:G39)&gt;5.4,TRUE,FALSE)</formula>
    </cfRule>
  </conditionalFormatting>
  <conditionalFormatting sqref="G39">
    <cfRule type="expression" dxfId="48" priority="142">
      <formula>IF(SUM(G37:G39)&gt;5.4,TRUE,FALSE)</formula>
    </cfRule>
  </conditionalFormatting>
  <conditionalFormatting sqref="G42">
    <cfRule type="expression" dxfId="47" priority="138">
      <formula>IF(SUM(G42:G44)&gt;5.4,TRUE,FALSE)</formula>
    </cfRule>
  </conditionalFormatting>
  <conditionalFormatting sqref="G43">
    <cfRule type="expression" dxfId="46" priority="140">
      <formula>IF(SUM(G42:G44)&gt;5.4,TRUE,FALSE)</formula>
    </cfRule>
  </conditionalFormatting>
  <conditionalFormatting sqref="G44">
    <cfRule type="expression" dxfId="45" priority="139">
      <formula>IF(SUM(G42:G44)&gt;5.4,TRUE,FALSE)</formula>
    </cfRule>
  </conditionalFormatting>
  <conditionalFormatting sqref="G47">
    <cfRule type="expression" dxfId="44" priority="135">
      <formula>IF(SUM(G47:G49)&gt;5.4,TRUE,FALSE)</formula>
    </cfRule>
  </conditionalFormatting>
  <conditionalFormatting sqref="G48">
    <cfRule type="expression" dxfId="43" priority="137">
      <formula>IF(SUM(G47:G49)&gt;5.4,TRUE,FALSE)</formula>
    </cfRule>
  </conditionalFormatting>
  <conditionalFormatting sqref="G49">
    <cfRule type="expression" dxfId="42" priority="136">
      <formula>IF(SUM(G47:G49)&gt;5.4,TRUE,FALSE)</formula>
    </cfRule>
  </conditionalFormatting>
  <conditionalFormatting sqref="G52">
    <cfRule type="expression" dxfId="41" priority="132">
      <formula>IF(SUM(G52:G54)&gt;5.4,TRUE,FALSE)</formula>
    </cfRule>
  </conditionalFormatting>
  <conditionalFormatting sqref="G53">
    <cfRule type="expression" dxfId="40" priority="134">
      <formula>IF(SUM(G52:G54)&gt;5.4,TRUE,FALSE)</formula>
    </cfRule>
  </conditionalFormatting>
  <conditionalFormatting sqref="G54">
    <cfRule type="expression" dxfId="39" priority="133">
      <formula>IF(SUM(G52:G54)&gt;5.4,TRUE,FALSE)</formula>
    </cfRule>
  </conditionalFormatting>
  <conditionalFormatting sqref="G57">
    <cfRule type="expression" dxfId="38" priority="129">
      <formula>IF(SUM(G57:G59)&gt;5.4,TRUE,FALSE)</formula>
    </cfRule>
  </conditionalFormatting>
  <conditionalFormatting sqref="G58">
    <cfRule type="expression" dxfId="37" priority="131">
      <formula>IF(SUM(G57:G59)&gt;5.4,TRUE,FALSE)</formula>
    </cfRule>
  </conditionalFormatting>
  <conditionalFormatting sqref="G59">
    <cfRule type="expression" dxfId="36" priority="130">
      <formula>IF(SUM(G57:G59)&gt;5.4,TRUE,FALSE)</formula>
    </cfRule>
  </conditionalFormatting>
  <conditionalFormatting sqref="G62">
    <cfRule type="expression" dxfId="35" priority="126">
      <formula>IF(SUM(G62:G64)&gt;5.4,TRUE,FALSE)</formula>
    </cfRule>
  </conditionalFormatting>
  <conditionalFormatting sqref="G63">
    <cfRule type="expression" dxfId="34" priority="128">
      <formula>IF(SUM(G62:G64)&gt;5.4,TRUE,FALSE)</formula>
    </cfRule>
  </conditionalFormatting>
  <conditionalFormatting sqref="G64">
    <cfRule type="expression" dxfId="33" priority="127">
      <formula>IF(SUM(G62:G64)&gt;5.4,TRUE,FALSE)</formula>
    </cfRule>
  </conditionalFormatting>
  <conditionalFormatting sqref="G67">
    <cfRule type="expression" dxfId="32" priority="123">
      <formula>IF(SUM(G67:G69)&gt;5.4,TRUE,FALSE)</formula>
    </cfRule>
  </conditionalFormatting>
  <conditionalFormatting sqref="G68">
    <cfRule type="expression" dxfId="31" priority="125">
      <formula>IF(SUM(G67:G69)&gt;5.4,TRUE,FALSE)</formula>
    </cfRule>
  </conditionalFormatting>
  <conditionalFormatting sqref="G69">
    <cfRule type="expression" dxfId="30" priority="124">
      <formula>IF(SUM(G67:G69)&gt;5.4,TRUE,FALSE)</formula>
    </cfRule>
  </conditionalFormatting>
  <conditionalFormatting sqref="G72">
    <cfRule type="expression" dxfId="29" priority="120">
      <formula>IF(SUM(G72:G74)&gt;5.4,TRUE,FALSE)</formula>
    </cfRule>
  </conditionalFormatting>
  <conditionalFormatting sqref="G73">
    <cfRule type="expression" dxfId="28" priority="122">
      <formula>IF(SUM(G72:G74)&gt;5.4,TRUE,FALSE)</formula>
    </cfRule>
  </conditionalFormatting>
  <conditionalFormatting sqref="G74">
    <cfRule type="expression" dxfId="27" priority="121">
      <formula>IF(SUM(G72:G74)&gt;5.4,TRUE,FALSE)</formula>
    </cfRule>
  </conditionalFormatting>
  <conditionalFormatting sqref="G77">
    <cfRule type="expression" dxfId="26" priority="117">
      <formula>IF(SUM(G77:G79)&gt;5.4,TRUE,FALSE)</formula>
    </cfRule>
  </conditionalFormatting>
  <conditionalFormatting sqref="G78">
    <cfRule type="expression" dxfId="25" priority="119">
      <formula>IF(SUM(G77:G79)&gt;5.4,TRUE,FALSE)</formula>
    </cfRule>
  </conditionalFormatting>
  <conditionalFormatting sqref="G79">
    <cfRule type="expression" dxfId="24" priority="118">
      <formula>IF(SUM(G77:G79)&gt;5.4,TRUE,FALSE)</formula>
    </cfRule>
  </conditionalFormatting>
  <conditionalFormatting sqref="G82">
    <cfRule type="expression" dxfId="23" priority="114">
      <formula>IF(SUM(G82:G84)&gt;5.4,TRUE,FALSE)</formula>
    </cfRule>
  </conditionalFormatting>
  <conditionalFormatting sqref="G83">
    <cfRule type="expression" dxfId="22" priority="116">
      <formula>IF(SUM(G82:G84)&gt;5.4,TRUE,FALSE)</formula>
    </cfRule>
  </conditionalFormatting>
  <conditionalFormatting sqref="G84">
    <cfRule type="expression" dxfId="21" priority="115">
      <formula>IF(SUM(G82:G84)&gt;5.4,TRUE,FALSE)</formula>
    </cfRule>
  </conditionalFormatting>
  <conditionalFormatting sqref="G87">
    <cfRule type="expression" dxfId="20" priority="111">
      <formula>IF(SUM(G87:G89)&gt;5.4,TRUE,FALSE)</formula>
    </cfRule>
  </conditionalFormatting>
  <conditionalFormatting sqref="G88">
    <cfRule type="expression" dxfId="19" priority="113">
      <formula>IF(SUM(G87:G89)&gt;5.4,TRUE,FALSE)</formula>
    </cfRule>
  </conditionalFormatting>
  <conditionalFormatting sqref="G89">
    <cfRule type="expression" dxfId="18" priority="112">
      <formula>IF(SUM(G87:G89)&gt;5.4,TRUE,FALSE)</formula>
    </cfRule>
  </conditionalFormatting>
  <conditionalFormatting sqref="G92">
    <cfRule type="expression" dxfId="17" priority="108">
      <formula>IF(SUM(G92:G94)&gt;5.4,TRUE,FALSE)</formula>
    </cfRule>
  </conditionalFormatting>
  <conditionalFormatting sqref="G93">
    <cfRule type="expression" dxfId="16" priority="110">
      <formula>IF(SUM(G92:G94)&gt;5.4,TRUE,FALSE)</formula>
    </cfRule>
  </conditionalFormatting>
  <conditionalFormatting sqref="G94">
    <cfRule type="expression" dxfId="15" priority="109">
      <formula>IF(SUM(G92:G94)&gt;5.4,TRUE,FALSE)</formula>
    </cfRule>
  </conditionalFormatting>
  <conditionalFormatting sqref="G97">
    <cfRule type="expression" dxfId="14" priority="105">
      <formula>IF(SUM(G97:G99)&gt;5.4,TRUE,FALSE)</formula>
    </cfRule>
  </conditionalFormatting>
  <conditionalFormatting sqref="G98">
    <cfRule type="expression" dxfId="13" priority="107">
      <formula>IF(SUM(G97:G99)&gt;5.4,TRUE,FALSE)</formula>
    </cfRule>
  </conditionalFormatting>
  <conditionalFormatting sqref="G99">
    <cfRule type="expression" dxfId="12" priority="106">
      <formula>IF(SUM(G97:G99)&gt;5.4,TRUE,FALSE)</formula>
    </cfRule>
  </conditionalFormatting>
  <conditionalFormatting sqref="G102">
    <cfRule type="expression" dxfId="11" priority="102">
      <formula>IF(SUM(G102:G104)&gt;5.4,TRUE,FALSE)</formula>
    </cfRule>
  </conditionalFormatting>
  <conditionalFormatting sqref="G103">
    <cfRule type="expression" dxfId="10" priority="104">
      <formula>IF(SUM(G102:G104)&gt;5.4,TRUE,FALSE)</formula>
    </cfRule>
  </conditionalFormatting>
  <conditionalFormatting sqref="G104">
    <cfRule type="expression" dxfId="9" priority="103">
      <formula>IF(SUM(G102:G104)&gt;5.4,TRUE,FALSE)</formula>
    </cfRule>
  </conditionalFormatting>
  <conditionalFormatting sqref="G107">
    <cfRule type="expression" dxfId="8" priority="7">
      <formula>IF(SUM(G107:G109)&gt;5.4,TRUE,FALSE)</formula>
    </cfRule>
  </conditionalFormatting>
  <conditionalFormatting sqref="G108">
    <cfRule type="expression" dxfId="7" priority="101">
      <formula>IF(SUM(G107:G109)&gt;5.4,TRUE,FALSE)</formula>
    </cfRule>
  </conditionalFormatting>
  <conditionalFormatting sqref="G109">
    <cfRule type="expression" dxfId="6" priority="100">
      <formula>IF(SUM(G107:G109)&gt;5.4,TRUE,FALSE)</formula>
    </cfRule>
  </conditionalFormatting>
  <conditionalFormatting sqref="G112">
    <cfRule type="expression" dxfId="5" priority="4">
      <formula>IF(SUM(G112:G114)&gt;5.4,TRUE,FALSE)</formula>
    </cfRule>
  </conditionalFormatting>
  <conditionalFormatting sqref="G113">
    <cfRule type="expression" dxfId="4" priority="6">
      <formula>IF(SUM(G112:G114)&gt;5.4,TRUE,FALSE)</formula>
    </cfRule>
  </conditionalFormatting>
  <conditionalFormatting sqref="G114">
    <cfRule type="expression" dxfId="3" priority="5">
      <formula>IF(SUM(G112:G114)&gt;5.4,TRUE,FALSE)</formula>
    </cfRule>
  </conditionalFormatting>
  <conditionalFormatting sqref="G117">
    <cfRule type="expression" dxfId="2" priority="1">
      <formula>IF(SUM(G117:G119)&gt;5.4,TRUE,FALSE)</formula>
    </cfRule>
  </conditionalFormatting>
  <conditionalFormatting sqref="G118">
    <cfRule type="expression" dxfId="1" priority="3">
      <formula>IF(SUM(G117:G119)&gt;5.4,TRUE,FALSE)</formula>
    </cfRule>
  </conditionalFormatting>
  <conditionalFormatting sqref="G119">
    <cfRule type="expression" dxfId="0" priority="2">
      <formula>IF(SUM(G117:G119)&gt;5.4,TRUE,FALSE)</formula>
    </cfRule>
  </conditionalFormatting>
  <dataValidations count="1">
    <dataValidation type="custom" showErrorMessage="1" error="Please enter the diver's CLUB" sqref="E2 E7 E12 E17 E22 E27 E32 E37 E42 E47 E52 E57 E62 E67 E72 E77 E82 E87 E92 E97 E102 E107 E112 E117" xr:uid="{52C5A20D-8835-4133-83C3-2A5651134B12}">
      <formula1>IF(C2&lt;&gt;"",TRUE,FALSE)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07A2-32A7-443C-9BEB-E4CB535B8CA1}">
  <dimension ref="A1:AK164"/>
  <sheetViews>
    <sheetView zoomScaleNormal="100" workbookViewId="0">
      <pane ySplit="1" topLeftCell="A2" activePane="bottomLeft" state="frozen"/>
      <selection activeCell="D8" sqref="D8"/>
      <selection pane="bottomLeft" activeCell="B2" sqref="B2:B4"/>
    </sheetView>
  </sheetViews>
  <sheetFormatPr defaultColWidth="9.140625" defaultRowHeight="15" x14ac:dyDescent="0.25"/>
  <cols>
    <col min="1" max="1" width="3.85546875" customWidth="1"/>
    <col min="2" max="2" width="24.7109375" customWidth="1"/>
    <col min="3" max="3" width="8.42578125" style="10" customWidth="1"/>
    <col min="4" max="4" width="9" style="10" customWidth="1"/>
    <col min="5" max="5" width="15.7109375" style="10" customWidth="1"/>
    <col min="6" max="6" width="31.85546875" customWidth="1"/>
    <col min="7" max="13" width="9.140625" style="10"/>
    <col min="16" max="30" width="9.140625" hidden="1" customWidth="1"/>
    <col min="31" max="37" width="0" hidden="1" customWidth="1"/>
  </cols>
  <sheetData>
    <row r="1" spans="1:22"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c r="U1" s="22"/>
      <c r="V1" s="22"/>
    </row>
    <row r="2" spans="1:22"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5"/>
      <c r="R2" s="35"/>
      <c r="S2" s="35"/>
    </row>
    <row r="3" spans="1:22" ht="15.75" thickBot="1" x14ac:dyDescent="0.3">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22"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9">
        <f>IF(N4="",O3,N4+O3)</f>
        <v>0</v>
      </c>
      <c r="Q4" s="35">
        <f>IF(O4&lt;&gt;"",O4+A2/10000,0)</f>
        <v>1E-4</v>
      </c>
      <c r="R4" s="35">
        <f>B2</f>
        <v>0</v>
      </c>
      <c r="S4" s="35">
        <f>C2</f>
        <v>0</v>
      </c>
    </row>
    <row r="5" spans="1:22" x14ac:dyDescent="0.25">
      <c r="A5" s="118">
        <v>2</v>
      </c>
      <c r="B5" s="119"/>
      <c r="C5" s="120"/>
      <c r="D5" s="42">
        <v>1</v>
      </c>
      <c r="E5" s="40"/>
      <c r="F5" s="43" t="str">
        <f>IF($E5="","",IF(ISNA(VLOOKUP($E5,DD!$A$2:$C$150,2,0)),"NO SUCH DIVE",VLOOKUP($E5,DD!$A$2:$C$150,2,0)))</f>
        <v/>
      </c>
      <c r="G5" s="42" t="str">
        <f>IF($E5="","",IF(ISNA(VLOOKUP($E5,DD!$A$2:$C$150,3,0)),"",VLOOKUP($E5,DD!$A$2:$C$150,3,0)))</f>
        <v/>
      </c>
      <c r="H5" s="41"/>
      <c r="I5" s="41"/>
      <c r="J5" s="41"/>
      <c r="K5" s="41"/>
      <c r="L5" s="41"/>
      <c r="M5" s="40"/>
      <c r="N5" s="82">
        <f t="shared" si="0"/>
        <v>0</v>
      </c>
      <c r="O5" s="82">
        <f>IF(N5="","",N5)</f>
        <v>0</v>
      </c>
      <c r="Q5" s="35"/>
      <c r="R5" s="35"/>
      <c r="S5" s="35"/>
    </row>
    <row r="6" spans="1:22" ht="15.75" thickBot="1" x14ac:dyDescent="0.3">
      <c r="A6" s="118"/>
      <c r="B6" s="119"/>
      <c r="C6" s="120"/>
      <c r="D6" s="42">
        <v>2</v>
      </c>
      <c r="E6" s="40"/>
      <c r="F6" s="43" t="str">
        <f>IF($E6="","",IF(ISNA(VLOOKUP($E6,DD!$A$2:$C$150,2,0)),"NO SUCH DIVE",VLOOKUP($E6,DD!$A$2:$C$150,2,0)))</f>
        <v/>
      </c>
      <c r="G6" s="42" t="str">
        <f>IF($E6="","",IF(ISNA(VLOOKUP($E6,DD!$A$2:$C$150,3,0)),"",VLOOKUP($E6,DD!$A$2:$C$150,3,0)))</f>
        <v/>
      </c>
      <c r="H6" s="41"/>
      <c r="I6" s="41"/>
      <c r="J6" s="41"/>
      <c r="K6" s="41"/>
      <c r="L6" s="41"/>
      <c r="M6" s="40"/>
      <c r="N6" s="82">
        <f t="shared" si="0"/>
        <v>0</v>
      </c>
      <c r="O6" s="82">
        <f>IF(N6="",O5,N6+O5)</f>
        <v>0</v>
      </c>
      <c r="Q6" s="35"/>
      <c r="R6" s="35"/>
      <c r="S6" s="35"/>
    </row>
    <row r="7" spans="1:22" ht="15.75" thickBot="1" x14ac:dyDescent="0.3">
      <c r="A7" s="118"/>
      <c r="B7" s="119"/>
      <c r="C7" s="120"/>
      <c r="D7" s="42">
        <v>3</v>
      </c>
      <c r="E7" s="40"/>
      <c r="F7" s="43" t="str">
        <f>IF($E7="","",IF(ISNA(VLOOKUP($E7,DD!$A$2:$C$150,2,0)),"NO SUCH DIVE",VLOOKUP($E7,DD!$A$2:$C$150,2,0)))</f>
        <v/>
      </c>
      <c r="G7" s="42" t="str">
        <f>IF($E7="","",IF(ISNA(VLOOKUP($E7,DD!$A$2:$C$150,3,0)),"",VLOOKUP($E7,DD!$A$2:$C$150,3,0)))</f>
        <v/>
      </c>
      <c r="H7" s="41"/>
      <c r="I7" s="41"/>
      <c r="J7" s="41"/>
      <c r="K7" s="41"/>
      <c r="L7" s="41"/>
      <c r="M7" s="40"/>
      <c r="N7" s="82">
        <f t="shared" si="0"/>
        <v>0</v>
      </c>
      <c r="O7" s="83">
        <f>IF(N7="",O6,N7+O6)</f>
        <v>0</v>
      </c>
      <c r="Q7" s="35">
        <f t="shared" ref="Q7" si="1">IF(O7&lt;&gt;"",O7+A5/10000,0)</f>
        <v>2.0000000000000001E-4</v>
      </c>
      <c r="R7" s="35">
        <f t="shared" ref="R7:S7" si="2">B5</f>
        <v>0</v>
      </c>
      <c r="S7" s="35">
        <f t="shared" si="2"/>
        <v>0</v>
      </c>
    </row>
    <row r="8" spans="1:22" x14ac:dyDescent="0.25">
      <c r="A8" s="115">
        <v>3</v>
      </c>
      <c r="B8" s="116"/>
      <c r="C8" s="117"/>
      <c r="D8" s="10">
        <v>1</v>
      </c>
      <c r="E8" s="5"/>
      <c r="F8" t="str">
        <f>IF($E8="","",IF(ISNA(VLOOKUP($E8,DD!$A$2:$C$150,2,0)),"NO SUCH DIVE",VLOOKUP($E8,DD!$A$2:$C$150,2,0)))</f>
        <v/>
      </c>
      <c r="G8" s="10" t="str">
        <f>IF($E8="","",IF(ISNA(VLOOKUP($E8,DD!$A$2:$C$150,3,0)),"",VLOOKUP($E8,DD!$A$2:$C$150,3,0)))</f>
        <v/>
      </c>
      <c r="H8" s="8"/>
      <c r="I8" s="8"/>
      <c r="J8" s="8"/>
      <c r="K8" s="8"/>
      <c r="L8" s="8"/>
      <c r="M8" s="5"/>
      <c r="N8" s="78">
        <f t="shared" si="0"/>
        <v>0</v>
      </c>
      <c r="O8" s="78">
        <f>IF(N8="","",N8)</f>
        <v>0</v>
      </c>
      <c r="Q8" s="35"/>
      <c r="R8" s="35"/>
      <c r="S8" s="35"/>
    </row>
    <row r="9" spans="1:22" ht="15.75" thickBot="1" x14ac:dyDescent="0.3">
      <c r="A9" s="115"/>
      <c r="B9" s="116"/>
      <c r="C9" s="117"/>
      <c r="D9" s="10">
        <v>2</v>
      </c>
      <c r="E9" s="5"/>
      <c r="F9" t="str">
        <f>IF($E9="","",IF(ISNA(VLOOKUP($E9,DD!$A$2:$C$150,2,0)),"NO SUCH DIVE",VLOOKUP($E9,DD!$A$2:$C$150,2,0)))</f>
        <v/>
      </c>
      <c r="G9" s="10" t="str">
        <f>IF($E9="","",IF(ISNA(VLOOKUP($E9,DD!$A$2:$C$150,3,0)),"",VLOOKUP($E9,DD!$A$2:$C$150,3,0)))</f>
        <v/>
      </c>
      <c r="H9" s="8"/>
      <c r="I9" s="8"/>
      <c r="J9" s="8"/>
      <c r="K9" s="8"/>
      <c r="L9" s="8"/>
      <c r="M9" s="5"/>
      <c r="N9" s="78">
        <f t="shared" si="0"/>
        <v>0</v>
      </c>
      <c r="O9" s="78">
        <f>IF(N9="",O8,N9+O8)</f>
        <v>0</v>
      </c>
      <c r="Q9" s="35"/>
      <c r="R9" s="35"/>
      <c r="S9" s="35"/>
    </row>
    <row r="10" spans="1:22" ht="15.75" thickBot="1" x14ac:dyDescent="0.3">
      <c r="A10" s="115"/>
      <c r="B10" s="116"/>
      <c r="C10" s="117"/>
      <c r="D10" s="10">
        <v>3</v>
      </c>
      <c r="E10" s="5"/>
      <c r="F10" t="str">
        <f>IF($E10="","",IF(ISNA(VLOOKUP($E10,DD!$A$2:$C$150,2,0)),"NO SUCH DIVE",VLOOKUP($E10,DD!$A$2:$C$150,2,0)))</f>
        <v/>
      </c>
      <c r="G10" s="10" t="str">
        <f>IF($E10="","",IF(ISNA(VLOOKUP($E10,DD!$A$2:$C$150,3,0)),"",VLOOKUP($E10,DD!$A$2:$C$150,3,0)))</f>
        <v/>
      </c>
      <c r="H10" s="8"/>
      <c r="I10" s="8"/>
      <c r="J10" s="8"/>
      <c r="K10" s="8"/>
      <c r="L10" s="8"/>
      <c r="M10" s="5"/>
      <c r="N10" s="78">
        <f t="shared" si="0"/>
        <v>0</v>
      </c>
      <c r="O10" s="79">
        <f>IF(N10="",O9,N10+O9)</f>
        <v>0</v>
      </c>
      <c r="Q10" s="35">
        <f t="shared" ref="Q10" si="3">IF(O10&lt;&gt;"",O10+A8/10000,0)</f>
        <v>2.9999999999999997E-4</v>
      </c>
      <c r="R10" s="35">
        <f t="shared" ref="R10:S10" si="4">B8</f>
        <v>0</v>
      </c>
      <c r="S10" s="35">
        <f t="shared" si="4"/>
        <v>0</v>
      </c>
    </row>
    <row r="11" spans="1:22" x14ac:dyDescent="0.25">
      <c r="A11" s="118">
        <v>4</v>
      </c>
      <c r="B11" s="119"/>
      <c r="C11" s="120"/>
      <c r="D11" s="42">
        <v>1</v>
      </c>
      <c r="E11" s="40"/>
      <c r="F11" s="43" t="str">
        <f>IF($E11="","",IF(ISNA(VLOOKUP($E11,DD!$A$2:$C$150,2,0)),"NO SUCH DIVE",VLOOKUP($E11,DD!$A$2:$C$150,2,0)))</f>
        <v/>
      </c>
      <c r="G11" s="42" t="str">
        <f>IF($E11="","",IF(ISNA(VLOOKUP($E11,DD!$A$2:$C$150,3,0)),"",VLOOKUP($E11,DD!$A$2:$C$150,3,0)))</f>
        <v/>
      </c>
      <c r="H11" s="41"/>
      <c r="I11" s="41"/>
      <c r="J11" s="41"/>
      <c r="K11" s="41"/>
      <c r="L11" s="41"/>
      <c r="M11" s="40"/>
      <c r="N11" s="82">
        <f t="shared" si="0"/>
        <v>0</v>
      </c>
      <c r="O11" s="82">
        <f>IF(N11="","",N11)</f>
        <v>0</v>
      </c>
      <c r="Q11" s="35"/>
      <c r="R11" s="35"/>
      <c r="S11" s="35"/>
    </row>
    <row r="12" spans="1:22" ht="15.75" thickBot="1" x14ac:dyDescent="0.3">
      <c r="A12" s="118"/>
      <c r="B12" s="119"/>
      <c r="C12" s="120"/>
      <c r="D12" s="42">
        <v>2</v>
      </c>
      <c r="E12" s="40"/>
      <c r="F12" s="43" t="str">
        <f>IF($E12="","",IF(ISNA(VLOOKUP($E12,DD!$A$2:$C$150,2,0)),"NO SUCH DIVE",VLOOKUP($E12,DD!$A$2:$C$150,2,0)))</f>
        <v/>
      </c>
      <c r="G12" s="42" t="str">
        <f>IF($E12="","",IF(ISNA(VLOOKUP($E12,DD!$A$2:$C$150,3,0)),"",VLOOKUP($E12,DD!$A$2:$C$150,3,0)))</f>
        <v/>
      </c>
      <c r="H12" s="41"/>
      <c r="I12" s="41"/>
      <c r="J12" s="41"/>
      <c r="K12" s="41"/>
      <c r="L12" s="41"/>
      <c r="M12" s="40"/>
      <c r="N12" s="82">
        <f t="shared" si="0"/>
        <v>0</v>
      </c>
      <c r="O12" s="82">
        <f>IF(N12="",O11,N12+O11)</f>
        <v>0</v>
      </c>
      <c r="Q12" s="35"/>
      <c r="R12" s="35"/>
      <c r="S12" s="35"/>
    </row>
    <row r="13" spans="1:22" ht="15.75" thickBot="1" x14ac:dyDescent="0.3">
      <c r="A13" s="118"/>
      <c r="B13" s="119"/>
      <c r="C13" s="120"/>
      <c r="D13" s="42">
        <v>3</v>
      </c>
      <c r="E13" s="40"/>
      <c r="F13" s="43" t="str">
        <f>IF($E13="","",IF(ISNA(VLOOKUP($E13,DD!$A$2:$C$150,2,0)),"NO SUCH DIVE",VLOOKUP($E13,DD!$A$2:$C$150,2,0)))</f>
        <v/>
      </c>
      <c r="G13" s="42" t="str">
        <f>IF($E13="","",IF(ISNA(VLOOKUP($E13,DD!$A$2:$C$150,3,0)),"",VLOOKUP($E13,DD!$A$2:$C$150,3,0)))</f>
        <v/>
      </c>
      <c r="H13" s="41"/>
      <c r="I13" s="41"/>
      <c r="J13" s="41"/>
      <c r="K13" s="41"/>
      <c r="L13" s="41"/>
      <c r="M13" s="40"/>
      <c r="N13" s="82">
        <f t="shared" si="0"/>
        <v>0</v>
      </c>
      <c r="O13" s="83">
        <f>IF(N13="",O12,N13+O12)</f>
        <v>0</v>
      </c>
      <c r="Q13" s="35">
        <f t="shared" ref="Q13" si="5">IF(O13&lt;&gt;"",O13+A11/10000,0)</f>
        <v>4.0000000000000002E-4</v>
      </c>
      <c r="R13" s="35">
        <f t="shared" ref="R13:S13" si="6">B11</f>
        <v>0</v>
      </c>
      <c r="S13" s="35">
        <f t="shared" si="6"/>
        <v>0</v>
      </c>
    </row>
    <row r="14" spans="1:22" x14ac:dyDescent="0.25">
      <c r="A14" s="115">
        <v>5</v>
      </c>
      <c r="B14" s="116"/>
      <c r="C14" s="117"/>
      <c r="D14" s="10">
        <v>1</v>
      </c>
      <c r="E14" s="5"/>
      <c r="F14" t="str">
        <f>IF($E14="","",IF(ISNA(VLOOKUP($E14,DD!$A$2:$C$150,2,0)),"NO SUCH DIVE",VLOOKUP($E14,DD!$A$2:$C$150,2,0)))</f>
        <v/>
      </c>
      <c r="G14" s="10" t="str">
        <f>IF($E14="","",IF(ISNA(VLOOKUP($E14,DD!$A$2:$C$150,3,0)),"",VLOOKUP($E14,DD!$A$2:$C$150,3,0)))</f>
        <v/>
      </c>
      <c r="H14" s="8"/>
      <c r="I14" s="8"/>
      <c r="J14" s="8"/>
      <c r="K14" s="8"/>
      <c r="L14" s="8"/>
      <c r="M14" s="5"/>
      <c r="N14" s="78">
        <f t="shared" si="0"/>
        <v>0</v>
      </c>
      <c r="O14" s="78">
        <f>IF(N14="","",N14)</f>
        <v>0</v>
      </c>
      <c r="Q14" s="35"/>
      <c r="R14" s="35"/>
      <c r="S14" s="35"/>
    </row>
    <row r="15" spans="1:22" ht="15.75" thickBot="1" x14ac:dyDescent="0.3">
      <c r="A15" s="115"/>
      <c r="B15" s="116"/>
      <c r="C15" s="117"/>
      <c r="D15" s="10">
        <v>2</v>
      </c>
      <c r="E15" s="5"/>
      <c r="F15" t="str">
        <f>IF($E15="","",IF(ISNA(VLOOKUP($E15,DD!$A$2:$C$150,2,0)),"NO SUCH DIVE",VLOOKUP($E15,DD!$A$2:$C$150,2,0)))</f>
        <v/>
      </c>
      <c r="G15" s="10" t="str">
        <f>IF($E15="","",IF(ISNA(VLOOKUP($E15,DD!$A$2:$C$150,3,0)),"",VLOOKUP($E15,DD!$A$2:$C$150,3,0)))</f>
        <v/>
      </c>
      <c r="H15" s="8"/>
      <c r="I15" s="8"/>
      <c r="J15" s="8"/>
      <c r="K15" s="8"/>
      <c r="L15" s="8"/>
      <c r="M15" s="5"/>
      <c r="N15" s="78">
        <f t="shared" si="0"/>
        <v>0</v>
      </c>
      <c r="O15" s="78">
        <f>IF(N15="",O14,N15+O14)</f>
        <v>0</v>
      </c>
      <c r="Q15" s="35"/>
      <c r="R15" s="35"/>
      <c r="S15" s="35"/>
    </row>
    <row r="16" spans="1:22" ht="15.75" thickBot="1" x14ac:dyDescent="0.3">
      <c r="A16" s="115"/>
      <c r="B16" s="116"/>
      <c r="C16" s="117"/>
      <c r="D16" s="10">
        <v>3</v>
      </c>
      <c r="E16" s="5"/>
      <c r="F16" t="str">
        <f>IF($E16="","",IF(ISNA(VLOOKUP($E16,DD!$A$2:$C$150,2,0)),"NO SUCH DIVE",VLOOKUP($E16,DD!$A$2:$C$150,2,0)))</f>
        <v/>
      </c>
      <c r="G16" s="10" t="str">
        <f>IF($E16="","",IF(ISNA(VLOOKUP($E16,DD!$A$2:$C$150,3,0)),"",VLOOKUP($E16,DD!$A$2:$C$150,3,0)))</f>
        <v/>
      </c>
      <c r="H16" s="8"/>
      <c r="I16" s="8"/>
      <c r="J16" s="8"/>
      <c r="K16" s="8"/>
      <c r="L16" s="8"/>
      <c r="M16" s="5"/>
      <c r="N16" s="78">
        <f t="shared" si="0"/>
        <v>0</v>
      </c>
      <c r="O16" s="79">
        <f>IF(N16="",O15,N16+O15)</f>
        <v>0</v>
      </c>
      <c r="Q16" s="35">
        <f t="shared" ref="Q16" si="7">IF(O16&lt;&gt;"",O16+A14/10000,0)</f>
        <v>5.0000000000000001E-4</v>
      </c>
      <c r="R16" s="35">
        <f t="shared" ref="R16:S16" si="8">B14</f>
        <v>0</v>
      </c>
      <c r="S16" s="35">
        <f t="shared" si="8"/>
        <v>0</v>
      </c>
    </row>
    <row r="17" spans="1:20" x14ac:dyDescent="0.25">
      <c r="A17" s="118">
        <v>6</v>
      </c>
      <c r="B17" s="119"/>
      <c r="C17" s="120"/>
      <c r="D17" s="42">
        <v>1</v>
      </c>
      <c r="E17" s="40"/>
      <c r="F17" s="43" t="str">
        <f>IF($E17="","",IF(ISNA(VLOOKUP($E17,DD!$A$2:$C$150,2,0)),"NO SUCH DIVE",VLOOKUP($E17,DD!$A$2:$C$150,2,0)))</f>
        <v/>
      </c>
      <c r="G17" s="42" t="str">
        <f>IF($E17="","",IF(ISNA(VLOOKUP($E17,DD!$A$2:$C$150,3,0)),"",VLOOKUP($E17,DD!$A$2:$C$150,3,0)))</f>
        <v/>
      </c>
      <c r="H17" s="41"/>
      <c r="I17" s="41"/>
      <c r="J17" s="41"/>
      <c r="K17" s="41"/>
      <c r="L17" s="41"/>
      <c r="M17" s="40"/>
      <c r="N17" s="82">
        <f t="shared" si="0"/>
        <v>0</v>
      </c>
      <c r="O17" s="82">
        <f>IF(N17="","",N17)</f>
        <v>0</v>
      </c>
      <c r="Q17" s="35"/>
      <c r="R17" s="35"/>
      <c r="S17" s="35"/>
    </row>
    <row r="18" spans="1:20" ht="15.75" thickBot="1" x14ac:dyDescent="0.3">
      <c r="A18" s="118"/>
      <c r="B18" s="119"/>
      <c r="C18" s="120"/>
      <c r="D18" s="42">
        <v>2</v>
      </c>
      <c r="E18" s="40"/>
      <c r="F18" s="43" t="str">
        <f>IF($E18="","",IF(ISNA(VLOOKUP($E18,DD!$A$2:$C$150,2,0)),"NO SUCH DIVE",VLOOKUP($E18,DD!$A$2:$C$150,2,0)))</f>
        <v/>
      </c>
      <c r="G18" s="42" t="str">
        <f>IF($E18="","",IF(ISNA(VLOOKUP($E18,DD!$A$2:$C$150,3,0)),"",VLOOKUP($E18,DD!$A$2:$C$150,3,0)))</f>
        <v/>
      </c>
      <c r="H18" s="41"/>
      <c r="I18" s="41"/>
      <c r="J18" s="41"/>
      <c r="K18" s="41"/>
      <c r="L18" s="41"/>
      <c r="M18" s="40"/>
      <c r="N18" s="82">
        <f t="shared" si="0"/>
        <v>0</v>
      </c>
      <c r="O18" s="82">
        <f>IF(N18="",O17,N18+O17)</f>
        <v>0</v>
      </c>
      <c r="Q18" s="35"/>
      <c r="R18" s="35"/>
      <c r="S18" s="35"/>
    </row>
    <row r="19" spans="1:20" ht="15.75" thickBot="1" x14ac:dyDescent="0.3">
      <c r="A19" s="118"/>
      <c r="B19" s="119"/>
      <c r="C19" s="120"/>
      <c r="D19" s="42">
        <v>3</v>
      </c>
      <c r="E19" s="40"/>
      <c r="F19" s="43" t="str">
        <f>IF($E19="","",IF(ISNA(VLOOKUP($E19,DD!$A$2:$C$150,2,0)),"NO SUCH DIVE",VLOOKUP($E19,DD!$A$2:$C$150,2,0)))</f>
        <v/>
      </c>
      <c r="G19" s="42" t="str">
        <f>IF($E19="","",IF(ISNA(VLOOKUP($E19,DD!$A$2:$C$150,3,0)),"",VLOOKUP($E19,DD!$A$2:$C$150,3,0)))</f>
        <v/>
      </c>
      <c r="H19" s="41"/>
      <c r="I19" s="41"/>
      <c r="J19" s="41"/>
      <c r="K19" s="41"/>
      <c r="L19" s="41"/>
      <c r="M19" s="40"/>
      <c r="N19" s="82">
        <f t="shared" si="0"/>
        <v>0</v>
      </c>
      <c r="O19" s="83">
        <f>IF(N19="",O18,N19+O18)</f>
        <v>0</v>
      </c>
      <c r="Q19" s="35">
        <f t="shared" ref="Q19" si="9">IF(O19&lt;&gt;"",O19+A17/10000,0)</f>
        <v>5.9999999999999995E-4</v>
      </c>
      <c r="R19" s="35">
        <f t="shared" ref="R19:S19" si="10">B17</f>
        <v>0</v>
      </c>
      <c r="S19" s="35">
        <f t="shared" si="10"/>
        <v>0</v>
      </c>
    </row>
    <row r="20" spans="1:20" x14ac:dyDescent="0.25">
      <c r="A20" s="115">
        <v>7</v>
      </c>
      <c r="B20" s="116"/>
      <c r="C20" s="117"/>
      <c r="D20" s="10">
        <v>1</v>
      </c>
      <c r="E20" s="5"/>
      <c r="F20" t="str">
        <f>IF($E20="","",IF(ISNA(VLOOKUP($E20,DD!$A$2:$C$150,2,0)),"NO SUCH DIVE",VLOOKUP($E20,DD!$A$2:$C$150,2,0)))</f>
        <v/>
      </c>
      <c r="G20" s="10" t="str">
        <f>IF($E20="","",IF(ISNA(VLOOKUP($E20,DD!$A$2:$C$150,3,0)),"",VLOOKUP($E20,DD!$A$2:$C$150,3,0)))</f>
        <v/>
      </c>
      <c r="H20" s="8"/>
      <c r="I20" s="8"/>
      <c r="J20" s="8"/>
      <c r="K20" s="8"/>
      <c r="L20" s="8"/>
      <c r="M20" s="5"/>
      <c r="N20" s="78">
        <f t="shared" si="0"/>
        <v>0</v>
      </c>
      <c r="O20" s="78">
        <f>IF(N20="","",N20)</f>
        <v>0</v>
      </c>
      <c r="Q20" s="35"/>
      <c r="R20" s="35"/>
      <c r="S20" s="35"/>
    </row>
    <row r="21" spans="1:20" ht="15.75" thickBot="1" x14ac:dyDescent="0.3">
      <c r="A21" s="115"/>
      <c r="B21" s="116"/>
      <c r="C21" s="117"/>
      <c r="D21" s="10">
        <v>2</v>
      </c>
      <c r="E21" s="5"/>
      <c r="F21" t="str">
        <f>IF($E21="","",IF(ISNA(VLOOKUP($E21,DD!$A$2:$C$150,2,0)),"NO SUCH DIVE",VLOOKUP($E21,DD!$A$2:$C$150,2,0)))</f>
        <v/>
      </c>
      <c r="G21" s="10" t="str">
        <f>IF($E21="","",IF(ISNA(VLOOKUP($E21,DD!$A$2:$C$150,3,0)),"",VLOOKUP($E21,DD!$A$2:$C$150,3,0)))</f>
        <v/>
      </c>
      <c r="H21" s="8"/>
      <c r="I21" s="8"/>
      <c r="J21" s="8"/>
      <c r="K21" s="8"/>
      <c r="L21" s="8"/>
      <c r="M21" s="5"/>
      <c r="N21" s="78">
        <f t="shared" si="0"/>
        <v>0</v>
      </c>
      <c r="O21" s="78">
        <f>IF(N21="",O20,N21+O20)</f>
        <v>0</v>
      </c>
      <c r="Q21" s="35"/>
      <c r="R21" s="35"/>
      <c r="S21" s="35"/>
    </row>
    <row r="22" spans="1:20" ht="15.75" thickBot="1" x14ac:dyDescent="0.3">
      <c r="A22" s="115"/>
      <c r="B22" s="116"/>
      <c r="C22" s="117"/>
      <c r="D22" s="10">
        <v>3</v>
      </c>
      <c r="E22" s="5"/>
      <c r="F22" t="str">
        <f>IF($E22="","",IF(ISNA(VLOOKUP($E22,DD!$A$2:$C$150,2,0)),"NO SUCH DIVE",VLOOKUP($E22,DD!$A$2:$C$150,2,0)))</f>
        <v/>
      </c>
      <c r="G22" s="10" t="str">
        <f>IF($E22="","",IF(ISNA(VLOOKUP($E22,DD!$A$2:$C$150,3,0)),"",VLOOKUP($E22,DD!$A$2:$C$150,3,0)))</f>
        <v/>
      </c>
      <c r="H22" s="8"/>
      <c r="I22" s="8"/>
      <c r="J22" s="8"/>
      <c r="K22" s="8"/>
      <c r="L22" s="8"/>
      <c r="M22" s="5"/>
      <c r="N22" s="78">
        <f t="shared" si="0"/>
        <v>0</v>
      </c>
      <c r="O22" s="79">
        <f>IF(N22="",O21,N22+O21)</f>
        <v>0</v>
      </c>
      <c r="Q22" s="35">
        <f t="shared" ref="Q22" si="11">IF(O22&lt;&gt;"",O22+A20/10000,0)</f>
        <v>6.9999999999999999E-4</v>
      </c>
      <c r="R22" s="35">
        <f t="shared" ref="R22:S22" si="12">B20</f>
        <v>0</v>
      </c>
      <c r="S22" s="35">
        <f t="shared" si="12"/>
        <v>0</v>
      </c>
    </row>
    <row r="23" spans="1:20" x14ac:dyDescent="0.25">
      <c r="A23" s="118">
        <v>8</v>
      </c>
      <c r="B23" s="119"/>
      <c r="C23" s="120"/>
      <c r="D23" s="42">
        <v>1</v>
      </c>
      <c r="E23" s="40"/>
      <c r="F23" s="43" t="str">
        <f>IF($E23="","",IF(ISNA(VLOOKUP($E23,DD!$A$2:$C$150,2,0)),"NO SUCH DIVE",VLOOKUP($E23,DD!$A$2:$C$150,2,0)))</f>
        <v/>
      </c>
      <c r="G23" s="42" t="str">
        <f>IF($E23="","",IF(ISNA(VLOOKUP($E23,DD!$A$2:$C$150,3,0)),"",VLOOKUP($E23,DD!$A$2:$C$150,3,0)))</f>
        <v/>
      </c>
      <c r="H23" s="41"/>
      <c r="I23" s="41"/>
      <c r="J23" s="41"/>
      <c r="K23" s="41"/>
      <c r="L23" s="41"/>
      <c r="M23" s="40"/>
      <c r="N23" s="82">
        <f t="shared" si="0"/>
        <v>0</v>
      </c>
      <c r="O23" s="82">
        <f>IF(N23="","",N23)</f>
        <v>0</v>
      </c>
      <c r="Q23" s="35"/>
      <c r="R23" s="35"/>
      <c r="S23" s="35"/>
    </row>
    <row r="24" spans="1:20" ht="15.75" thickBot="1" x14ac:dyDescent="0.3">
      <c r="A24" s="118"/>
      <c r="B24" s="119"/>
      <c r="C24" s="120"/>
      <c r="D24" s="42">
        <v>2</v>
      </c>
      <c r="E24" s="40"/>
      <c r="F24" s="43" t="str">
        <f>IF($E24="","",IF(ISNA(VLOOKUP($E24,DD!$A$2:$C$150,2,0)),"NO SUCH DIVE",VLOOKUP($E24,DD!$A$2:$C$150,2,0)))</f>
        <v/>
      </c>
      <c r="G24" s="42" t="str">
        <f>IF($E24="","",IF(ISNA(VLOOKUP($E24,DD!$A$2:$C$150,3,0)),"",VLOOKUP($E24,DD!$A$2:$C$150,3,0)))</f>
        <v/>
      </c>
      <c r="H24" s="41"/>
      <c r="I24" s="41"/>
      <c r="J24" s="41"/>
      <c r="K24" s="41"/>
      <c r="L24" s="41"/>
      <c r="M24" s="40"/>
      <c r="N24" s="82">
        <f t="shared" si="0"/>
        <v>0</v>
      </c>
      <c r="O24" s="82">
        <f>IF(N24="",O23,N24+O23)</f>
        <v>0</v>
      </c>
      <c r="Q24" s="35"/>
      <c r="R24" s="35"/>
      <c r="S24" s="35"/>
    </row>
    <row r="25" spans="1:20" ht="15.75" thickBot="1" x14ac:dyDescent="0.3">
      <c r="A25" s="118"/>
      <c r="B25" s="119"/>
      <c r="C25" s="120"/>
      <c r="D25" s="42">
        <v>3</v>
      </c>
      <c r="E25" s="40"/>
      <c r="F25" s="43" t="str">
        <f>IF($E25="","",IF(ISNA(VLOOKUP($E25,DD!$A$2:$C$150,2,0)),"NO SUCH DIVE",VLOOKUP($E25,DD!$A$2:$C$150,2,0)))</f>
        <v/>
      </c>
      <c r="G25" s="42" t="str">
        <f>IF($E25="","",IF(ISNA(VLOOKUP($E25,DD!$A$2:$C$150,3,0)),"",VLOOKUP($E25,DD!$A$2:$C$150,3,0)))</f>
        <v/>
      </c>
      <c r="H25" s="41"/>
      <c r="I25" s="41"/>
      <c r="J25" s="41"/>
      <c r="K25" s="41"/>
      <c r="L25" s="41"/>
      <c r="M25" s="40"/>
      <c r="N25" s="82">
        <f t="shared" si="0"/>
        <v>0</v>
      </c>
      <c r="O25" s="83">
        <f>IF(N25="",O24,N25+O24)</f>
        <v>0</v>
      </c>
      <c r="Q25" s="35">
        <f t="shared" ref="Q25" si="13">IF(O25&lt;&gt;"",O25+A23/10000,0)</f>
        <v>8.0000000000000004E-4</v>
      </c>
      <c r="R25" s="35">
        <f t="shared" ref="R25:S25" si="14">B23</f>
        <v>0</v>
      </c>
      <c r="S25" s="35">
        <f t="shared" si="14"/>
        <v>0</v>
      </c>
    </row>
    <row r="26" spans="1:20" x14ac:dyDescent="0.25">
      <c r="A26" s="115">
        <v>9</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IF(N26="","",N26)</f>
        <v>0</v>
      </c>
      <c r="Q26" s="35"/>
      <c r="R26" s="35"/>
      <c r="S26" s="35"/>
      <c r="T26" s="9"/>
    </row>
    <row r="27" spans="1:20" ht="15.75" thickBot="1" x14ac:dyDescent="0.3">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IF(N27="",O26,N27+O26)</f>
        <v>0</v>
      </c>
      <c r="Q27" s="35"/>
      <c r="R27" s="35"/>
      <c r="S27" s="35"/>
      <c r="T27" s="9"/>
    </row>
    <row r="28" spans="1:20"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9">
        <f>IF(N28="",O27,N28+O27)</f>
        <v>0</v>
      </c>
      <c r="Q28" s="35">
        <f t="shared" ref="Q28" si="15">IF(O28&lt;&gt;"",O28+A26/10000,0)</f>
        <v>8.9999999999999998E-4</v>
      </c>
      <c r="R28" s="35">
        <f t="shared" ref="R28:S28" si="16">B26</f>
        <v>0</v>
      </c>
      <c r="S28" s="35">
        <f t="shared" si="16"/>
        <v>0</v>
      </c>
      <c r="T28" s="9"/>
    </row>
    <row r="29" spans="1:20" x14ac:dyDescent="0.25">
      <c r="A29" s="118">
        <v>10</v>
      </c>
      <c r="B29" s="119"/>
      <c r="C29" s="120"/>
      <c r="D29" s="42">
        <v>1</v>
      </c>
      <c r="E29" s="40"/>
      <c r="F29" s="43" t="str">
        <f>IF($E29="","",IF(ISNA(VLOOKUP($E29,DD!$A$2:$C$150,2,0)),"NO SUCH DIVE",VLOOKUP($E29,DD!$A$2:$C$150,2,0)))</f>
        <v/>
      </c>
      <c r="G29" s="42" t="str">
        <f>IF($E29="","",IF(ISNA(VLOOKUP($E29,DD!$A$2:$C$150,3,0)),"",VLOOKUP($E29,DD!$A$2:$C$150,3,0)))</f>
        <v/>
      </c>
      <c r="H29" s="41"/>
      <c r="I29" s="41"/>
      <c r="J29" s="41"/>
      <c r="K29" s="41"/>
      <c r="L29" s="41"/>
      <c r="M29" s="40"/>
      <c r="N29" s="82">
        <f t="shared" si="0"/>
        <v>0</v>
      </c>
      <c r="O29" s="82">
        <f>IF(N29="","",N29)</f>
        <v>0</v>
      </c>
      <c r="Q29" s="35"/>
      <c r="R29" s="35"/>
      <c r="S29" s="35"/>
      <c r="T29" s="9"/>
    </row>
    <row r="30" spans="1:20" ht="15.75" thickBot="1" x14ac:dyDescent="0.3">
      <c r="A30" s="118"/>
      <c r="B30" s="119"/>
      <c r="C30" s="120"/>
      <c r="D30" s="42">
        <v>2</v>
      </c>
      <c r="E30" s="40"/>
      <c r="F30" s="43" t="str">
        <f>IF($E30="","",IF(ISNA(VLOOKUP($E30,DD!$A$2:$C$150,2,0)),"NO SUCH DIVE",VLOOKUP($E30,DD!$A$2:$C$150,2,0)))</f>
        <v/>
      </c>
      <c r="G30" s="42" t="str">
        <f>IF($E30="","",IF(ISNA(VLOOKUP($E30,DD!$A$2:$C$150,3,0)),"",VLOOKUP($E30,DD!$A$2:$C$150,3,0)))</f>
        <v/>
      </c>
      <c r="H30" s="41"/>
      <c r="I30" s="41"/>
      <c r="J30" s="41"/>
      <c r="K30" s="41"/>
      <c r="L30" s="41"/>
      <c r="M30" s="40"/>
      <c r="N30" s="82">
        <f t="shared" si="0"/>
        <v>0</v>
      </c>
      <c r="O30" s="82">
        <f>IF(N30="",O29,N30+O29)</f>
        <v>0</v>
      </c>
      <c r="Q30" s="35"/>
      <c r="R30" s="35"/>
      <c r="S30" s="35"/>
      <c r="T30" s="9"/>
    </row>
    <row r="31" spans="1:20" ht="15.75" thickBot="1" x14ac:dyDescent="0.3">
      <c r="A31" s="118"/>
      <c r="B31" s="119"/>
      <c r="C31" s="120"/>
      <c r="D31" s="42">
        <v>3</v>
      </c>
      <c r="E31" s="40"/>
      <c r="F31" s="43" t="str">
        <f>IF($E31="","",IF(ISNA(VLOOKUP($E31,DD!$A$2:$C$150,2,0)),"NO SUCH DIVE",VLOOKUP($E31,DD!$A$2:$C$150,2,0)))</f>
        <v/>
      </c>
      <c r="G31" s="42" t="str">
        <f>IF($E31="","",IF(ISNA(VLOOKUP($E31,DD!$A$2:$C$150,3,0)),"",VLOOKUP($E31,DD!$A$2:$C$150,3,0)))</f>
        <v/>
      </c>
      <c r="H31" s="41"/>
      <c r="I31" s="41"/>
      <c r="J31" s="41"/>
      <c r="K31" s="41"/>
      <c r="L31" s="41"/>
      <c r="M31" s="40"/>
      <c r="N31" s="82">
        <f t="shared" si="0"/>
        <v>0</v>
      </c>
      <c r="O31" s="83">
        <f>IF(N31="",O30,N31+O30)</f>
        <v>0</v>
      </c>
      <c r="Q31" s="35">
        <f t="shared" ref="Q31" si="17">IF(O31&lt;&gt;"",O31+A29/10000,0)</f>
        <v>1E-3</v>
      </c>
      <c r="R31" s="35">
        <f t="shared" ref="R31:S31" si="18">B29</f>
        <v>0</v>
      </c>
      <c r="S31" s="35">
        <f t="shared" si="18"/>
        <v>0</v>
      </c>
      <c r="T31" s="9"/>
    </row>
    <row r="32" spans="1:20" x14ac:dyDescent="0.25">
      <c r="A32" s="115">
        <v>11</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IF(N32="","",N32)</f>
        <v>0</v>
      </c>
      <c r="Q32" s="35"/>
      <c r="R32" s="35"/>
      <c r="S32" s="35"/>
      <c r="T32" s="9"/>
    </row>
    <row r="33" spans="1:19" ht="15.75" thickBot="1" x14ac:dyDescent="0.3">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IF(N33="",O32,N33+O32)</f>
        <v>0</v>
      </c>
      <c r="Q33" s="35"/>
      <c r="R33" s="35"/>
      <c r="S33" s="35"/>
    </row>
    <row r="34" spans="1:19" ht="15.75" thickBot="1" x14ac:dyDescent="0.3">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9">
        <f>IF(N34="",O33,N34+O33)</f>
        <v>0</v>
      </c>
      <c r="Q34" s="35">
        <f t="shared" ref="Q34" si="19">IF(O34&lt;&gt;"",O34+A32/10000,0)</f>
        <v>1.1000000000000001E-3</v>
      </c>
      <c r="R34" s="35">
        <f t="shared" ref="R34:S34" si="20">B32</f>
        <v>0</v>
      </c>
      <c r="S34" s="35">
        <f t="shared" si="20"/>
        <v>0</v>
      </c>
    </row>
    <row r="35" spans="1:19" x14ac:dyDescent="0.25">
      <c r="A35" s="118">
        <v>12</v>
      </c>
      <c r="B35" s="119"/>
      <c r="C35" s="120"/>
      <c r="D35" s="42">
        <v>1</v>
      </c>
      <c r="E35" s="40"/>
      <c r="F35" s="43" t="str">
        <f>IF($E35="","",IF(ISNA(VLOOKUP($E35,DD!$A$2:$C$150,2,0)),"NO SUCH DIVE",VLOOKUP($E35,DD!$A$2:$C$150,2,0)))</f>
        <v/>
      </c>
      <c r="G35" s="42" t="str">
        <f>IF($E35="","",IF(ISNA(VLOOKUP($E35,DD!$A$2:$C$150,3,0)),"",VLOOKUP($E35,DD!$A$2:$C$150,3,0)))</f>
        <v/>
      </c>
      <c r="H35" s="41"/>
      <c r="I35" s="41"/>
      <c r="J35" s="41"/>
      <c r="K35" s="41"/>
      <c r="L35" s="41"/>
      <c r="M35" s="40"/>
      <c r="N35" s="82">
        <f t="shared" si="0"/>
        <v>0</v>
      </c>
      <c r="O35" s="82">
        <f>IF(N35="","",N35)</f>
        <v>0</v>
      </c>
      <c r="Q35" s="35"/>
      <c r="R35" s="35"/>
      <c r="S35" s="35"/>
    </row>
    <row r="36" spans="1:19" ht="15.75" thickBot="1" x14ac:dyDescent="0.3">
      <c r="A36" s="118"/>
      <c r="B36" s="119"/>
      <c r="C36" s="120"/>
      <c r="D36" s="42">
        <v>2</v>
      </c>
      <c r="E36" s="40"/>
      <c r="F36" s="43" t="str">
        <f>IF($E36="","",IF(ISNA(VLOOKUP($E36,DD!$A$2:$C$150,2,0)),"NO SUCH DIVE",VLOOKUP($E36,DD!$A$2:$C$150,2,0)))</f>
        <v/>
      </c>
      <c r="G36" s="42" t="str">
        <f>IF($E36="","",IF(ISNA(VLOOKUP($E36,DD!$A$2:$C$150,3,0)),"",VLOOKUP($E36,DD!$A$2:$C$150,3,0)))</f>
        <v/>
      </c>
      <c r="H36" s="41"/>
      <c r="I36" s="41"/>
      <c r="J36" s="41"/>
      <c r="K36" s="41"/>
      <c r="L36" s="41"/>
      <c r="M36" s="40"/>
      <c r="N36" s="82">
        <f t="shared" si="0"/>
        <v>0</v>
      </c>
      <c r="O36" s="82">
        <f>IF(N36="",O35,N36+O35)</f>
        <v>0</v>
      </c>
      <c r="Q36" s="35"/>
      <c r="R36" s="35"/>
      <c r="S36" s="35"/>
    </row>
    <row r="37" spans="1:19" ht="15.75" thickBot="1" x14ac:dyDescent="0.3">
      <c r="A37" s="118"/>
      <c r="B37" s="119"/>
      <c r="C37" s="120"/>
      <c r="D37" s="42">
        <v>3</v>
      </c>
      <c r="E37" s="40"/>
      <c r="F37" s="43" t="str">
        <f>IF($E37="","",IF(ISNA(VLOOKUP($E37,DD!$A$2:$C$150,2,0)),"NO SUCH DIVE",VLOOKUP($E37,DD!$A$2:$C$150,2,0)))</f>
        <v/>
      </c>
      <c r="G37" s="42" t="str">
        <f>IF($E37="","",IF(ISNA(VLOOKUP($E37,DD!$A$2:$C$150,3,0)),"",VLOOKUP($E37,DD!$A$2:$C$150,3,0)))</f>
        <v/>
      </c>
      <c r="H37" s="41"/>
      <c r="I37" s="41"/>
      <c r="J37" s="41"/>
      <c r="K37" s="41"/>
      <c r="L37" s="41"/>
      <c r="M37" s="40"/>
      <c r="N37" s="82">
        <f t="shared" si="0"/>
        <v>0</v>
      </c>
      <c r="O37" s="83">
        <f>IF(N37="",O36,N37+O36)</f>
        <v>0</v>
      </c>
      <c r="Q37" s="35">
        <f t="shared" ref="Q37" si="21">IF(O37&lt;&gt;"",O37+A35/10000,0)</f>
        <v>1.1999999999999999E-3</v>
      </c>
      <c r="R37" s="35">
        <f t="shared" ref="R37:S37" si="22">B35</f>
        <v>0</v>
      </c>
      <c r="S37" s="35">
        <f t="shared" si="22"/>
        <v>0</v>
      </c>
    </row>
    <row r="38" spans="1:19" x14ac:dyDescent="0.25">
      <c r="A38" s="115">
        <v>13</v>
      </c>
      <c r="B38" s="116"/>
      <c r="C38" s="117"/>
      <c r="D38" s="10">
        <v>1</v>
      </c>
      <c r="E38" s="5"/>
      <c r="F38" t="str">
        <f>IF($E38="","",IF(ISNA(VLOOKUP($E38,DD!$A$2:$C$150,2,0)),"NO SUCH DIVE",VLOOKUP($E38,DD!$A$2:$C$150,2,0)))</f>
        <v/>
      </c>
      <c r="G38" s="10" t="str">
        <f>IF($E38="","",IF(ISNA(VLOOKUP($E38,DD!$A$2:$C$150,3,0)),"",VLOOKUP($E38,DD!$A$2:$C$150,3,0)))</f>
        <v/>
      </c>
      <c r="H38" s="8"/>
      <c r="I38" s="8"/>
      <c r="J38" s="8"/>
      <c r="K38" s="8"/>
      <c r="L38" s="8"/>
      <c r="M38" s="5"/>
      <c r="N38" s="78">
        <f t="shared" si="0"/>
        <v>0</v>
      </c>
      <c r="O38" s="78">
        <f>IF(N38="","",N38)</f>
        <v>0</v>
      </c>
      <c r="Q38" s="35"/>
      <c r="R38" s="35"/>
      <c r="S38" s="35"/>
    </row>
    <row r="39" spans="1:19" ht="15.75" thickBot="1" x14ac:dyDescent="0.3">
      <c r="A39" s="115"/>
      <c r="B39" s="116"/>
      <c r="C39" s="117"/>
      <c r="D39" s="10">
        <v>2</v>
      </c>
      <c r="E39" s="5"/>
      <c r="F39" t="str">
        <f>IF($E39="","",IF(ISNA(VLOOKUP($E39,DD!$A$2:$C$150,2,0)),"NO SUCH DIVE",VLOOKUP($E39,DD!$A$2:$C$150,2,0)))</f>
        <v/>
      </c>
      <c r="G39" s="10" t="str">
        <f>IF($E39="","",IF(ISNA(VLOOKUP($E39,DD!$A$2:$C$150,3,0)),"",VLOOKUP($E39,DD!$A$2:$C$150,3,0)))</f>
        <v/>
      </c>
      <c r="H39" s="8"/>
      <c r="I39" s="8"/>
      <c r="J39" s="8"/>
      <c r="K39" s="8"/>
      <c r="L39" s="8"/>
      <c r="M39" s="5"/>
      <c r="N39" s="78">
        <f t="shared" si="0"/>
        <v>0</v>
      </c>
      <c r="O39" s="78">
        <f>IF(N39="",O38,N39+O38)</f>
        <v>0</v>
      </c>
      <c r="Q39" s="35"/>
      <c r="R39" s="35"/>
      <c r="S39" s="35"/>
    </row>
    <row r="40" spans="1:19" ht="15.75" thickBot="1" x14ac:dyDescent="0.3">
      <c r="A40" s="115"/>
      <c r="B40" s="116"/>
      <c r="C40" s="117"/>
      <c r="D40" s="10">
        <v>3</v>
      </c>
      <c r="E40" s="5"/>
      <c r="F40" t="str">
        <f>IF($E40="","",IF(ISNA(VLOOKUP($E40,DD!$A$2:$C$150,2,0)),"NO SUCH DIVE",VLOOKUP($E40,DD!$A$2:$C$150,2,0)))</f>
        <v/>
      </c>
      <c r="G40" s="10" t="str">
        <f>IF($E40="","",IF(ISNA(VLOOKUP($E40,DD!$A$2:$C$150,3,0)),"",VLOOKUP($E40,DD!$A$2:$C$150,3,0)))</f>
        <v/>
      </c>
      <c r="H40" s="8"/>
      <c r="I40" s="8"/>
      <c r="J40" s="8"/>
      <c r="K40" s="8"/>
      <c r="L40" s="8"/>
      <c r="M40" s="5"/>
      <c r="N40" s="78">
        <f t="shared" si="0"/>
        <v>0</v>
      </c>
      <c r="O40" s="79">
        <f>IF(N40="",O39,N40+O39)</f>
        <v>0</v>
      </c>
      <c r="Q40" s="35">
        <f t="shared" ref="Q40" si="23">IF(O40&lt;&gt;"",O40+A38/10000,0)</f>
        <v>1.2999999999999999E-3</v>
      </c>
      <c r="R40" s="35">
        <f t="shared" ref="R40:S40" si="24">B38</f>
        <v>0</v>
      </c>
      <c r="S40" s="35">
        <f t="shared" si="24"/>
        <v>0</v>
      </c>
    </row>
    <row r="41" spans="1:19" x14ac:dyDescent="0.25">
      <c r="A41" s="118">
        <v>14</v>
      </c>
      <c r="B41" s="119"/>
      <c r="C41" s="120"/>
      <c r="D41" s="42">
        <v>1</v>
      </c>
      <c r="E41" s="40"/>
      <c r="F41" s="43" t="str">
        <f>IF($E41="","",IF(ISNA(VLOOKUP($E41,DD!$A$2:$C$150,2,0)),"NO SUCH DIVE",VLOOKUP($E41,DD!$A$2:$C$150,2,0)))</f>
        <v/>
      </c>
      <c r="G41" s="42" t="str">
        <f>IF($E41="","",IF(ISNA(VLOOKUP($E41,DD!$A$2:$C$150,3,0)),"",VLOOKUP($E41,DD!$A$2:$C$150,3,0)))</f>
        <v/>
      </c>
      <c r="H41" s="41"/>
      <c r="I41" s="41"/>
      <c r="J41" s="41"/>
      <c r="K41" s="41"/>
      <c r="L41" s="41"/>
      <c r="M41" s="40"/>
      <c r="N41" s="82">
        <f t="shared" si="0"/>
        <v>0</v>
      </c>
      <c r="O41" s="82">
        <f>IF(N41="","",N41)</f>
        <v>0</v>
      </c>
      <c r="Q41" s="35"/>
      <c r="R41" s="35"/>
      <c r="S41" s="35"/>
    </row>
    <row r="42" spans="1:19" ht="15.75" thickBot="1" x14ac:dyDescent="0.3">
      <c r="A42" s="118"/>
      <c r="B42" s="119"/>
      <c r="C42" s="120"/>
      <c r="D42" s="42">
        <v>2</v>
      </c>
      <c r="E42" s="40"/>
      <c r="F42" s="43" t="str">
        <f>IF($E42="","",IF(ISNA(VLOOKUP($E42,DD!$A$2:$C$150,2,0)),"NO SUCH DIVE",VLOOKUP($E42,DD!$A$2:$C$150,2,0)))</f>
        <v/>
      </c>
      <c r="G42" s="42" t="str">
        <f>IF($E42="","",IF(ISNA(VLOOKUP($E42,DD!$A$2:$C$150,3,0)),"",VLOOKUP($E42,DD!$A$2:$C$150,3,0)))</f>
        <v/>
      </c>
      <c r="H42" s="41"/>
      <c r="I42" s="41"/>
      <c r="J42" s="41"/>
      <c r="K42" s="41"/>
      <c r="L42" s="41"/>
      <c r="M42" s="40"/>
      <c r="N42" s="82">
        <f t="shared" si="0"/>
        <v>0</v>
      </c>
      <c r="O42" s="82">
        <f>IF(N42="",O41,N42+O41)</f>
        <v>0</v>
      </c>
      <c r="Q42" s="35"/>
      <c r="R42" s="35"/>
      <c r="S42" s="35"/>
    </row>
    <row r="43" spans="1:19" ht="15.75" thickBot="1" x14ac:dyDescent="0.3">
      <c r="A43" s="118"/>
      <c r="B43" s="119"/>
      <c r="C43" s="120"/>
      <c r="D43" s="42">
        <v>3</v>
      </c>
      <c r="E43" s="40"/>
      <c r="F43" s="43" t="str">
        <f>IF($E43="","",IF(ISNA(VLOOKUP($E43,DD!$A$2:$C$150,2,0)),"NO SUCH DIVE",VLOOKUP($E43,DD!$A$2:$C$150,2,0)))</f>
        <v/>
      </c>
      <c r="G43" s="42" t="str">
        <f>IF($E43="","",IF(ISNA(VLOOKUP($E43,DD!$A$2:$C$150,3,0)),"",VLOOKUP($E43,DD!$A$2:$C$150,3,0)))</f>
        <v/>
      </c>
      <c r="H43" s="41"/>
      <c r="I43" s="41"/>
      <c r="J43" s="41"/>
      <c r="K43" s="41"/>
      <c r="L43" s="41"/>
      <c r="M43" s="40"/>
      <c r="N43" s="82">
        <f t="shared" si="0"/>
        <v>0</v>
      </c>
      <c r="O43" s="83">
        <f>IF(N43="",O42,N43+O42)</f>
        <v>0</v>
      </c>
      <c r="Q43" s="35">
        <f t="shared" ref="Q43" si="25">IF(O43&lt;&gt;"",O43+A41/10000,0)</f>
        <v>1.4E-3</v>
      </c>
      <c r="R43" s="35">
        <f t="shared" ref="R43:S43" si="26">B41</f>
        <v>0</v>
      </c>
      <c r="S43" s="35">
        <f t="shared" si="26"/>
        <v>0</v>
      </c>
    </row>
    <row r="44" spans="1:19" x14ac:dyDescent="0.25">
      <c r="A44" s="115">
        <v>15</v>
      </c>
      <c r="B44" s="116"/>
      <c r="C44" s="117"/>
      <c r="D44" s="10">
        <v>1</v>
      </c>
      <c r="E44" s="5"/>
      <c r="F44" t="str">
        <f>IF($E44="","",IF(ISNA(VLOOKUP($E44,DD!$A$2:$C$150,2,0)),"NO SUCH DIVE",VLOOKUP($E44,DD!$A$2:$C$150,2,0)))</f>
        <v/>
      </c>
      <c r="G44" s="10" t="str">
        <f>IF($E44="","",IF(ISNA(VLOOKUP($E44,DD!$A$2:$C$150,3,0)),"",VLOOKUP($E44,DD!$A$2:$C$150,3,0)))</f>
        <v/>
      </c>
      <c r="H44" s="8"/>
      <c r="I44" s="8"/>
      <c r="J44" s="8"/>
      <c r="K44" s="8"/>
      <c r="L44" s="8"/>
      <c r="M44" s="5"/>
      <c r="N44" s="78">
        <f t="shared" si="0"/>
        <v>0</v>
      </c>
      <c r="O44" s="78">
        <f>IF(N44="","",N44)</f>
        <v>0</v>
      </c>
      <c r="Q44" s="35"/>
      <c r="R44" s="35"/>
      <c r="S44" s="35"/>
    </row>
    <row r="45" spans="1:19" ht="15.75" thickBot="1" x14ac:dyDescent="0.3">
      <c r="A45" s="115"/>
      <c r="B45" s="116"/>
      <c r="C45" s="117"/>
      <c r="D45" s="10">
        <v>2</v>
      </c>
      <c r="E45" s="5"/>
      <c r="F45" t="str">
        <f>IF($E45="","",IF(ISNA(VLOOKUP($E45,DD!$A$2:$C$150,2,0)),"NO SUCH DIVE",VLOOKUP($E45,DD!$A$2:$C$150,2,0)))</f>
        <v/>
      </c>
      <c r="G45" s="10" t="str">
        <f>IF($E45="","",IF(ISNA(VLOOKUP($E45,DD!$A$2:$C$150,3,0)),"",VLOOKUP($E45,DD!$A$2:$C$150,3,0)))</f>
        <v/>
      </c>
      <c r="H45" s="8"/>
      <c r="I45" s="8"/>
      <c r="J45" s="8"/>
      <c r="K45" s="8"/>
      <c r="L45" s="8"/>
      <c r="M45" s="5"/>
      <c r="N45" s="78">
        <f t="shared" si="0"/>
        <v>0</v>
      </c>
      <c r="O45" s="78">
        <f>IF(N45="",O44,N45+O44)</f>
        <v>0</v>
      </c>
      <c r="Q45" s="35"/>
      <c r="R45" s="35"/>
      <c r="S45" s="35"/>
    </row>
    <row r="46" spans="1:19" ht="15.75" thickBot="1" x14ac:dyDescent="0.3">
      <c r="A46" s="115"/>
      <c r="B46" s="116"/>
      <c r="C46" s="117"/>
      <c r="D46" s="10">
        <v>3</v>
      </c>
      <c r="E46" s="5"/>
      <c r="F46" t="str">
        <f>IF($E46="","",IF(ISNA(VLOOKUP($E46,DD!$A$2:$C$150,2,0)),"NO SUCH DIVE",VLOOKUP($E46,DD!$A$2:$C$150,2,0)))</f>
        <v/>
      </c>
      <c r="G46" s="10" t="str">
        <f>IF($E46="","",IF(ISNA(VLOOKUP($E46,DD!$A$2:$C$150,3,0)),"",VLOOKUP($E46,DD!$A$2:$C$150,3,0)))</f>
        <v/>
      </c>
      <c r="H46" s="8"/>
      <c r="I46" s="8"/>
      <c r="J46" s="8"/>
      <c r="K46" s="8"/>
      <c r="L46" s="8"/>
      <c r="M46" s="5"/>
      <c r="N46" s="78">
        <f t="shared" si="0"/>
        <v>0</v>
      </c>
      <c r="O46" s="79">
        <f>IF(N46="",O45,N46+O45)</f>
        <v>0</v>
      </c>
      <c r="Q46" s="35">
        <f t="shared" ref="Q46" si="27">IF(O46&lt;&gt;"",O46+A44/10000,0)</f>
        <v>1.5E-3</v>
      </c>
      <c r="R46" s="35">
        <f t="shared" ref="R46:S46" si="28">B44</f>
        <v>0</v>
      </c>
      <c r="S46" s="35">
        <f t="shared" si="28"/>
        <v>0</v>
      </c>
    </row>
    <row r="47" spans="1:19" x14ac:dyDescent="0.25">
      <c r="A47" s="118">
        <v>16</v>
      </c>
      <c r="B47" s="119"/>
      <c r="C47" s="120"/>
      <c r="D47" s="42">
        <v>1</v>
      </c>
      <c r="E47" s="40"/>
      <c r="F47" s="43" t="str">
        <f>IF($E47="","",IF(ISNA(VLOOKUP($E47,DD!$A$2:$C$150,2,0)),"NO SUCH DIVE",VLOOKUP($E47,DD!$A$2:$C$150,2,0)))</f>
        <v/>
      </c>
      <c r="G47" s="42" t="str">
        <f>IF($E47="","",IF(ISNA(VLOOKUP($E47,DD!$A$2:$C$150,3,0)),"",VLOOKUP($E47,DD!$A$2:$C$150,3,0)))</f>
        <v/>
      </c>
      <c r="H47" s="41"/>
      <c r="I47" s="41"/>
      <c r="J47" s="41"/>
      <c r="K47" s="41"/>
      <c r="L47" s="41"/>
      <c r="M47" s="40"/>
      <c r="N47" s="82">
        <f t="shared" si="0"/>
        <v>0</v>
      </c>
      <c r="O47" s="82">
        <f>IF(N47="","",N47)</f>
        <v>0</v>
      </c>
      <c r="Q47" s="35"/>
      <c r="R47" s="35"/>
      <c r="S47" s="35"/>
    </row>
    <row r="48" spans="1:19" ht="15.75" thickBot="1" x14ac:dyDescent="0.3">
      <c r="A48" s="118"/>
      <c r="B48" s="119"/>
      <c r="C48" s="120"/>
      <c r="D48" s="42">
        <v>2</v>
      </c>
      <c r="E48" s="40"/>
      <c r="F48" s="43" t="str">
        <f>IF($E48="","",IF(ISNA(VLOOKUP($E48,DD!$A$2:$C$150,2,0)),"NO SUCH DIVE",VLOOKUP($E48,DD!$A$2:$C$150,2,0)))</f>
        <v/>
      </c>
      <c r="G48" s="42" t="str">
        <f>IF($E48="","",IF(ISNA(VLOOKUP($E48,DD!$A$2:$C$150,3,0)),"",VLOOKUP($E48,DD!$A$2:$C$150,3,0)))</f>
        <v/>
      </c>
      <c r="H48" s="41"/>
      <c r="I48" s="41"/>
      <c r="J48" s="41"/>
      <c r="K48" s="41"/>
      <c r="L48" s="41"/>
      <c r="M48" s="40"/>
      <c r="N48" s="82">
        <f t="shared" si="0"/>
        <v>0</v>
      </c>
      <c r="O48" s="82">
        <f>IF(N48="",O47,N48+O47)</f>
        <v>0</v>
      </c>
      <c r="Q48" s="35"/>
      <c r="R48" s="35"/>
      <c r="S48" s="35"/>
    </row>
    <row r="49" spans="1:19" ht="15.75" thickBot="1" x14ac:dyDescent="0.3">
      <c r="A49" s="118"/>
      <c r="B49" s="119"/>
      <c r="C49" s="120"/>
      <c r="D49" s="42">
        <v>3</v>
      </c>
      <c r="E49" s="40"/>
      <c r="F49" s="43" t="str">
        <f>IF($E49="","",IF(ISNA(VLOOKUP($E49,DD!$A$2:$C$150,2,0)),"NO SUCH DIVE",VLOOKUP($E49,DD!$A$2:$C$150,2,0)))</f>
        <v/>
      </c>
      <c r="G49" s="42" t="str">
        <f>IF($E49="","",IF(ISNA(VLOOKUP($E49,DD!$A$2:$C$150,3,0)),"",VLOOKUP($E49,DD!$A$2:$C$150,3,0)))</f>
        <v/>
      </c>
      <c r="H49" s="41"/>
      <c r="I49" s="41"/>
      <c r="J49" s="41"/>
      <c r="K49" s="41"/>
      <c r="L49" s="41"/>
      <c r="M49" s="40"/>
      <c r="N49" s="82">
        <f t="shared" si="0"/>
        <v>0</v>
      </c>
      <c r="O49" s="83">
        <f>IF(N49="",O48,N49+O48)</f>
        <v>0</v>
      </c>
      <c r="Q49" s="35">
        <f t="shared" ref="Q49" si="29">IF(O49&lt;&gt;"",O49+A47/10000,0)</f>
        <v>1.6000000000000001E-3</v>
      </c>
      <c r="R49" s="35">
        <f t="shared" ref="R49:S49" si="30">B47</f>
        <v>0</v>
      </c>
      <c r="S49" s="35">
        <f t="shared" si="30"/>
        <v>0</v>
      </c>
    </row>
    <row r="50" spans="1:19" x14ac:dyDescent="0.25">
      <c r="A50" s="115">
        <v>17</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IF(N50="","",N50)</f>
        <v>0</v>
      </c>
      <c r="Q50" s="35"/>
      <c r="R50" s="35"/>
      <c r="S50" s="35"/>
    </row>
    <row r="51" spans="1:19" ht="15.75" thickBot="1" x14ac:dyDescent="0.3">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9">
        <f>IF(N52="",O51,N52+O51)</f>
        <v>0</v>
      </c>
      <c r="Q52" s="35">
        <f t="shared" ref="Q52" si="31">IF(O52&lt;&gt;"",O52+A50/10000,0)</f>
        <v>1.6999999999999999E-3</v>
      </c>
      <c r="R52" s="35">
        <f t="shared" ref="R52:S52" si="32">B50</f>
        <v>0</v>
      </c>
      <c r="S52" s="35">
        <f t="shared" si="32"/>
        <v>0</v>
      </c>
    </row>
    <row r="53" spans="1:19" x14ac:dyDescent="0.25">
      <c r="A53" s="118">
        <v>18</v>
      </c>
      <c r="B53" s="119"/>
      <c r="C53" s="120"/>
      <c r="D53" s="42">
        <v>1</v>
      </c>
      <c r="E53" s="40"/>
      <c r="F53" s="43" t="str">
        <f>IF($E53="","",IF(ISNA(VLOOKUP($E53,DD!$A$2:$C$150,2,0)),"NO SUCH DIVE",VLOOKUP($E53,DD!$A$2:$C$150,2,0)))</f>
        <v/>
      </c>
      <c r="G53" s="42" t="str">
        <f>IF($E53="","",IF(ISNA(VLOOKUP($E53,DD!$A$2:$C$150,3,0)),"",VLOOKUP($E53,DD!$A$2:$C$150,3,0)))</f>
        <v/>
      </c>
      <c r="H53" s="41"/>
      <c r="I53" s="41"/>
      <c r="J53" s="41"/>
      <c r="K53" s="41"/>
      <c r="L53" s="41"/>
      <c r="M53" s="40"/>
      <c r="N53" s="82">
        <f t="shared" si="0"/>
        <v>0</v>
      </c>
      <c r="O53" s="82">
        <f>IF(N53="","",N53)</f>
        <v>0</v>
      </c>
      <c r="Q53" s="35"/>
      <c r="R53" s="35"/>
      <c r="S53" s="35"/>
    </row>
    <row r="54" spans="1:19" ht="15.75" thickBot="1" x14ac:dyDescent="0.3">
      <c r="A54" s="118"/>
      <c r="B54" s="119"/>
      <c r="C54" s="120"/>
      <c r="D54" s="42">
        <v>2</v>
      </c>
      <c r="E54" s="40"/>
      <c r="F54" s="43" t="str">
        <f>IF($E54="","",IF(ISNA(VLOOKUP($E54,DD!$A$2:$C$150,2,0)),"NO SUCH DIVE",VLOOKUP($E54,DD!$A$2:$C$150,2,0)))</f>
        <v/>
      </c>
      <c r="G54" s="42" t="str">
        <f>IF($E54="","",IF(ISNA(VLOOKUP($E54,DD!$A$2:$C$150,3,0)),"",VLOOKUP($E54,DD!$A$2:$C$150,3,0)))</f>
        <v/>
      </c>
      <c r="H54" s="41"/>
      <c r="I54" s="41"/>
      <c r="J54" s="41"/>
      <c r="K54" s="41"/>
      <c r="L54" s="41"/>
      <c r="M54" s="40"/>
      <c r="N54" s="82">
        <f t="shared" si="0"/>
        <v>0</v>
      </c>
      <c r="O54" s="82">
        <f>IF(N54="",O53,N54+O53)</f>
        <v>0</v>
      </c>
      <c r="Q54" s="35"/>
      <c r="R54" s="35"/>
      <c r="S54" s="35"/>
    </row>
    <row r="55" spans="1:19" ht="15.75" thickBot="1" x14ac:dyDescent="0.3">
      <c r="A55" s="118"/>
      <c r="B55" s="119"/>
      <c r="C55" s="120"/>
      <c r="D55" s="42">
        <v>3</v>
      </c>
      <c r="E55" s="40"/>
      <c r="F55" s="43" t="str">
        <f>IF($E55="","",IF(ISNA(VLOOKUP($E55,DD!$A$2:$C$150,2,0)),"NO SUCH DIVE",VLOOKUP($E55,DD!$A$2:$C$150,2,0)))</f>
        <v/>
      </c>
      <c r="G55" s="42" t="str">
        <f>IF($E55="","",IF(ISNA(VLOOKUP($E55,DD!$A$2:$C$150,3,0)),"",VLOOKUP($E55,DD!$A$2:$C$150,3,0)))</f>
        <v/>
      </c>
      <c r="H55" s="41"/>
      <c r="I55" s="41"/>
      <c r="J55" s="41"/>
      <c r="K55" s="41"/>
      <c r="L55" s="41"/>
      <c r="M55" s="40"/>
      <c r="N55" s="82">
        <f t="shared" si="0"/>
        <v>0</v>
      </c>
      <c r="O55" s="83">
        <f>IF(N55="",O54,N55+O54)</f>
        <v>0</v>
      </c>
      <c r="Q55" s="35">
        <f t="shared" ref="Q55" si="33">IF(O55&lt;&gt;"",O55+A53/10000,0)</f>
        <v>1.8E-3</v>
      </c>
      <c r="R55" s="35">
        <f t="shared" ref="R55:S55" si="34">B53</f>
        <v>0</v>
      </c>
      <c r="S55" s="35">
        <f t="shared" si="34"/>
        <v>0</v>
      </c>
    </row>
    <row r="56" spans="1:19" x14ac:dyDescent="0.25">
      <c r="A56" s="115">
        <v>19</v>
      </c>
      <c r="B56" s="116"/>
      <c r="C56" s="117"/>
      <c r="D56" s="10">
        <v>1</v>
      </c>
      <c r="E56" s="5"/>
      <c r="F56" t="str">
        <f>IF($E56="","",IF(ISNA(VLOOKUP($E56,DD!$A$2:$C$150,2,0)),"NO SUCH DIVE",VLOOKUP($E56,DD!$A$2:$C$150,2,0)))</f>
        <v/>
      </c>
      <c r="G56" s="10" t="str">
        <f>IF($E56="","",IF(ISNA(VLOOKUP($E56,DD!$A$2:$C$150,3,0)),"",VLOOKUP($E56,DD!$A$2:$C$150,3,0)))</f>
        <v/>
      </c>
      <c r="H56" s="8"/>
      <c r="I56" s="8"/>
      <c r="J56" s="8"/>
      <c r="K56" s="8"/>
      <c r="L56" s="8"/>
      <c r="M56" s="5"/>
      <c r="N56" s="78">
        <f t="shared" si="0"/>
        <v>0</v>
      </c>
      <c r="O56" s="78">
        <f>IF(N56="","",N56)</f>
        <v>0</v>
      </c>
      <c r="Q56" s="35"/>
      <c r="R56" s="35"/>
      <c r="S56" s="35"/>
    </row>
    <row r="57" spans="1:19" ht="15.75" thickBot="1" x14ac:dyDescent="0.3">
      <c r="A57" s="115"/>
      <c r="B57" s="116"/>
      <c r="C57" s="117"/>
      <c r="D57" s="10">
        <v>2</v>
      </c>
      <c r="E57" s="5"/>
      <c r="F57" t="str">
        <f>IF($E57="","",IF(ISNA(VLOOKUP($E57,DD!$A$2:$C$150,2,0)),"NO SUCH DIVE",VLOOKUP($E57,DD!$A$2:$C$150,2,0)))</f>
        <v/>
      </c>
      <c r="G57" s="10" t="str">
        <f>IF($E57="","",IF(ISNA(VLOOKUP($E57,DD!$A$2:$C$150,3,0)),"",VLOOKUP($E57,DD!$A$2:$C$150,3,0)))</f>
        <v/>
      </c>
      <c r="H57" s="8"/>
      <c r="I57" s="8"/>
      <c r="J57" s="8"/>
      <c r="K57" s="8"/>
      <c r="L57" s="8"/>
      <c r="M57" s="5"/>
      <c r="N57" s="78">
        <f t="shared" si="0"/>
        <v>0</v>
      </c>
      <c r="O57" s="78">
        <f>IF(N57="",O56,N57+O56)</f>
        <v>0</v>
      </c>
      <c r="Q57" s="35"/>
      <c r="R57" s="35"/>
      <c r="S57" s="35"/>
    </row>
    <row r="58" spans="1:19" ht="15.75" thickBot="1" x14ac:dyDescent="0.3">
      <c r="A58" s="115"/>
      <c r="B58" s="116"/>
      <c r="C58" s="117"/>
      <c r="D58" s="10">
        <v>3</v>
      </c>
      <c r="E58" s="5"/>
      <c r="F58" t="str">
        <f>IF($E58="","",IF(ISNA(VLOOKUP($E58,DD!$A$2:$C$150,2,0)),"NO SUCH DIVE",VLOOKUP($E58,DD!$A$2:$C$150,2,0)))</f>
        <v/>
      </c>
      <c r="G58" s="10" t="str">
        <f>IF($E58="","",IF(ISNA(VLOOKUP($E58,DD!$A$2:$C$150,3,0)),"",VLOOKUP($E58,DD!$A$2:$C$150,3,0)))</f>
        <v/>
      </c>
      <c r="H58" s="8"/>
      <c r="I58" s="8"/>
      <c r="J58" s="8"/>
      <c r="K58" s="8"/>
      <c r="L58" s="8"/>
      <c r="M58" s="5"/>
      <c r="N58" s="78">
        <f t="shared" si="0"/>
        <v>0</v>
      </c>
      <c r="O58" s="79">
        <f>IF(N58="",O57,N58+O57)</f>
        <v>0</v>
      </c>
      <c r="Q58" s="35">
        <f t="shared" ref="Q58" si="35">IF(O58&lt;&gt;"",O58+A56/10000,0)</f>
        <v>1.9E-3</v>
      </c>
      <c r="R58" s="35">
        <f t="shared" ref="R58:S58" si="36">B56</f>
        <v>0</v>
      </c>
      <c r="S58" s="35">
        <f t="shared" si="36"/>
        <v>0</v>
      </c>
    </row>
    <row r="59" spans="1:19" x14ac:dyDescent="0.25">
      <c r="A59" s="118">
        <v>20</v>
      </c>
      <c r="B59" s="119"/>
      <c r="C59" s="120"/>
      <c r="D59" s="42">
        <v>1</v>
      </c>
      <c r="E59" s="40"/>
      <c r="F59" s="43" t="str">
        <f>IF($E59="","",IF(ISNA(VLOOKUP($E59,DD!$A$2:$C$150,2,0)),"NO SUCH DIVE",VLOOKUP($E59,DD!$A$2:$C$150,2,0)))</f>
        <v/>
      </c>
      <c r="G59" s="42" t="str">
        <f>IF($E59="","",IF(ISNA(VLOOKUP($E59,DD!$A$2:$C$150,3,0)),"",VLOOKUP($E59,DD!$A$2:$C$150,3,0)))</f>
        <v/>
      </c>
      <c r="H59" s="41"/>
      <c r="I59" s="41"/>
      <c r="J59" s="41"/>
      <c r="K59" s="41"/>
      <c r="L59" s="41"/>
      <c r="M59" s="40"/>
      <c r="N59" s="82">
        <f t="shared" si="0"/>
        <v>0</v>
      </c>
      <c r="O59" s="82">
        <f>IF(N59="","",N59)</f>
        <v>0</v>
      </c>
      <c r="Q59" s="35"/>
      <c r="R59" s="35"/>
      <c r="S59" s="35"/>
    </row>
    <row r="60" spans="1:19" ht="15.75" thickBot="1" x14ac:dyDescent="0.3">
      <c r="A60" s="118"/>
      <c r="B60" s="119"/>
      <c r="C60" s="120"/>
      <c r="D60" s="42">
        <v>2</v>
      </c>
      <c r="E60" s="40"/>
      <c r="F60" s="43" t="str">
        <f>IF($E60="","",IF(ISNA(VLOOKUP($E60,DD!$A$2:$C$150,2,0)),"NO SUCH DIVE",VLOOKUP($E60,DD!$A$2:$C$150,2,0)))</f>
        <v/>
      </c>
      <c r="G60" s="42" t="str">
        <f>IF($E60="","",IF(ISNA(VLOOKUP($E60,DD!$A$2:$C$150,3,0)),"",VLOOKUP($E60,DD!$A$2:$C$150,3,0)))</f>
        <v/>
      </c>
      <c r="H60" s="41"/>
      <c r="I60" s="41"/>
      <c r="J60" s="41"/>
      <c r="K60" s="41"/>
      <c r="L60" s="41"/>
      <c r="M60" s="40"/>
      <c r="N60" s="82">
        <f t="shared" si="0"/>
        <v>0</v>
      </c>
      <c r="O60" s="82">
        <f>IF(N60="",O59,N60+O59)</f>
        <v>0</v>
      </c>
      <c r="Q60" s="35"/>
      <c r="R60" s="35"/>
      <c r="S60" s="35"/>
    </row>
    <row r="61" spans="1:19" ht="15.75" thickBot="1" x14ac:dyDescent="0.3">
      <c r="A61" s="118"/>
      <c r="B61" s="119"/>
      <c r="C61" s="120"/>
      <c r="D61" s="42">
        <v>3</v>
      </c>
      <c r="E61" s="40"/>
      <c r="F61" s="43" t="str">
        <f>IF($E61="","",IF(ISNA(VLOOKUP($E61,DD!$A$2:$C$150,2,0)),"NO SUCH DIVE",VLOOKUP($E61,DD!$A$2:$C$150,2,0)))</f>
        <v/>
      </c>
      <c r="G61" s="42" t="str">
        <f>IF($E61="","",IF(ISNA(VLOOKUP($E61,DD!$A$2:$C$150,3,0)),"",VLOOKUP($E61,DD!$A$2:$C$150,3,0)))</f>
        <v/>
      </c>
      <c r="H61" s="41"/>
      <c r="I61" s="41"/>
      <c r="J61" s="41"/>
      <c r="K61" s="41"/>
      <c r="L61" s="41"/>
      <c r="M61" s="40"/>
      <c r="N61" s="82">
        <f t="shared" si="0"/>
        <v>0</v>
      </c>
      <c r="O61" s="83">
        <f>IF(N61="",O60,N61+O60)</f>
        <v>0</v>
      </c>
      <c r="Q61" s="35">
        <f t="shared" ref="Q61" si="37">IF(O61&lt;&gt;"",O61+A59/10000,0)</f>
        <v>2E-3</v>
      </c>
      <c r="R61" s="35">
        <f t="shared" ref="R61:S61" si="38">B59</f>
        <v>0</v>
      </c>
      <c r="S61" s="35">
        <f t="shared" si="38"/>
        <v>0</v>
      </c>
    </row>
    <row r="62" spans="1:19" x14ac:dyDescent="0.25">
      <c r="A62" s="115">
        <v>21</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IF(N62="","",N62)</f>
        <v>0</v>
      </c>
      <c r="Q62" s="35"/>
      <c r="R62" s="35"/>
      <c r="S62" s="35"/>
    </row>
    <row r="63" spans="1:19" ht="15.75" thickBot="1" x14ac:dyDescent="0.3">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IF(N63="",O62,N63+O62)</f>
        <v>0</v>
      </c>
      <c r="Q63" s="35"/>
      <c r="R63" s="35"/>
      <c r="S63" s="35"/>
    </row>
    <row r="64" spans="1:19" ht="15.75" thickBot="1" x14ac:dyDescent="0.3">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9">
        <f>IF(N64="",O63,N64+O63)</f>
        <v>0</v>
      </c>
      <c r="Q64" s="35">
        <f t="shared" ref="Q64" si="39">IF(O64&lt;&gt;"",O64+A62/10000,0)</f>
        <v>2.0999999999999999E-3</v>
      </c>
      <c r="R64" s="35">
        <f t="shared" ref="R64:S64" si="40">B62</f>
        <v>0</v>
      </c>
      <c r="S64" s="35">
        <f t="shared" si="40"/>
        <v>0</v>
      </c>
    </row>
    <row r="65" spans="1:19" x14ac:dyDescent="0.25">
      <c r="A65" s="118">
        <v>22</v>
      </c>
      <c r="B65" s="119"/>
      <c r="C65" s="120"/>
      <c r="D65" s="42">
        <v>1</v>
      </c>
      <c r="E65" s="40"/>
      <c r="F65" s="43" t="str">
        <f>IF($E65="","",IF(ISNA(VLOOKUP($E65,DD!$A$2:$C$150,2,0)),"NO SUCH DIVE",VLOOKUP($E65,DD!$A$2:$C$150,2,0)))</f>
        <v/>
      </c>
      <c r="G65" s="42" t="str">
        <f>IF($E65="","",IF(ISNA(VLOOKUP($E65,DD!$A$2:$C$150,3,0)),"",VLOOKUP($E65,DD!$A$2:$C$150,3,0)))</f>
        <v/>
      </c>
      <c r="H65" s="41"/>
      <c r="I65" s="41"/>
      <c r="J65" s="41"/>
      <c r="K65" s="41"/>
      <c r="L65" s="41"/>
      <c r="M65" s="40"/>
      <c r="N65" s="82">
        <f t="shared" si="0"/>
        <v>0</v>
      </c>
      <c r="O65" s="82">
        <f>IF(N65="","",N65)</f>
        <v>0</v>
      </c>
      <c r="Q65" s="35"/>
      <c r="R65" s="35"/>
      <c r="S65" s="35"/>
    </row>
    <row r="66" spans="1:19" ht="15.75" thickBot="1" x14ac:dyDescent="0.3">
      <c r="A66" s="118"/>
      <c r="B66" s="119"/>
      <c r="C66" s="120"/>
      <c r="D66" s="42">
        <v>2</v>
      </c>
      <c r="E66" s="40"/>
      <c r="F66" s="43" t="str">
        <f>IF($E66="","",IF(ISNA(VLOOKUP($E66,DD!$A$2:$C$150,2,0)),"NO SUCH DIVE",VLOOKUP($E66,DD!$A$2:$C$150,2,0)))</f>
        <v/>
      </c>
      <c r="G66" s="42" t="str">
        <f>IF($E66="","",IF(ISNA(VLOOKUP($E66,DD!$A$2:$C$150,3,0)),"",VLOOKUP($E66,DD!$A$2:$C$150,3,0)))</f>
        <v/>
      </c>
      <c r="H66" s="41"/>
      <c r="I66" s="41"/>
      <c r="J66" s="41"/>
      <c r="K66" s="41"/>
      <c r="L66" s="41"/>
      <c r="M66" s="40"/>
      <c r="N66" s="82">
        <f t="shared" si="0"/>
        <v>0</v>
      </c>
      <c r="O66" s="82">
        <f>IF(N66="",O65,N66+O65)</f>
        <v>0</v>
      </c>
      <c r="Q66" s="35"/>
      <c r="R66" s="35"/>
      <c r="S66" s="35"/>
    </row>
    <row r="67" spans="1:19" ht="15.75" thickBot="1" x14ac:dyDescent="0.3">
      <c r="A67" s="118"/>
      <c r="B67" s="119"/>
      <c r="C67" s="120"/>
      <c r="D67" s="42">
        <v>3</v>
      </c>
      <c r="E67" s="40"/>
      <c r="F67" s="43" t="str">
        <f>IF($E67="","",IF(ISNA(VLOOKUP($E67,DD!$A$2:$C$150,2,0)),"NO SUCH DIVE",VLOOKUP($E67,DD!$A$2:$C$150,2,0)))</f>
        <v/>
      </c>
      <c r="G67" s="42" t="str">
        <f>IF($E67="","",IF(ISNA(VLOOKUP($E67,DD!$A$2:$C$150,3,0)),"",VLOOKUP($E67,DD!$A$2:$C$150,3,0)))</f>
        <v/>
      </c>
      <c r="H67" s="41"/>
      <c r="I67" s="41"/>
      <c r="J67" s="41"/>
      <c r="K67" s="41"/>
      <c r="L67" s="41"/>
      <c r="M67" s="40"/>
      <c r="N67" s="82">
        <f t="shared" ref="N67:N121" si="41">IF(G67="",0,IF(COUNT(H67:L67)=3,IF(M67&lt;&gt;"",(SUM(H67:J67)-6)*G67,SUM(H67:J67)*G67),IF(M67&lt;&gt;"",(SUM(H67:L67)-MAX(H67:L67)-MIN(H67:L67)-6)*G67,(SUM(H67:L67)-MAX(H67:L67)-MIN(H67:L67))*G67)))</f>
        <v>0</v>
      </c>
      <c r="O67" s="83">
        <f>IF(N67="",O66,N67+O66)</f>
        <v>0</v>
      </c>
      <c r="Q67" s="35">
        <f t="shared" ref="Q67" si="42">IF(O67&lt;&gt;"",O67+A65/10000,0)</f>
        <v>2.2000000000000001E-3</v>
      </c>
      <c r="R67" s="35">
        <f t="shared" ref="R67:S67" si="43">B65</f>
        <v>0</v>
      </c>
      <c r="S67" s="35">
        <f t="shared" si="43"/>
        <v>0</v>
      </c>
    </row>
    <row r="68" spans="1:19" x14ac:dyDescent="0.25">
      <c r="A68" s="115">
        <v>23</v>
      </c>
      <c r="B68" s="116"/>
      <c r="C68" s="117"/>
      <c r="D68" s="10">
        <v>1</v>
      </c>
      <c r="E68" s="5"/>
      <c r="F68" t="str">
        <f>IF($E68="","",IF(ISNA(VLOOKUP($E68,DD!$A$2:$C$150,2,0)),"NO SUCH DIVE",VLOOKUP($E68,DD!$A$2:$C$150,2,0)))</f>
        <v/>
      </c>
      <c r="G68" s="10" t="str">
        <f>IF($E68="","",IF(ISNA(VLOOKUP($E68,DD!$A$2:$C$150,3,0)),"",VLOOKUP($E68,DD!$A$2:$C$150,3,0)))</f>
        <v/>
      </c>
      <c r="H68" s="8"/>
      <c r="I68" s="8"/>
      <c r="J68" s="8"/>
      <c r="K68" s="8"/>
      <c r="L68" s="8"/>
      <c r="M68" s="5"/>
      <c r="N68" s="78">
        <f t="shared" si="41"/>
        <v>0</v>
      </c>
      <c r="O68" s="78">
        <f>IF(N68="","",N68)</f>
        <v>0</v>
      </c>
      <c r="Q68" s="35"/>
      <c r="R68" s="35"/>
      <c r="S68" s="35"/>
    </row>
    <row r="69" spans="1:19" ht="15.75" thickBot="1" x14ac:dyDescent="0.3">
      <c r="A69" s="115"/>
      <c r="B69" s="116"/>
      <c r="C69" s="117"/>
      <c r="D69" s="10">
        <v>2</v>
      </c>
      <c r="E69" s="5"/>
      <c r="F69" t="str">
        <f>IF($E69="","",IF(ISNA(VLOOKUP($E69,DD!$A$2:$C$150,2,0)),"NO SUCH DIVE",VLOOKUP($E69,DD!$A$2:$C$150,2,0)))</f>
        <v/>
      </c>
      <c r="G69" s="10" t="str">
        <f>IF($E69="","",IF(ISNA(VLOOKUP($E69,DD!$A$2:$C$150,3,0)),"",VLOOKUP($E69,DD!$A$2:$C$150,3,0)))</f>
        <v/>
      </c>
      <c r="H69" s="8"/>
      <c r="I69" s="8"/>
      <c r="J69" s="8"/>
      <c r="K69" s="8"/>
      <c r="L69" s="8"/>
      <c r="M69" s="5"/>
      <c r="N69" s="78">
        <f t="shared" si="41"/>
        <v>0</v>
      </c>
      <c r="O69" s="78">
        <f>IF(N69="",O68,N69+O68)</f>
        <v>0</v>
      </c>
      <c r="Q69" s="35"/>
      <c r="R69" s="35"/>
      <c r="S69" s="35"/>
    </row>
    <row r="70" spans="1:19" ht="15.75" thickBot="1" x14ac:dyDescent="0.3">
      <c r="A70" s="115"/>
      <c r="B70" s="116"/>
      <c r="C70" s="117"/>
      <c r="D70" s="10">
        <v>3</v>
      </c>
      <c r="E70" s="5"/>
      <c r="F70" t="str">
        <f>IF($E70="","",IF(ISNA(VLOOKUP($E70,DD!$A$2:$C$150,2,0)),"NO SUCH DIVE",VLOOKUP($E70,DD!$A$2:$C$150,2,0)))</f>
        <v/>
      </c>
      <c r="G70" s="10" t="str">
        <f>IF($E70="","",IF(ISNA(VLOOKUP($E70,DD!$A$2:$C$150,3,0)),"",VLOOKUP($E70,DD!$A$2:$C$150,3,0)))</f>
        <v/>
      </c>
      <c r="H70" s="8"/>
      <c r="I70" s="8"/>
      <c r="J70" s="8"/>
      <c r="K70" s="8"/>
      <c r="L70" s="8"/>
      <c r="M70" s="5"/>
      <c r="N70" s="78">
        <f t="shared" si="41"/>
        <v>0</v>
      </c>
      <c r="O70" s="79">
        <f>IF(N70="",O69,N70+O69)</f>
        <v>0</v>
      </c>
      <c r="Q70" s="35">
        <f t="shared" ref="Q70" si="44">IF(O70&lt;&gt;"",O70+A68/10000,0)</f>
        <v>2.3E-3</v>
      </c>
      <c r="R70" s="35">
        <f t="shared" ref="R70:S70" si="45">B68</f>
        <v>0</v>
      </c>
      <c r="S70" s="35">
        <f t="shared" si="45"/>
        <v>0</v>
      </c>
    </row>
    <row r="71" spans="1:19" x14ac:dyDescent="0.25">
      <c r="A71" s="118">
        <v>24</v>
      </c>
      <c r="B71" s="119"/>
      <c r="C71" s="120"/>
      <c r="D71" s="42">
        <v>1</v>
      </c>
      <c r="E71" s="40"/>
      <c r="F71" s="43" t="str">
        <f>IF($E71="","",IF(ISNA(VLOOKUP($E71,DD!$A$2:$C$150,2,0)),"NO SUCH DIVE",VLOOKUP($E71,DD!$A$2:$C$150,2,0)))</f>
        <v/>
      </c>
      <c r="G71" s="42" t="str">
        <f>IF($E71="","",IF(ISNA(VLOOKUP($E71,DD!$A$2:$C$150,3,0)),"",VLOOKUP($E71,DD!$A$2:$C$150,3,0)))</f>
        <v/>
      </c>
      <c r="H71" s="41"/>
      <c r="I71" s="41"/>
      <c r="J71" s="41"/>
      <c r="K71" s="41"/>
      <c r="L71" s="41"/>
      <c r="M71" s="40"/>
      <c r="N71" s="82">
        <f t="shared" si="41"/>
        <v>0</v>
      </c>
      <c r="O71" s="82">
        <f>IF(N71="","",N71)</f>
        <v>0</v>
      </c>
      <c r="Q71" s="35"/>
      <c r="R71" s="35"/>
      <c r="S71" s="35"/>
    </row>
    <row r="72" spans="1:19" ht="15.75" thickBot="1" x14ac:dyDescent="0.3">
      <c r="A72" s="118"/>
      <c r="B72" s="119"/>
      <c r="C72" s="120"/>
      <c r="D72" s="42">
        <v>2</v>
      </c>
      <c r="E72" s="40"/>
      <c r="F72" s="43" t="str">
        <f>IF($E72="","",IF(ISNA(VLOOKUP($E72,DD!$A$2:$C$150,2,0)),"NO SUCH DIVE",VLOOKUP($E72,DD!$A$2:$C$150,2,0)))</f>
        <v/>
      </c>
      <c r="G72" s="42" t="str">
        <f>IF($E72="","",IF(ISNA(VLOOKUP($E72,DD!$A$2:$C$150,3,0)),"",VLOOKUP($E72,DD!$A$2:$C$150,3,0)))</f>
        <v/>
      </c>
      <c r="H72" s="41"/>
      <c r="I72" s="41"/>
      <c r="J72" s="41"/>
      <c r="K72" s="41"/>
      <c r="L72" s="41"/>
      <c r="M72" s="40"/>
      <c r="N72" s="82">
        <f t="shared" si="41"/>
        <v>0</v>
      </c>
      <c r="O72" s="82">
        <f>IF(N72="",O71,N72+O71)</f>
        <v>0</v>
      </c>
      <c r="Q72" s="35"/>
      <c r="R72" s="35"/>
      <c r="S72" s="35"/>
    </row>
    <row r="73" spans="1:19" ht="15.75" thickBot="1" x14ac:dyDescent="0.3">
      <c r="A73" s="118"/>
      <c r="B73" s="119"/>
      <c r="C73" s="120"/>
      <c r="D73" s="42">
        <v>3</v>
      </c>
      <c r="E73" s="40"/>
      <c r="F73" s="43" t="str">
        <f>IF($E73="","",IF(ISNA(VLOOKUP($E73,DD!$A$2:$C$150,2,0)),"NO SUCH DIVE",VLOOKUP($E73,DD!$A$2:$C$150,2,0)))</f>
        <v/>
      </c>
      <c r="G73" s="42" t="str">
        <f>IF($E73="","",IF(ISNA(VLOOKUP($E73,DD!$A$2:$C$150,3,0)),"",VLOOKUP($E73,DD!$A$2:$C$150,3,0)))</f>
        <v/>
      </c>
      <c r="H73" s="41"/>
      <c r="I73" s="41"/>
      <c r="J73" s="41"/>
      <c r="K73" s="41"/>
      <c r="L73" s="41"/>
      <c r="M73" s="40"/>
      <c r="N73" s="82">
        <f t="shared" si="41"/>
        <v>0</v>
      </c>
      <c r="O73" s="83">
        <f>IF(N73="",O72,N73+O72)</f>
        <v>0</v>
      </c>
      <c r="Q73" s="35">
        <f t="shared" ref="Q73" si="46">IF(O73&lt;&gt;"",O73+A71/10000,0)</f>
        <v>2.3999999999999998E-3</v>
      </c>
      <c r="R73" s="35">
        <f t="shared" ref="R73:S73" si="47">B71</f>
        <v>0</v>
      </c>
      <c r="S73" s="35">
        <f t="shared" si="47"/>
        <v>0</v>
      </c>
    </row>
    <row r="74" spans="1:19" x14ac:dyDescent="0.25">
      <c r="A74" s="115">
        <v>25</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41"/>
        <v>0</v>
      </c>
      <c r="O74" s="78">
        <f>IF(N74="","",N74)</f>
        <v>0</v>
      </c>
      <c r="Q74" s="35"/>
      <c r="R74" s="35"/>
      <c r="S74" s="35"/>
    </row>
    <row r="75" spans="1:19" ht="14.45" customHeight="1" thickBot="1" x14ac:dyDescent="0.3">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41"/>
        <v>0</v>
      </c>
      <c r="O75" s="78">
        <f>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41"/>
        <v>0</v>
      </c>
      <c r="O76" s="79">
        <f>IF(N76="",O75,N76+O75)</f>
        <v>0</v>
      </c>
      <c r="Q76" s="35">
        <f t="shared" ref="Q76" si="48">IF(O76&lt;&gt;"",O76+A74/10000,0)</f>
        <v>2.5000000000000001E-3</v>
      </c>
      <c r="R76" s="35">
        <f t="shared" ref="R76:S76" si="49">B74</f>
        <v>0</v>
      </c>
      <c r="S76" s="35">
        <f t="shared" si="49"/>
        <v>0</v>
      </c>
    </row>
    <row r="77" spans="1:19" x14ac:dyDescent="0.25">
      <c r="A77" s="118">
        <v>26</v>
      </c>
      <c r="B77" s="119"/>
      <c r="C77" s="120"/>
      <c r="D77" s="42">
        <v>1</v>
      </c>
      <c r="E77" s="40"/>
      <c r="F77" s="43" t="str">
        <f>IF($E77="","",IF(ISNA(VLOOKUP($E77,DD!$A$2:$C$150,2,0)),"NO SUCH DIVE",VLOOKUP($E77,DD!$A$2:$C$150,2,0)))</f>
        <v/>
      </c>
      <c r="G77" s="42" t="str">
        <f>IF($E77="","",IF(ISNA(VLOOKUP($E77,DD!$A$2:$C$150,3,0)),"",VLOOKUP($E77,DD!$A$2:$C$150,3,0)))</f>
        <v/>
      </c>
      <c r="H77" s="41"/>
      <c r="I77" s="41"/>
      <c r="J77" s="41"/>
      <c r="K77" s="41"/>
      <c r="L77" s="41"/>
      <c r="M77" s="40"/>
      <c r="N77" s="82">
        <f t="shared" si="41"/>
        <v>0</v>
      </c>
      <c r="O77" s="82">
        <f>IF(N77="","",N77)</f>
        <v>0</v>
      </c>
      <c r="Q77" s="35"/>
      <c r="R77" s="35"/>
      <c r="S77" s="35"/>
    </row>
    <row r="78" spans="1:19" ht="15.75" thickBot="1" x14ac:dyDescent="0.3">
      <c r="A78" s="118"/>
      <c r="B78" s="119"/>
      <c r="C78" s="120"/>
      <c r="D78" s="42">
        <v>2</v>
      </c>
      <c r="E78" s="40"/>
      <c r="F78" s="43" t="str">
        <f>IF($E78="","",IF(ISNA(VLOOKUP($E78,DD!$A$2:$C$150,2,0)),"NO SUCH DIVE",VLOOKUP($E78,DD!$A$2:$C$150,2,0)))</f>
        <v/>
      </c>
      <c r="G78" s="42" t="str">
        <f>IF($E78="","",IF(ISNA(VLOOKUP($E78,DD!$A$2:$C$150,3,0)),"",VLOOKUP($E78,DD!$A$2:$C$150,3,0)))</f>
        <v/>
      </c>
      <c r="H78" s="41"/>
      <c r="I78" s="41"/>
      <c r="J78" s="41"/>
      <c r="K78" s="41"/>
      <c r="L78" s="41"/>
      <c r="M78" s="40"/>
      <c r="N78" s="82">
        <f t="shared" si="41"/>
        <v>0</v>
      </c>
      <c r="O78" s="82">
        <f>IF(N78="",O77,N78+O77)</f>
        <v>0</v>
      </c>
      <c r="Q78" s="35"/>
      <c r="R78" s="35"/>
      <c r="S78" s="35"/>
    </row>
    <row r="79" spans="1:19" ht="15.75" thickBot="1" x14ac:dyDescent="0.3">
      <c r="A79" s="118"/>
      <c r="B79" s="119"/>
      <c r="C79" s="120"/>
      <c r="D79" s="42">
        <v>3</v>
      </c>
      <c r="E79" s="40"/>
      <c r="F79" s="43" t="str">
        <f>IF($E79="","",IF(ISNA(VLOOKUP($E79,DD!$A$2:$C$150,2,0)),"NO SUCH DIVE",VLOOKUP($E79,DD!$A$2:$C$150,2,0)))</f>
        <v/>
      </c>
      <c r="G79" s="42" t="str">
        <f>IF($E79="","",IF(ISNA(VLOOKUP($E79,DD!$A$2:$C$150,3,0)),"",VLOOKUP($E79,DD!$A$2:$C$150,3,0)))</f>
        <v/>
      </c>
      <c r="H79" s="41"/>
      <c r="I79" s="41"/>
      <c r="J79" s="41"/>
      <c r="K79" s="41"/>
      <c r="L79" s="41"/>
      <c r="M79" s="40"/>
      <c r="N79" s="82">
        <f t="shared" si="41"/>
        <v>0</v>
      </c>
      <c r="O79" s="83">
        <f>IF(N79="",O78,N79+O78)</f>
        <v>0</v>
      </c>
      <c r="Q79" s="35">
        <f t="shared" ref="Q79" si="50">IF(O79&lt;&gt;"",O79+A77/10000,0)</f>
        <v>2.5999999999999999E-3</v>
      </c>
      <c r="R79" s="35">
        <f t="shared" ref="R79:S79" si="51">B77</f>
        <v>0</v>
      </c>
      <c r="S79" s="35">
        <f t="shared" si="51"/>
        <v>0</v>
      </c>
    </row>
    <row r="80" spans="1:19" x14ac:dyDescent="0.25">
      <c r="A80" s="115">
        <v>27</v>
      </c>
      <c r="B80" s="116"/>
      <c r="C80" s="117"/>
      <c r="D80" s="10">
        <v>1</v>
      </c>
      <c r="E80" s="5"/>
      <c r="F80" t="str">
        <f>IF($E80="","",IF(ISNA(VLOOKUP($E80,DD!$A$2:$C$150,2,0)),"NO SUCH DIVE",VLOOKUP($E80,DD!$A$2:$C$150,2,0)))</f>
        <v/>
      </c>
      <c r="G80" s="10" t="str">
        <f>IF($E80="","",IF(ISNA(VLOOKUP($E80,DD!$A$2:$C$150,3,0)),"",VLOOKUP($E80,DD!$A$2:$C$150,3,0)))</f>
        <v/>
      </c>
      <c r="H80" s="8"/>
      <c r="I80" s="8"/>
      <c r="J80" s="8"/>
      <c r="K80" s="8"/>
      <c r="L80" s="8"/>
      <c r="M80" s="5"/>
      <c r="N80" s="78">
        <f t="shared" si="41"/>
        <v>0</v>
      </c>
      <c r="O80" s="78">
        <f>IF(N80="","",N80)</f>
        <v>0</v>
      </c>
      <c r="Q80" s="35"/>
      <c r="R80" s="35"/>
      <c r="S80" s="35"/>
    </row>
    <row r="81" spans="1:19" ht="15.75" thickBot="1" x14ac:dyDescent="0.3">
      <c r="A81" s="115"/>
      <c r="B81" s="116"/>
      <c r="C81" s="117"/>
      <c r="D81" s="10">
        <v>2</v>
      </c>
      <c r="E81" s="5"/>
      <c r="F81" t="str">
        <f>IF($E81="","",IF(ISNA(VLOOKUP($E81,DD!$A$2:$C$150,2,0)),"NO SUCH DIVE",VLOOKUP($E81,DD!$A$2:$C$150,2,0)))</f>
        <v/>
      </c>
      <c r="G81" s="10" t="str">
        <f>IF($E81="","",IF(ISNA(VLOOKUP($E81,DD!$A$2:$C$150,3,0)),"",VLOOKUP($E81,DD!$A$2:$C$150,3,0)))</f>
        <v/>
      </c>
      <c r="H81" s="8"/>
      <c r="I81" s="8"/>
      <c r="J81" s="8"/>
      <c r="K81" s="8"/>
      <c r="L81" s="8"/>
      <c r="M81" s="5"/>
      <c r="N81" s="78">
        <f t="shared" si="41"/>
        <v>0</v>
      </c>
      <c r="O81" s="78">
        <f>IF(N81="",O80,N81+O80)</f>
        <v>0</v>
      </c>
      <c r="Q81" s="35"/>
      <c r="R81" s="35"/>
      <c r="S81" s="35"/>
    </row>
    <row r="82" spans="1:19" ht="15.75" thickBot="1" x14ac:dyDescent="0.3">
      <c r="A82" s="115"/>
      <c r="B82" s="116"/>
      <c r="C82" s="117"/>
      <c r="D82" s="10">
        <v>3</v>
      </c>
      <c r="E82" s="5"/>
      <c r="F82" t="str">
        <f>IF($E82="","",IF(ISNA(VLOOKUP($E82,DD!$A$2:$C$150,2,0)),"NO SUCH DIVE",VLOOKUP($E82,DD!$A$2:$C$150,2,0)))</f>
        <v/>
      </c>
      <c r="G82" s="10" t="str">
        <f>IF($E82="","",IF(ISNA(VLOOKUP($E82,DD!$A$2:$C$150,3,0)),"",VLOOKUP($E82,DD!$A$2:$C$150,3,0)))</f>
        <v/>
      </c>
      <c r="H82" s="8"/>
      <c r="I82" s="8"/>
      <c r="J82" s="8"/>
      <c r="K82" s="8"/>
      <c r="L82" s="8"/>
      <c r="M82" s="5"/>
      <c r="N82" s="78">
        <f t="shared" si="41"/>
        <v>0</v>
      </c>
      <c r="O82" s="79">
        <f>IF(N82="",O81,N82+O81)</f>
        <v>0</v>
      </c>
      <c r="Q82" s="35">
        <f t="shared" ref="Q82" si="52">IF(O82&lt;&gt;"",O82+A80/10000,0)</f>
        <v>2.7000000000000001E-3</v>
      </c>
      <c r="R82" s="35">
        <f t="shared" ref="R82:S82" si="53">B80</f>
        <v>0</v>
      </c>
      <c r="S82" s="35">
        <f t="shared" si="53"/>
        <v>0</v>
      </c>
    </row>
    <row r="83" spans="1:19" x14ac:dyDescent="0.25">
      <c r="A83" s="118">
        <v>28</v>
      </c>
      <c r="B83" s="119"/>
      <c r="C83" s="120"/>
      <c r="D83" s="42">
        <v>1</v>
      </c>
      <c r="E83" s="40"/>
      <c r="F83" s="43" t="str">
        <f>IF($E83="","",IF(ISNA(VLOOKUP($E83,DD!$A$2:$C$150,2,0)),"NO SUCH DIVE",VLOOKUP($E83,DD!$A$2:$C$150,2,0)))</f>
        <v/>
      </c>
      <c r="G83" s="42" t="str">
        <f>IF($E83="","",IF(ISNA(VLOOKUP($E83,DD!$A$2:$C$150,3,0)),"",VLOOKUP($E83,DD!$A$2:$C$150,3,0)))</f>
        <v/>
      </c>
      <c r="H83" s="41"/>
      <c r="I83" s="41"/>
      <c r="J83" s="41"/>
      <c r="K83" s="41"/>
      <c r="L83" s="41"/>
      <c r="M83" s="40"/>
      <c r="N83" s="82">
        <f t="shared" si="41"/>
        <v>0</v>
      </c>
      <c r="O83" s="82">
        <f>IF(N83="","",N83)</f>
        <v>0</v>
      </c>
      <c r="Q83" s="35"/>
      <c r="R83" s="35"/>
      <c r="S83" s="35"/>
    </row>
    <row r="84" spans="1:19" ht="15.75" thickBot="1" x14ac:dyDescent="0.3">
      <c r="A84" s="118"/>
      <c r="B84" s="119"/>
      <c r="C84" s="120"/>
      <c r="D84" s="42">
        <v>2</v>
      </c>
      <c r="E84" s="40"/>
      <c r="F84" s="43" t="str">
        <f>IF($E84="","",IF(ISNA(VLOOKUP($E84,DD!$A$2:$C$150,2,0)),"NO SUCH DIVE",VLOOKUP($E84,DD!$A$2:$C$150,2,0)))</f>
        <v/>
      </c>
      <c r="G84" s="42" t="str">
        <f>IF($E84="","",IF(ISNA(VLOOKUP($E84,DD!$A$2:$C$150,3,0)),"",VLOOKUP($E84,DD!$A$2:$C$150,3,0)))</f>
        <v/>
      </c>
      <c r="H84" s="41"/>
      <c r="I84" s="41"/>
      <c r="J84" s="41"/>
      <c r="K84" s="41"/>
      <c r="L84" s="41"/>
      <c r="M84" s="40"/>
      <c r="N84" s="82">
        <f t="shared" si="41"/>
        <v>0</v>
      </c>
      <c r="O84" s="82">
        <f>IF(N84="",O83,N84+O83)</f>
        <v>0</v>
      </c>
      <c r="Q84" s="35"/>
      <c r="R84" s="35"/>
      <c r="S84" s="35"/>
    </row>
    <row r="85" spans="1:19" ht="15.75" thickBot="1" x14ac:dyDescent="0.3">
      <c r="A85" s="118"/>
      <c r="B85" s="119"/>
      <c r="C85" s="120"/>
      <c r="D85" s="42">
        <v>3</v>
      </c>
      <c r="E85" s="40"/>
      <c r="F85" s="43" t="str">
        <f>IF($E85="","",IF(ISNA(VLOOKUP($E85,DD!$A$2:$C$150,2,0)),"NO SUCH DIVE",VLOOKUP($E85,DD!$A$2:$C$150,2,0)))</f>
        <v/>
      </c>
      <c r="G85" s="42" t="str">
        <f>IF($E85="","",IF(ISNA(VLOOKUP($E85,DD!$A$2:$C$150,3,0)),"",VLOOKUP($E85,DD!$A$2:$C$150,3,0)))</f>
        <v/>
      </c>
      <c r="H85" s="41"/>
      <c r="I85" s="41"/>
      <c r="J85" s="41"/>
      <c r="K85" s="41"/>
      <c r="L85" s="41"/>
      <c r="M85" s="40"/>
      <c r="N85" s="82">
        <f t="shared" si="41"/>
        <v>0</v>
      </c>
      <c r="O85" s="83">
        <f>IF(N85="",O84,N85+O84)</f>
        <v>0</v>
      </c>
      <c r="Q85" s="35">
        <f t="shared" ref="Q85" si="54">IF(O85&lt;&gt;"",O85+A83/10000,0)</f>
        <v>2.8E-3</v>
      </c>
      <c r="R85" s="35">
        <f t="shared" ref="R85:S85" si="55">B83</f>
        <v>0</v>
      </c>
      <c r="S85" s="35">
        <f t="shared" si="55"/>
        <v>0</v>
      </c>
    </row>
    <row r="86" spans="1:19" x14ac:dyDescent="0.25">
      <c r="A86" s="115">
        <v>29</v>
      </c>
      <c r="B86" s="116"/>
      <c r="C86" s="117"/>
      <c r="D86" s="10">
        <v>1</v>
      </c>
      <c r="E86" s="5"/>
      <c r="F86" t="str">
        <f>IF($E86="","",IF(ISNA(VLOOKUP($E86,DD!$A$2:$C$150,2,0)),"NO SUCH DIVE",VLOOKUP($E86,DD!$A$2:$C$150,2,0)))</f>
        <v/>
      </c>
      <c r="G86" s="10" t="str">
        <f>IF($E86="","",IF(ISNA(VLOOKUP($E86,DD!$A$2:$C$150,3,0)),"",VLOOKUP($E86,DD!$A$2:$C$150,3,0)))</f>
        <v/>
      </c>
      <c r="H86" s="8"/>
      <c r="I86" s="8"/>
      <c r="J86" s="8"/>
      <c r="K86" s="8"/>
      <c r="L86" s="8"/>
      <c r="M86" s="5"/>
      <c r="N86" s="78">
        <f t="shared" si="41"/>
        <v>0</v>
      </c>
      <c r="O86" s="78">
        <f>IF(N86="","",N86)</f>
        <v>0</v>
      </c>
      <c r="Q86" s="35"/>
      <c r="R86" s="35"/>
      <c r="S86" s="35"/>
    </row>
    <row r="87" spans="1:19" ht="15.75" thickBot="1" x14ac:dyDescent="0.3">
      <c r="A87" s="115"/>
      <c r="B87" s="116"/>
      <c r="C87" s="117"/>
      <c r="D87" s="10">
        <v>2</v>
      </c>
      <c r="E87" s="5"/>
      <c r="F87" t="str">
        <f>IF($E87="","",IF(ISNA(VLOOKUP($E87,DD!$A$2:$C$150,2,0)),"NO SUCH DIVE",VLOOKUP($E87,DD!$A$2:$C$150,2,0)))</f>
        <v/>
      </c>
      <c r="G87" s="10" t="str">
        <f>IF($E87="","",IF(ISNA(VLOOKUP($E87,DD!$A$2:$C$150,3,0)),"",VLOOKUP($E87,DD!$A$2:$C$150,3,0)))</f>
        <v/>
      </c>
      <c r="H87" s="8"/>
      <c r="I87" s="8"/>
      <c r="J87" s="8"/>
      <c r="K87" s="8"/>
      <c r="L87" s="8"/>
      <c r="M87" s="5"/>
      <c r="N87" s="78">
        <f t="shared" si="41"/>
        <v>0</v>
      </c>
      <c r="O87" s="78">
        <f>IF(N87="",O86,N87+O86)</f>
        <v>0</v>
      </c>
      <c r="Q87" s="35"/>
      <c r="R87" s="35"/>
      <c r="S87" s="35"/>
    </row>
    <row r="88" spans="1:19" ht="15.75" thickBot="1" x14ac:dyDescent="0.3">
      <c r="A88" s="115"/>
      <c r="B88" s="116"/>
      <c r="C88" s="117"/>
      <c r="D88" s="10">
        <v>3</v>
      </c>
      <c r="E88" s="5"/>
      <c r="F88" t="str">
        <f>IF($E88="","",IF(ISNA(VLOOKUP($E88,DD!$A$2:$C$150,2,0)),"NO SUCH DIVE",VLOOKUP($E88,DD!$A$2:$C$150,2,0)))</f>
        <v/>
      </c>
      <c r="G88" s="10" t="str">
        <f>IF($E88="","",IF(ISNA(VLOOKUP($E88,DD!$A$2:$C$150,3,0)),"",VLOOKUP($E88,DD!$A$2:$C$150,3,0)))</f>
        <v/>
      </c>
      <c r="H88" s="8"/>
      <c r="I88" s="8"/>
      <c r="J88" s="8"/>
      <c r="K88" s="8"/>
      <c r="L88" s="8"/>
      <c r="M88" s="5"/>
      <c r="N88" s="78">
        <f t="shared" si="41"/>
        <v>0</v>
      </c>
      <c r="O88" s="79">
        <f>IF(N88="",O87,N88+O87)</f>
        <v>0</v>
      </c>
      <c r="Q88" s="35">
        <f t="shared" ref="Q88" si="56">IF(O88&lt;&gt;"",O88+A86/10000,0)</f>
        <v>2.8999999999999998E-3</v>
      </c>
      <c r="R88" s="35">
        <f t="shared" ref="R88:S88" si="57">B86</f>
        <v>0</v>
      </c>
      <c r="S88" s="35">
        <f t="shared" si="57"/>
        <v>0</v>
      </c>
    </row>
    <row r="89" spans="1:19" x14ac:dyDescent="0.25">
      <c r="A89" s="118">
        <v>30</v>
      </c>
      <c r="B89" s="119"/>
      <c r="C89" s="120"/>
      <c r="D89" s="42">
        <v>1</v>
      </c>
      <c r="E89" s="40"/>
      <c r="F89" s="43" t="str">
        <f>IF($E89="","",IF(ISNA(VLOOKUP($E89,DD!$A$2:$C$150,2,0)),"NO SUCH DIVE",VLOOKUP($E89,DD!$A$2:$C$150,2,0)))</f>
        <v/>
      </c>
      <c r="G89" s="42" t="str">
        <f>IF($E89="","",IF(ISNA(VLOOKUP($E89,DD!$A$2:$C$150,3,0)),"",VLOOKUP($E89,DD!$A$2:$C$150,3,0)))</f>
        <v/>
      </c>
      <c r="H89" s="41"/>
      <c r="I89" s="41"/>
      <c r="J89" s="41"/>
      <c r="K89" s="41"/>
      <c r="L89" s="41"/>
      <c r="M89" s="40"/>
      <c r="N89" s="82">
        <f t="shared" si="41"/>
        <v>0</v>
      </c>
      <c r="O89" s="82">
        <f>IF(N89="","",N89)</f>
        <v>0</v>
      </c>
      <c r="Q89" s="35"/>
      <c r="R89" s="35"/>
      <c r="S89" s="35"/>
    </row>
    <row r="90" spans="1:19" ht="15.75" thickBot="1" x14ac:dyDescent="0.3">
      <c r="A90" s="118"/>
      <c r="B90" s="119"/>
      <c r="C90" s="120"/>
      <c r="D90" s="42">
        <v>2</v>
      </c>
      <c r="E90" s="40"/>
      <c r="F90" s="43" t="str">
        <f>IF($E90="","",IF(ISNA(VLOOKUP($E90,DD!$A$2:$C$150,2,0)),"NO SUCH DIVE",VLOOKUP($E90,DD!$A$2:$C$150,2,0)))</f>
        <v/>
      </c>
      <c r="G90" s="42" t="str">
        <f>IF($E90="","",IF(ISNA(VLOOKUP($E90,DD!$A$2:$C$150,3,0)),"",VLOOKUP($E90,DD!$A$2:$C$150,3,0)))</f>
        <v/>
      </c>
      <c r="H90" s="41"/>
      <c r="I90" s="41"/>
      <c r="J90" s="41"/>
      <c r="K90" s="41"/>
      <c r="L90" s="41"/>
      <c r="M90" s="40"/>
      <c r="N90" s="82">
        <f t="shared" si="41"/>
        <v>0</v>
      </c>
      <c r="O90" s="82">
        <f>IF(N90="",O89,N90+O89)</f>
        <v>0</v>
      </c>
      <c r="Q90" s="35"/>
      <c r="R90" s="35"/>
      <c r="S90" s="35"/>
    </row>
    <row r="91" spans="1:19" ht="15.75" thickBot="1" x14ac:dyDescent="0.3">
      <c r="A91" s="118"/>
      <c r="B91" s="119"/>
      <c r="C91" s="120"/>
      <c r="D91" s="42">
        <v>3</v>
      </c>
      <c r="E91" s="40"/>
      <c r="F91" s="43" t="str">
        <f>IF($E91="","",IF(ISNA(VLOOKUP($E91,DD!$A$2:$C$150,2,0)),"NO SUCH DIVE",VLOOKUP($E91,DD!$A$2:$C$150,2,0)))</f>
        <v/>
      </c>
      <c r="G91" s="42" t="str">
        <f>IF($E91="","",IF(ISNA(VLOOKUP($E91,DD!$A$2:$C$150,3,0)),"",VLOOKUP($E91,DD!$A$2:$C$150,3,0)))</f>
        <v/>
      </c>
      <c r="H91" s="41"/>
      <c r="I91" s="41"/>
      <c r="J91" s="41"/>
      <c r="K91" s="41"/>
      <c r="L91" s="41"/>
      <c r="M91" s="40"/>
      <c r="N91" s="82">
        <f t="shared" si="41"/>
        <v>0</v>
      </c>
      <c r="O91" s="83">
        <f>IF(N91="",O90,N91+O90)</f>
        <v>0</v>
      </c>
      <c r="Q91" s="35">
        <f t="shared" ref="Q91" si="58">IF(O91&lt;&gt;"",O91+A89/10000,0)</f>
        <v>3.0000000000000001E-3</v>
      </c>
      <c r="R91" s="35">
        <f t="shared" ref="R91:S91" si="59">B89</f>
        <v>0</v>
      </c>
      <c r="S91" s="35">
        <f t="shared" si="59"/>
        <v>0</v>
      </c>
    </row>
    <row r="92" spans="1:19" x14ac:dyDescent="0.25">
      <c r="A92" s="115">
        <v>31</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41"/>
        <v>0</v>
      </c>
      <c r="O92" s="78">
        <f>IF(N92="","",N92)</f>
        <v>0</v>
      </c>
      <c r="Q92" s="35"/>
      <c r="R92" s="35"/>
      <c r="S92" s="35"/>
    </row>
    <row r="93" spans="1:19" ht="15.75" thickBot="1" x14ac:dyDescent="0.3">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41"/>
        <v>0</v>
      </c>
      <c r="O93" s="78">
        <f>IF(N93="",O92,N93+O92)</f>
        <v>0</v>
      </c>
      <c r="Q93" s="35"/>
      <c r="R93" s="35"/>
      <c r="S93" s="35"/>
    </row>
    <row r="94" spans="1:19" ht="15.75" thickBot="1" x14ac:dyDescent="0.3">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41"/>
        <v>0</v>
      </c>
      <c r="O94" s="79">
        <f>IF(N94="",O93,N94+O93)</f>
        <v>0</v>
      </c>
      <c r="Q94" s="35">
        <f t="shared" ref="Q94" si="60">IF(O94&lt;&gt;"",O94+A92/10000,0)</f>
        <v>3.0999999999999999E-3</v>
      </c>
      <c r="R94" s="35">
        <f t="shared" ref="R94:S94" si="61">B92</f>
        <v>0</v>
      </c>
      <c r="S94" s="35">
        <f t="shared" si="61"/>
        <v>0</v>
      </c>
    </row>
    <row r="95" spans="1:19" x14ac:dyDescent="0.25">
      <c r="A95" s="118">
        <v>32</v>
      </c>
      <c r="B95" s="119"/>
      <c r="C95" s="120"/>
      <c r="D95" s="42">
        <v>1</v>
      </c>
      <c r="E95" s="40"/>
      <c r="F95" s="43" t="str">
        <f>IF($E95="","",IF(ISNA(VLOOKUP($E95,DD!$A$2:$C$150,2,0)),"NO SUCH DIVE",VLOOKUP($E95,DD!$A$2:$C$150,2,0)))</f>
        <v/>
      </c>
      <c r="G95" s="42" t="str">
        <f>IF($E95="","",IF(ISNA(VLOOKUP($E95,DD!$A$2:$C$150,3,0)),"",VLOOKUP($E95,DD!$A$2:$C$150,3,0)))</f>
        <v/>
      </c>
      <c r="H95" s="41"/>
      <c r="I95" s="41"/>
      <c r="J95" s="41"/>
      <c r="K95" s="41"/>
      <c r="L95" s="41"/>
      <c r="M95" s="40"/>
      <c r="N95" s="82">
        <f t="shared" si="41"/>
        <v>0</v>
      </c>
      <c r="O95" s="82">
        <f>IF(N95="","",N95)</f>
        <v>0</v>
      </c>
      <c r="Q95" s="35"/>
      <c r="R95" s="35"/>
      <c r="S95" s="35"/>
    </row>
    <row r="96" spans="1:19" ht="15.75" thickBot="1" x14ac:dyDescent="0.3">
      <c r="A96" s="118"/>
      <c r="B96" s="119"/>
      <c r="C96" s="120"/>
      <c r="D96" s="42">
        <v>2</v>
      </c>
      <c r="E96" s="40"/>
      <c r="F96" s="43" t="str">
        <f>IF($E96="","",IF(ISNA(VLOOKUP($E96,DD!$A$2:$C$150,2,0)),"NO SUCH DIVE",VLOOKUP($E96,DD!$A$2:$C$150,2,0)))</f>
        <v/>
      </c>
      <c r="G96" s="42" t="str">
        <f>IF($E96="","",IF(ISNA(VLOOKUP($E96,DD!$A$2:$C$150,3,0)),"",VLOOKUP($E96,DD!$A$2:$C$150,3,0)))</f>
        <v/>
      </c>
      <c r="H96" s="41"/>
      <c r="I96" s="41"/>
      <c r="J96" s="41"/>
      <c r="K96" s="41"/>
      <c r="L96" s="41"/>
      <c r="M96" s="40"/>
      <c r="N96" s="82">
        <f t="shared" si="41"/>
        <v>0</v>
      </c>
      <c r="O96" s="82">
        <f>IF(N96="",O95,N96+O95)</f>
        <v>0</v>
      </c>
      <c r="Q96" s="35"/>
      <c r="R96" s="35"/>
      <c r="S96" s="35"/>
    </row>
    <row r="97" spans="1:19" ht="15.75" thickBot="1" x14ac:dyDescent="0.3">
      <c r="A97" s="118"/>
      <c r="B97" s="119"/>
      <c r="C97" s="120"/>
      <c r="D97" s="42">
        <v>3</v>
      </c>
      <c r="E97" s="40"/>
      <c r="F97" s="43" t="str">
        <f>IF($E97="","",IF(ISNA(VLOOKUP($E97,DD!$A$2:$C$150,2,0)),"NO SUCH DIVE",VLOOKUP($E97,DD!$A$2:$C$150,2,0)))</f>
        <v/>
      </c>
      <c r="G97" s="42" t="str">
        <f>IF($E97="","",IF(ISNA(VLOOKUP($E97,DD!$A$2:$C$150,3,0)),"",VLOOKUP($E97,DD!$A$2:$C$150,3,0)))</f>
        <v/>
      </c>
      <c r="H97" s="41"/>
      <c r="I97" s="41"/>
      <c r="J97" s="41"/>
      <c r="K97" s="41"/>
      <c r="L97" s="41"/>
      <c r="M97" s="40"/>
      <c r="N97" s="82">
        <f t="shared" si="41"/>
        <v>0</v>
      </c>
      <c r="O97" s="83">
        <f>IF(N97="",O96,N97+O96)</f>
        <v>0</v>
      </c>
      <c r="Q97" s="35">
        <f t="shared" ref="Q97" si="62">IF(O97&lt;&gt;"",O97+A95/10000,0)</f>
        <v>3.2000000000000002E-3</v>
      </c>
      <c r="R97" s="35">
        <f t="shared" ref="R97:S97" si="63">B95</f>
        <v>0</v>
      </c>
      <c r="S97" s="35">
        <f t="shared" si="63"/>
        <v>0</v>
      </c>
    </row>
    <row r="98" spans="1:19" x14ac:dyDescent="0.25">
      <c r="A98" s="115">
        <v>33</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si="41"/>
        <v>0</v>
      </c>
      <c r="O98" s="78">
        <f>IF(N98="","",N98)</f>
        <v>0</v>
      </c>
      <c r="Q98" s="35"/>
      <c r="R98" s="35"/>
      <c r="S98" s="35"/>
    </row>
    <row r="99" spans="1:19" ht="15.75" thickBot="1" x14ac:dyDescent="0.3">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41"/>
        <v>0</v>
      </c>
      <c r="O99" s="78">
        <f>IF(N99="",O98,N99+O98)</f>
        <v>0</v>
      </c>
      <c r="Q99" s="35"/>
      <c r="R99" s="35"/>
      <c r="S99" s="35"/>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41"/>
        <v>0</v>
      </c>
      <c r="O100" s="79">
        <f>IF(N100="",O99,N100+O99)</f>
        <v>0</v>
      </c>
      <c r="Q100" s="35">
        <f t="shared" ref="Q100" si="64">IF(O100&lt;&gt;"",O100+A98/10000,0)</f>
        <v>3.3E-3</v>
      </c>
      <c r="R100" s="35">
        <f t="shared" ref="R100:S100" si="65">B98</f>
        <v>0</v>
      </c>
      <c r="S100" s="35">
        <f t="shared" si="65"/>
        <v>0</v>
      </c>
    </row>
    <row r="101" spans="1:19" x14ac:dyDescent="0.25">
      <c r="A101" s="118">
        <v>34</v>
      </c>
      <c r="B101" s="119"/>
      <c r="C101" s="120"/>
      <c r="D101" s="42">
        <v>1</v>
      </c>
      <c r="E101" s="40"/>
      <c r="F101" s="43" t="str">
        <f>IF($E101="","",IF(ISNA(VLOOKUP($E101,DD!$A$2:$C$150,2,0)),"NO SUCH DIVE",VLOOKUP($E101,DD!$A$2:$C$150,2,0)))</f>
        <v/>
      </c>
      <c r="G101" s="42" t="str">
        <f>IF($E101="","",IF(ISNA(VLOOKUP($E101,DD!$A$2:$C$150,3,0)),"",VLOOKUP($E101,DD!$A$2:$C$150,3,0)))</f>
        <v/>
      </c>
      <c r="H101" s="41"/>
      <c r="I101" s="41"/>
      <c r="J101" s="41"/>
      <c r="K101" s="41"/>
      <c r="L101" s="41"/>
      <c r="M101" s="40"/>
      <c r="N101" s="82">
        <f t="shared" si="41"/>
        <v>0</v>
      </c>
      <c r="O101" s="82">
        <f>IF(N101="","",N101)</f>
        <v>0</v>
      </c>
      <c r="Q101" s="35"/>
      <c r="R101" s="35"/>
      <c r="S101" s="35"/>
    </row>
    <row r="102" spans="1:19" ht="15.75" thickBot="1" x14ac:dyDescent="0.3">
      <c r="A102" s="118"/>
      <c r="B102" s="119"/>
      <c r="C102" s="120"/>
      <c r="D102" s="42">
        <v>2</v>
      </c>
      <c r="E102" s="40"/>
      <c r="F102" s="43" t="str">
        <f>IF($E102="","",IF(ISNA(VLOOKUP($E102,DD!$A$2:$C$150,2,0)),"NO SUCH DIVE",VLOOKUP($E102,DD!$A$2:$C$150,2,0)))</f>
        <v/>
      </c>
      <c r="G102" s="42" t="str">
        <f>IF($E102="","",IF(ISNA(VLOOKUP($E102,DD!$A$2:$C$150,3,0)),"",VLOOKUP($E102,DD!$A$2:$C$150,3,0)))</f>
        <v/>
      </c>
      <c r="H102" s="41"/>
      <c r="I102" s="41"/>
      <c r="J102" s="41"/>
      <c r="K102" s="41"/>
      <c r="L102" s="41"/>
      <c r="M102" s="40"/>
      <c r="N102" s="82">
        <f t="shared" si="41"/>
        <v>0</v>
      </c>
      <c r="O102" s="82">
        <f>IF(N102="",O101,N102+O101)</f>
        <v>0</v>
      </c>
      <c r="Q102" s="35"/>
      <c r="R102" s="35"/>
      <c r="S102" s="35"/>
    </row>
    <row r="103" spans="1:19" ht="15.75" thickBot="1" x14ac:dyDescent="0.3">
      <c r="A103" s="118"/>
      <c r="B103" s="119"/>
      <c r="C103" s="120"/>
      <c r="D103" s="42">
        <v>3</v>
      </c>
      <c r="E103" s="40"/>
      <c r="F103" s="43" t="str">
        <f>IF($E103="","",IF(ISNA(VLOOKUP($E103,DD!$A$2:$C$150,2,0)),"NO SUCH DIVE",VLOOKUP($E103,DD!$A$2:$C$150,2,0)))</f>
        <v/>
      </c>
      <c r="G103" s="42" t="str">
        <f>IF($E103="","",IF(ISNA(VLOOKUP($E103,DD!$A$2:$C$150,3,0)),"",VLOOKUP($E103,DD!$A$2:$C$150,3,0)))</f>
        <v/>
      </c>
      <c r="H103" s="41"/>
      <c r="I103" s="41"/>
      <c r="J103" s="41"/>
      <c r="K103" s="41"/>
      <c r="L103" s="41"/>
      <c r="M103" s="40"/>
      <c r="N103" s="82">
        <f t="shared" si="41"/>
        <v>0</v>
      </c>
      <c r="O103" s="83">
        <f>IF(N103="",O102,N103+O102)</f>
        <v>0</v>
      </c>
      <c r="Q103" s="35">
        <f t="shared" ref="Q103" si="66">IF(O103&lt;&gt;"",O103+A101/10000,0)</f>
        <v>3.3999999999999998E-3</v>
      </c>
      <c r="R103" s="35">
        <f t="shared" ref="R103:S103" si="67">B101</f>
        <v>0</v>
      </c>
      <c r="S103" s="35">
        <f t="shared" si="67"/>
        <v>0</v>
      </c>
    </row>
    <row r="104" spans="1:19" x14ac:dyDescent="0.25">
      <c r="A104" s="115">
        <v>35</v>
      </c>
      <c r="B104" s="116"/>
      <c r="C104" s="117"/>
      <c r="D104" s="10">
        <v>1</v>
      </c>
      <c r="E104" s="5"/>
      <c r="F104" t="str">
        <f>IF($E104="","",IF(ISNA(VLOOKUP($E104,DD!$A$2:$C$150,2,0)),"NO SUCH DIVE",VLOOKUP($E104,DD!$A$2:$C$150,2,0)))</f>
        <v/>
      </c>
      <c r="G104" s="10" t="str">
        <f>IF($E104="","",IF(ISNA(VLOOKUP($E104,DD!$A$2:$C$150,3,0)),"",VLOOKUP($E104,DD!$A$2:$C$150,3,0)))</f>
        <v/>
      </c>
      <c r="H104" s="8"/>
      <c r="I104" s="8"/>
      <c r="J104" s="8"/>
      <c r="K104" s="8"/>
      <c r="L104" s="8"/>
      <c r="M104" s="5"/>
      <c r="N104" s="78">
        <f t="shared" si="41"/>
        <v>0</v>
      </c>
      <c r="O104" s="78">
        <f>IF(N104="","",N104)</f>
        <v>0</v>
      </c>
      <c r="Q104" s="35"/>
      <c r="R104" s="35"/>
      <c r="S104" s="35"/>
    </row>
    <row r="105" spans="1:19" ht="15.75" thickBot="1" x14ac:dyDescent="0.3">
      <c r="A105" s="115"/>
      <c r="B105" s="116"/>
      <c r="C105" s="117"/>
      <c r="D105" s="10">
        <v>2</v>
      </c>
      <c r="E105" s="5"/>
      <c r="F105" t="str">
        <f>IF($E105="","",IF(ISNA(VLOOKUP($E105,DD!$A$2:$C$150,2,0)),"NO SUCH DIVE",VLOOKUP($E105,DD!$A$2:$C$150,2,0)))</f>
        <v/>
      </c>
      <c r="G105" s="10" t="str">
        <f>IF($E105="","",IF(ISNA(VLOOKUP($E105,DD!$A$2:$C$150,3,0)),"",VLOOKUP($E105,DD!$A$2:$C$150,3,0)))</f>
        <v/>
      </c>
      <c r="H105" s="8"/>
      <c r="I105" s="8"/>
      <c r="J105" s="8"/>
      <c r="K105" s="8"/>
      <c r="L105" s="8"/>
      <c r="M105" s="5"/>
      <c r="N105" s="78">
        <f t="shared" si="41"/>
        <v>0</v>
      </c>
      <c r="O105" s="78">
        <f>IF(N105="",O104,N105+O104)</f>
        <v>0</v>
      </c>
      <c r="Q105" s="35"/>
      <c r="R105" s="35"/>
      <c r="S105" s="35"/>
    </row>
    <row r="106" spans="1:19" ht="15.75" thickBot="1" x14ac:dyDescent="0.3">
      <c r="A106" s="115"/>
      <c r="B106" s="116"/>
      <c r="C106" s="117"/>
      <c r="D106" s="10">
        <v>3</v>
      </c>
      <c r="E106" s="5"/>
      <c r="F106" t="str">
        <f>IF($E106="","",IF(ISNA(VLOOKUP($E106,DD!$A$2:$C$150,2,0)),"NO SUCH DIVE",VLOOKUP($E106,DD!$A$2:$C$150,2,0)))</f>
        <v/>
      </c>
      <c r="G106" s="10" t="str">
        <f>IF($E106="","",IF(ISNA(VLOOKUP($E106,DD!$A$2:$C$150,3,0)),"",VLOOKUP($E106,DD!$A$2:$C$150,3,0)))</f>
        <v/>
      </c>
      <c r="H106" s="8"/>
      <c r="I106" s="8"/>
      <c r="J106" s="8"/>
      <c r="K106" s="8"/>
      <c r="L106" s="8"/>
      <c r="M106" s="5"/>
      <c r="N106" s="78">
        <f t="shared" si="41"/>
        <v>0</v>
      </c>
      <c r="O106" s="79">
        <f>IF(N106="",O105,N106+O105)</f>
        <v>0</v>
      </c>
      <c r="Q106" s="35">
        <f t="shared" ref="Q106" si="68">IF(O106&lt;&gt;"",O106+A104/10000,0)</f>
        <v>3.5000000000000001E-3</v>
      </c>
      <c r="R106" s="35">
        <f t="shared" ref="R106:S106" si="69">B104</f>
        <v>0</v>
      </c>
      <c r="S106" s="35">
        <f t="shared" si="69"/>
        <v>0</v>
      </c>
    </row>
    <row r="107" spans="1:19" x14ac:dyDescent="0.25">
      <c r="A107" s="118">
        <v>36</v>
      </c>
      <c r="B107" s="119"/>
      <c r="C107" s="120"/>
      <c r="D107" s="42">
        <v>1</v>
      </c>
      <c r="E107" s="40"/>
      <c r="F107" s="43" t="str">
        <f>IF($E107="","",IF(ISNA(VLOOKUP($E107,DD!$A$2:$C$150,2,0)),"NO SUCH DIVE",VLOOKUP($E107,DD!$A$2:$C$150,2,0)))</f>
        <v/>
      </c>
      <c r="G107" s="42" t="str">
        <f>IF($E107="","",IF(ISNA(VLOOKUP($E107,DD!$A$2:$C$150,3,0)),"",VLOOKUP($E107,DD!$A$2:$C$150,3,0)))</f>
        <v/>
      </c>
      <c r="H107" s="41"/>
      <c r="I107" s="41"/>
      <c r="J107" s="41"/>
      <c r="K107" s="41"/>
      <c r="L107" s="41"/>
      <c r="M107" s="40"/>
      <c r="N107" s="82">
        <f t="shared" si="41"/>
        <v>0</v>
      </c>
      <c r="O107" s="82">
        <f>IF(N107="","",N107)</f>
        <v>0</v>
      </c>
      <c r="Q107" s="35"/>
      <c r="R107" s="35"/>
      <c r="S107" s="35"/>
    </row>
    <row r="108" spans="1:19" ht="15.75" thickBot="1" x14ac:dyDescent="0.3">
      <c r="A108" s="118"/>
      <c r="B108" s="119"/>
      <c r="C108" s="120"/>
      <c r="D108" s="42">
        <v>2</v>
      </c>
      <c r="E108" s="40"/>
      <c r="F108" s="43" t="str">
        <f>IF($E108="","",IF(ISNA(VLOOKUP($E108,DD!$A$2:$C$150,2,0)),"NO SUCH DIVE",VLOOKUP($E108,DD!$A$2:$C$150,2,0)))</f>
        <v/>
      </c>
      <c r="G108" s="42" t="str">
        <f>IF($E108="","",IF(ISNA(VLOOKUP($E108,DD!$A$2:$C$150,3,0)),"",VLOOKUP($E108,DD!$A$2:$C$150,3,0)))</f>
        <v/>
      </c>
      <c r="H108" s="41"/>
      <c r="I108" s="41"/>
      <c r="J108" s="41"/>
      <c r="K108" s="41"/>
      <c r="L108" s="41"/>
      <c r="M108" s="40"/>
      <c r="N108" s="82">
        <f t="shared" si="41"/>
        <v>0</v>
      </c>
      <c r="O108" s="82">
        <f>IF(N108="",O107,N108+O107)</f>
        <v>0</v>
      </c>
      <c r="Q108" s="35"/>
      <c r="R108" s="35"/>
      <c r="S108" s="35"/>
    </row>
    <row r="109" spans="1:19" ht="15.75" thickBot="1" x14ac:dyDescent="0.3">
      <c r="A109" s="118"/>
      <c r="B109" s="119"/>
      <c r="C109" s="120"/>
      <c r="D109" s="42">
        <v>3</v>
      </c>
      <c r="E109" s="40"/>
      <c r="F109" s="43" t="str">
        <f>IF($E109="","",IF(ISNA(VLOOKUP($E109,DD!$A$2:$C$150,2,0)),"NO SUCH DIVE",VLOOKUP($E109,DD!$A$2:$C$150,2,0)))</f>
        <v/>
      </c>
      <c r="G109" s="42" t="str">
        <f>IF($E109="","",IF(ISNA(VLOOKUP($E109,DD!$A$2:$C$150,3,0)),"",VLOOKUP($E109,DD!$A$2:$C$150,3,0)))</f>
        <v/>
      </c>
      <c r="H109" s="41"/>
      <c r="I109" s="41"/>
      <c r="J109" s="41"/>
      <c r="K109" s="41"/>
      <c r="L109" s="41"/>
      <c r="M109" s="40"/>
      <c r="N109" s="82">
        <f t="shared" si="41"/>
        <v>0</v>
      </c>
      <c r="O109" s="83">
        <f>IF(N109="",O108,N109+O108)</f>
        <v>0</v>
      </c>
      <c r="Q109" s="35">
        <f t="shared" ref="Q109" si="70">IF(O109&lt;&gt;"",O109+A107/10000,0)</f>
        <v>3.5999999999999999E-3</v>
      </c>
      <c r="R109" s="35">
        <f t="shared" ref="R109:S109" si="71">B107</f>
        <v>0</v>
      </c>
      <c r="S109" s="35">
        <f t="shared" si="71"/>
        <v>0</v>
      </c>
    </row>
    <row r="110" spans="1:19" x14ac:dyDescent="0.25">
      <c r="A110" s="115">
        <v>37</v>
      </c>
      <c r="B110" s="116"/>
      <c r="C110" s="117"/>
      <c r="D110" s="10">
        <v>1</v>
      </c>
      <c r="E110" s="5"/>
      <c r="F110" t="str">
        <f>IF($E110="","",IF(ISNA(VLOOKUP($E110,DD!$A$2:$C$150,2,0)),"NO SUCH DIVE",VLOOKUP($E110,DD!$A$2:$C$150,2,0)))</f>
        <v/>
      </c>
      <c r="G110" s="10" t="str">
        <f>IF($E110="","",IF(ISNA(VLOOKUP($E110,DD!$A$2:$C$150,3,0)),"",VLOOKUP($E110,DD!$A$2:$C$150,3,0)))</f>
        <v/>
      </c>
      <c r="H110" s="8"/>
      <c r="I110" s="8"/>
      <c r="J110" s="8"/>
      <c r="K110" s="8"/>
      <c r="L110" s="8"/>
      <c r="M110" s="5"/>
      <c r="N110" s="78">
        <f t="shared" si="41"/>
        <v>0</v>
      </c>
      <c r="O110" s="78">
        <f>IF(N110="","",N110)</f>
        <v>0</v>
      </c>
      <c r="Q110" s="35"/>
      <c r="R110" s="35"/>
      <c r="S110" s="35"/>
    </row>
    <row r="111" spans="1:19" ht="15.75" thickBot="1" x14ac:dyDescent="0.3">
      <c r="A111" s="115"/>
      <c r="B111" s="116"/>
      <c r="C111" s="117"/>
      <c r="D111" s="10">
        <v>2</v>
      </c>
      <c r="E111" s="5"/>
      <c r="F111" t="str">
        <f>IF($E111="","",IF(ISNA(VLOOKUP($E111,DD!$A$2:$C$150,2,0)),"NO SUCH DIVE",VLOOKUP($E111,DD!$A$2:$C$150,2,0)))</f>
        <v/>
      </c>
      <c r="G111" s="10" t="str">
        <f>IF($E111="","",IF(ISNA(VLOOKUP($E111,DD!$A$2:$C$150,3,0)),"",VLOOKUP($E111,DD!$A$2:$C$150,3,0)))</f>
        <v/>
      </c>
      <c r="H111" s="8"/>
      <c r="I111" s="8"/>
      <c r="J111" s="8"/>
      <c r="K111" s="8"/>
      <c r="L111" s="8"/>
      <c r="M111" s="5"/>
      <c r="N111" s="78">
        <f t="shared" si="41"/>
        <v>0</v>
      </c>
      <c r="O111" s="78">
        <f>IF(N111="",O110,N111+O110)</f>
        <v>0</v>
      </c>
      <c r="Q111" s="35"/>
      <c r="R111" s="35"/>
      <c r="S111" s="35"/>
    </row>
    <row r="112" spans="1:19" ht="15.75" thickBot="1" x14ac:dyDescent="0.3">
      <c r="A112" s="115"/>
      <c r="B112" s="116"/>
      <c r="C112" s="117"/>
      <c r="D112" s="10">
        <v>3</v>
      </c>
      <c r="E112" s="5"/>
      <c r="F112" t="str">
        <f>IF($E112="","",IF(ISNA(VLOOKUP($E112,DD!$A$2:$C$150,2,0)),"NO SUCH DIVE",VLOOKUP($E112,DD!$A$2:$C$150,2,0)))</f>
        <v/>
      </c>
      <c r="G112" s="10" t="str">
        <f>IF($E112="","",IF(ISNA(VLOOKUP($E112,DD!$A$2:$C$150,3,0)),"",VLOOKUP($E112,DD!$A$2:$C$150,3,0)))</f>
        <v/>
      </c>
      <c r="H112" s="8"/>
      <c r="I112" s="8"/>
      <c r="J112" s="8"/>
      <c r="K112" s="8"/>
      <c r="L112" s="8"/>
      <c r="M112" s="5"/>
      <c r="N112" s="78">
        <f t="shared" si="41"/>
        <v>0</v>
      </c>
      <c r="O112" s="79">
        <f>IF(N112="",O111,N112+O111)</f>
        <v>0</v>
      </c>
      <c r="Q112" s="35">
        <f t="shared" ref="Q112" si="72">IF(O112&lt;&gt;"",O112+A110/10000,0)</f>
        <v>3.7000000000000002E-3</v>
      </c>
      <c r="R112" s="35">
        <f t="shared" ref="R112:S112" si="73">B110</f>
        <v>0</v>
      </c>
      <c r="S112" s="35">
        <f t="shared" si="73"/>
        <v>0</v>
      </c>
    </row>
    <row r="113" spans="1:37" x14ac:dyDescent="0.25">
      <c r="A113" s="118">
        <v>38</v>
      </c>
      <c r="B113" s="119"/>
      <c r="C113" s="120"/>
      <c r="D113" s="42">
        <v>1</v>
      </c>
      <c r="E113" s="40"/>
      <c r="F113" s="43" t="str">
        <f>IF($E113="","",IF(ISNA(VLOOKUP($E113,DD!$A$2:$C$150,2,0)),"NO SUCH DIVE",VLOOKUP($E113,DD!$A$2:$C$150,2,0)))</f>
        <v/>
      </c>
      <c r="G113" s="42" t="str">
        <f>IF($E113="","",IF(ISNA(VLOOKUP($E113,DD!$A$2:$C$150,3,0)),"",VLOOKUP($E113,DD!$A$2:$C$150,3,0)))</f>
        <v/>
      </c>
      <c r="H113" s="41"/>
      <c r="I113" s="41"/>
      <c r="J113" s="41"/>
      <c r="K113" s="41"/>
      <c r="L113" s="41"/>
      <c r="M113" s="40"/>
      <c r="N113" s="82">
        <f t="shared" si="41"/>
        <v>0</v>
      </c>
      <c r="O113" s="82">
        <f>IF(N113="","",N113)</f>
        <v>0</v>
      </c>
      <c r="Q113" s="35"/>
      <c r="R113" s="35"/>
      <c r="S113" s="35"/>
    </row>
    <row r="114" spans="1:37" ht="15.75" thickBot="1" x14ac:dyDescent="0.3">
      <c r="A114" s="118"/>
      <c r="B114" s="119"/>
      <c r="C114" s="120"/>
      <c r="D114" s="42">
        <v>2</v>
      </c>
      <c r="E114" s="40"/>
      <c r="F114" s="43" t="str">
        <f>IF($E114="","",IF(ISNA(VLOOKUP($E114,DD!$A$2:$C$150,2,0)),"NO SUCH DIVE",VLOOKUP($E114,DD!$A$2:$C$150,2,0)))</f>
        <v/>
      </c>
      <c r="G114" s="42" t="str">
        <f>IF($E114="","",IF(ISNA(VLOOKUP($E114,DD!$A$2:$C$150,3,0)),"",VLOOKUP($E114,DD!$A$2:$C$150,3,0)))</f>
        <v/>
      </c>
      <c r="H114" s="41"/>
      <c r="I114" s="41"/>
      <c r="J114" s="41"/>
      <c r="K114" s="41"/>
      <c r="L114" s="41"/>
      <c r="M114" s="40"/>
      <c r="N114" s="82">
        <f t="shared" si="41"/>
        <v>0</v>
      </c>
      <c r="O114" s="82">
        <f>IF(N114="",O113,N114+O113)</f>
        <v>0</v>
      </c>
      <c r="Q114" s="35"/>
      <c r="R114" s="35"/>
      <c r="S114" s="35"/>
    </row>
    <row r="115" spans="1:37" ht="15.75" thickBot="1" x14ac:dyDescent="0.3">
      <c r="A115" s="118"/>
      <c r="B115" s="119"/>
      <c r="C115" s="120"/>
      <c r="D115" s="42">
        <v>3</v>
      </c>
      <c r="E115" s="40"/>
      <c r="F115" s="43" t="str">
        <f>IF($E115="","",IF(ISNA(VLOOKUP($E115,DD!$A$2:$C$150,2,0)),"NO SUCH DIVE",VLOOKUP($E115,DD!$A$2:$C$150,2,0)))</f>
        <v/>
      </c>
      <c r="G115" s="42" t="str">
        <f>IF($E115="","",IF(ISNA(VLOOKUP($E115,DD!$A$2:$C$150,3,0)),"",VLOOKUP($E115,DD!$A$2:$C$150,3,0)))</f>
        <v/>
      </c>
      <c r="H115" s="41"/>
      <c r="I115" s="41"/>
      <c r="J115" s="41"/>
      <c r="K115" s="41"/>
      <c r="L115" s="41"/>
      <c r="M115" s="40"/>
      <c r="N115" s="82">
        <f t="shared" si="41"/>
        <v>0</v>
      </c>
      <c r="O115" s="83">
        <f>IF(N115="",O114,N115+O114)</f>
        <v>0</v>
      </c>
      <c r="Q115" s="35">
        <f t="shared" ref="Q115" si="74">IF(O115&lt;&gt;"",O115+A113/10000,0)</f>
        <v>3.8E-3</v>
      </c>
      <c r="R115" s="35">
        <f t="shared" ref="R115:S115" si="75">B113</f>
        <v>0</v>
      </c>
      <c r="S115" s="35">
        <f t="shared" si="75"/>
        <v>0</v>
      </c>
    </row>
    <row r="116" spans="1:37" x14ac:dyDescent="0.25">
      <c r="A116" s="115">
        <v>39</v>
      </c>
      <c r="B116" s="116"/>
      <c r="C116" s="117"/>
      <c r="D116" s="10">
        <v>1</v>
      </c>
      <c r="E116" s="5"/>
      <c r="F116" t="str">
        <f>IF($E116="","",IF(ISNA(VLOOKUP($E116,DD!$A$2:$C$150,2,0)),"NO SUCH DIVE",VLOOKUP($E116,DD!$A$2:$C$150,2,0)))</f>
        <v/>
      </c>
      <c r="G116" s="10" t="str">
        <f>IF($E116="","",IF(ISNA(VLOOKUP($E116,DD!$A$2:$C$150,3,0)),"",VLOOKUP($E116,DD!$A$2:$C$150,3,0)))</f>
        <v/>
      </c>
      <c r="H116" s="8"/>
      <c r="I116" s="8"/>
      <c r="J116" s="8"/>
      <c r="K116" s="8"/>
      <c r="L116" s="8"/>
      <c r="M116" s="5"/>
      <c r="N116" s="78">
        <f t="shared" si="41"/>
        <v>0</v>
      </c>
      <c r="O116" s="78">
        <f>IF(N116="","",N116)</f>
        <v>0</v>
      </c>
      <c r="Q116" s="35"/>
      <c r="R116" s="35"/>
      <c r="S116" s="35"/>
    </row>
    <row r="117" spans="1:37" ht="15.75" thickBot="1" x14ac:dyDescent="0.3">
      <c r="A117" s="115"/>
      <c r="B117" s="116"/>
      <c r="C117" s="117"/>
      <c r="D117" s="10">
        <v>2</v>
      </c>
      <c r="E117" s="5"/>
      <c r="F117" t="str">
        <f>IF($E117="","",IF(ISNA(VLOOKUP($E117,DD!$A$2:$C$150,2,0)),"NO SUCH DIVE",VLOOKUP($E117,DD!$A$2:$C$150,2,0)))</f>
        <v/>
      </c>
      <c r="G117" s="10" t="str">
        <f>IF($E117="","",IF(ISNA(VLOOKUP($E117,DD!$A$2:$C$150,3,0)),"",VLOOKUP($E117,DD!$A$2:$C$150,3,0)))</f>
        <v/>
      </c>
      <c r="H117" s="8"/>
      <c r="I117" s="8"/>
      <c r="J117" s="8"/>
      <c r="K117" s="8"/>
      <c r="L117" s="8"/>
      <c r="M117" s="5"/>
      <c r="N117" s="78">
        <f t="shared" si="41"/>
        <v>0</v>
      </c>
      <c r="O117" s="78">
        <f>IF(N117="",O116,N117+O116)</f>
        <v>0</v>
      </c>
      <c r="Q117" s="35"/>
      <c r="R117" s="35"/>
      <c r="S117" s="35"/>
    </row>
    <row r="118" spans="1:37" ht="15.75" thickBot="1" x14ac:dyDescent="0.3">
      <c r="A118" s="115"/>
      <c r="B118" s="116"/>
      <c r="C118" s="117"/>
      <c r="D118" s="10">
        <v>3</v>
      </c>
      <c r="E118" s="5"/>
      <c r="F118" t="str">
        <f>IF($E118="","",IF(ISNA(VLOOKUP($E118,DD!$A$2:$C$150,2,0)),"NO SUCH DIVE",VLOOKUP($E118,DD!$A$2:$C$150,2,0)))</f>
        <v/>
      </c>
      <c r="G118" s="10" t="str">
        <f>IF($E118="","",IF(ISNA(VLOOKUP($E118,DD!$A$2:$C$150,3,0)),"",VLOOKUP($E118,DD!$A$2:$C$150,3,0)))</f>
        <v/>
      </c>
      <c r="H118" s="8"/>
      <c r="I118" s="8"/>
      <c r="J118" s="8"/>
      <c r="K118" s="8"/>
      <c r="L118" s="8"/>
      <c r="M118" s="5"/>
      <c r="N118" s="78">
        <f t="shared" si="41"/>
        <v>0</v>
      </c>
      <c r="O118" s="79">
        <f>IF(N118="",O117,N118+O117)</f>
        <v>0</v>
      </c>
      <c r="Q118" s="35">
        <f t="shared" ref="Q118" si="76">IF(O118&lt;&gt;"",O118+A116/10000,0)</f>
        <v>3.8999999999999998E-3</v>
      </c>
      <c r="R118" s="35">
        <f t="shared" ref="R118:S118" si="77">B116</f>
        <v>0</v>
      </c>
      <c r="S118" s="35">
        <f t="shared" si="77"/>
        <v>0</v>
      </c>
    </row>
    <row r="119" spans="1:37" x14ac:dyDescent="0.25">
      <c r="A119" s="118">
        <v>40</v>
      </c>
      <c r="B119" s="119"/>
      <c r="C119" s="120"/>
      <c r="D119" s="42">
        <v>1</v>
      </c>
      <c r="E119" s="40"/>
      <c r="F119" s="43" t="str">
        <f>IF($E119="","",IF(ISNA(VLOOKUP($E119,DD!$A$2:$C$150,2,0)),"NO SUCH DIVE",VLOOKUP($E119,DD!$A$2:$C$150,2,0)))</f>
        <v/>
      </c>
      <c r="G119" s="42" t="str">
        <f>IF($E119="","",IF(ISNA(VLOOKUP($E119,DD!$A$2:$C$150,3,0)),"",VLOOKUP($E119,DD!$A$2:$C$150,3,0)))</f>
        <v/>
      </c>
      <c r="H119" s="41"/>
      <c r="I119" s="41"/>
      <c r="J119" s="41"/>
      <c r="K119" s="41"/>
      <c r="L119" s="41"/>
      <c r="M119" s="40"/>
      <c r="N119" s="82">
        <f t="shared" si="41"/>
        <v>0</v>
      </c>
      <c r="O119" s="82">
        <f>IF(N119="","",N119)</f>
        <v>0</v>
      </c>
      <c r="Q119" s="35"/>
      <c r="R119" s="35"/>
      <c r="S119" s="35"/>
    </row>
    <row r="120" spans="1:37" ht="15.75" thickBot="1" x14ac:dyDescent="0.3">
      <c r="A120" s="118"/>
      <c r="B120" s="119"/>
      <c r="C120" s="120"/>
      <c r="D120" s="42">
        <v>2</v>
      </c>
      <c r="E120" s="40"/>
      <c r="F120" s="43" t="str">
        <f>IF($E120="","",IF(ISNA(VLOOKUP($E120,DD!$A$2:$C$150,2,0)),"NO SUCH DIVE",VLOOKUP($E120,DD!$A$2:$C$150,2,0)))</f>
        <v/>
      </c>
      <c r="G120" s="42" t="str">
        <f>IF($E120="","",IF(ISNA(VLOOKUP($E120,DD!$A$2:$C$150,3,0)),"",VLOOKUP($E120,DD!$A$2:$C$150,3,0)))</f>
        <v/>
      </c>
      <c r="H120" s="41"/>
      <c r="I120" s="41"/>
      <c r="J120" s="41"/>
      <c r="K120" s="41"/>
      <c r="L120" s="41"/>
      <c r="M120" s="40"/>
      <c r="N120" s="82">
        <f t="shared" si="41"/>
        <v>0</v>
      </c>
      <c r="O120" s="82">
        <f>IF(N120="",O119,N120+O119)</f>
        <v>0</v>
      </c>
      <c r="Q120" s="35"/>
      <c r="R120" s="35"/>
      <c r="S120" s="35"/>
    </row>
    <row r="121" spans="1:37" ht="15.75" thickBot="1" x14ac:dyDescent="0.3">
      <c r="A121" s="118"/>
      <c r="B121" s="119"/>
      <c r="C121" s="120"/>
      <c r="D121" s="42">
        <v>3</v>
      </c>
      <c r="E121" s="40"/>
      <c r="F121" s="43" t="str">
        <f>IF($E121="","",IF(ISNA(VLOOKUP($E121,DD!$A$2:$C$150,2,0)),"NO SUCH DIVE",VLOOKUP($E121,DD!$A$2:$C$150,2,0)))</f>
        <v/>
      </c>
      <c r="G121" s="42" t="str">
        <f>IF($E121="","",IF(ISNA(VLOOKUP($E121,DD!$A$2:$C$150,3,0)),"",VLOOKUP($E121,DD!$A$2:$C$150,3,0)))</f>
        <v/>
      </c>
      <c r="H121" s="41"/>
      <c r="I121" s="41"/>
      <c r="J121" s="41"/>
      <c r="K121" s="41"/>
      <c r="L121" s="41"/>
      <c r="M121" s="40"/>
      <c r="N121" s="82">
        <f t="shared" si="41"/>
        <v>0</v>
      </c>
      <c r="O121" s="83">
        <f>IF(N121="",O120,N121+O120)</f>
        <v>0</v>
      </c>
      <c r="Q121" s="35">
        <f t="shared" ref="Q121" si="78">IF(O121&lt;&gt;"",O121+A119/10000,0)</f>
        <v>4.0000000000000001E-3</v>
      </c>
      <c r="R121" s="35">
        <f t="shared" ref="R121:S121" si="79">B119</f>
        <v>0</v>
      </c>
      <c r="S121" s="35">
        <f t="shared" si="79"/>
        <v>0</v>
      </c>
    </row>
    <row r="122" spans="1:37" ht="15.75" thickBot="1" x14ac:dyDescent="0.3">
      <c r="B122" s="22"/>
      <c r="C122" s="22"/>
      <c r="Q122" s="36">
        <v>0</v>
      </c>
      <c r="R122" s="36"/>
      <c r="S122" s="36"/>
    </row>
    <row r="123" spans="1:37" ht="30"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62">
        <f>IF(LARGE($Q$2:$Q$122,ROW()-123)&lt;1,0,LARGE($Q$2:$Q$122,ROW()-123))</f>
        <v>0</v>
      </c>
      <c r="F124" s="16">
        <f>VLOOKUP(E124,$Q$2:$S$122,2,FALSE)</f>
        <v>0</v>
      </c>
      <c r="G124" s="15">
        <f>VLOOKUP(E124,$Q$2:$S$122,3,FALSE)</f>
        <v>0</v>
      </c>
      <c r="H124" s="29"/>
      <c r="I124" s="17" t="str">
        <f t="shared" ref="I124:I163" si="80">IF(AND(OR(C124=C123,C124=C125),C124&lt;&gt;0),"TIE","")</f>
        <v/>
      </c>
      <c r="P124" s="16" t="str">
        <f>G124&amp;H124</f>
        <v>0</v>
      </c>
      <c r="Q124" s="61" t="str">
        <f>IF($G124=Q$123,$D124,"")</f>
        <v/>
      </c>
      <c r="R124" s="61" t="str">
        <f t="shared" ref="R124:AG139" si="81">IF($G124=R$123,$D124,"")</f>
        <v/>
      </c>
      <c r="S124" s="61" t="str">
        <f t="shared" si="81"/>
        <v/>
      </c>
      <c r="T124" s="61" t="str">
        <f t="shared" si="81"/>
        <v/>
      </c>
      <c r="U124" s="61" t="str">
        <f t="shared" si="81"/>
        <v/>
      </c>
      <c r="V124" s="61" t="str">
        <f t="shared" si="81"/>
        <v/>
      </c>
      <c r="W124" s="61" t="str">
        <f t="shared" si="81"/>
        <v/>
      </c>
      <c r="X124" s="61" t="str">
        <f t="shared" si="81"/>
        <v/>
      </c>
      <c r="Y124" s="61" t="str">
        <f t="shared" si="81"/>
        <v/>
      </c>
      <c r="Z124" s="61" t="str">
        <f t="shared" si="81"/>
        <v/>
      </c>
      <c r="AA124" s="61" t="str">
        <f t="shared" si="81"/>
        <v/>
      </c>
      <c r="AB124" s="61" t="str">
        <f t="shared" si="81"/>
        <v/>
      </c>
      <c r="AC124" s="61" t="str">
        <f t="shared" si="81"/>
        <v/>
      </c>
      <c r="AD124" s="61" t="str">
        <f t="shared" si="81"/>
        <v/>
      </c>
      <c r="AE124" s="61" t="str">
        <f t="shared" si="81"/>
        <v/>
      </c>
      <c r="AF124" s="61" t="str">
        <f t="shared" si="81"/>
        <v/>
      </c>
      <c r="AG124" s="61" t="str">
        <f t="shared" si="81"/>
        <v/>
      </c>
      <c r="AH124" s="61" t="str">
        <f t="shared" ref="AE124:AK139" si="82">IF($G124=AH$123,$D124,"")</f>
        <v/>
      </c>
      <c r="AI124" s="61" t="str">
        <f t="shared" si="82"/>
        <v/>
      </c>
      <c r="AJ124" s="61" t="str">
        <f t="shared" si="82"/>
        <v/>
      </c>
      <c r="AK124" s="61" t="str">
        <f t="shared" si="82"/>
        <v/>
      </c>
    </row>
    <row r="125" spans="1:37" x14ac:dyDescent="0.25">
      <c r="C125" s="14">
        <f>IF(E125&lt;1,0,IF(INT(E125*100)=INT(E124*100),C124,ROW()-123))</f>
        <v>0</v>
      </c>
      <c r="D125" s="15" t="str">
        <f>IF(OR(C125&lt;1,H125&lt;&gt;"",COUNTIF(P$124:P125,P125)&gt;3),"",VLOOKUP(C125-COUNTA(H$124:H125),DD!$F$1:$G$14,2))</f>
        <v/>
      </c>
      <c r="E125" s="62">
        <f t="shared" ref="E125:E163" si="83">IF(LARGE($Q$2:$Q$122,ROW()-123)&lt;1,0,LARGE($Q$2:$Q$122,ROW()-123))</f>
        <v>0</v>
      </c>
      <c r="F125" s="16">
        <f t="shared" ref="F125:F163" si="84">VLOOKUP(E125,$Q$2:$S$122,2,FALSE)</f>
        <v>0</v>
      </c>
      <c r="G125" s="15">
        <f t="shared" ref="G125:G163" si="85">VLOOKUP(E125,$Q$2:$S$122,3,FALSE)</f>
        <v>0</v>
      </c>
      <c r="H125" s="29"/>
      <c r="I125" s="17" t="str">
        <f t="shared" si="80"/>
        <v/>
      </c>
      <c r="P125" s="16" t="str">
        <f t="shared" ref="P125:P163" si="86">G125&amp;H125</f>
        <v>0</v>
      </c>
      <c r="Q125" s="61" t="str">
        <f t="shared" ref="Q125:AD157" si="87">IF($G125=Q$123,$D125,"")</f>
        <v/>
      </c>
      <c r="R125" s="61" t="str">
        <f t="shared" si="81"/>
        <v/>
      </c>
      <c r="S125" s="61" t="str">
        <f t="shared" si="81"/>
        <v/>
      </c>
      <c r="T125" s="61" t="str">
        <f t="shared" si="81"/>
        <v/>
      </c>
      <c r="U125" s="61" t="str">
        <f t="shared" si="81"/>
        <v/>
      </c>
      <c r="V125" s="61" t="str">
        <f t="shared" si="81"/>
        <v/>
      </c>
      <c r="W125" s="61" t="str">
        <f t="shared" si="81"/>
        <v/>
      </c>
      <c r="X125" s="61" t="str">
        <f t="shared" si="81"/>
        <v/>
      </c>
      <c r="Y125" s="61" t="str">
        <f t="shared" si="81"/>
        <v/>
      </c>
      <c r="Z125" s="61" t="str">
        <f t="shared" si="81"/>
        <v/>
      </c>
      <c r="AA125" s="61" t="str">
        <f t="shared" si="81"/>
        <v/>
      </c>
      <c r="AB125" s="61" t="str">
        <f t="shared" si="81"/>
        <v/>
      </c>
      <c r="AC125" s="61" t="str">
        <f t="shared" si="81"/>
        <v/>
      </c>
      <c r="AD125" s="61" t="str">
        <f t="shared" si="81"/>
        <v/>
      </c>
      <c r="AE125" s="61" t="str">
        <f t="shared" si="82"/>
        <v/>
      </c>
      <c r="AF125" s="61" t="str">
        <f t="shared" si="82"/>
        <v/>
      </c>
      <c r="AG125" s="61" t="str">
        <f t="shared" si="82"/>
        <v/>
      </c>
      <c r="AH125" s="61" t="str">
        <f t="shared" si="82"/>
        <v/>
      </c>
      <c r="AI125" s="61" t="str">
        <f t="shared" si="82"/>
        <v/>
      </c>
      <c r="AJ125" s="61" t="str">
        <f t="shared" si="82"/>
        <v/>
      </c>
      <c r="AK125" s="61" t="str">
        <f t="shared" si="82"/>
        <v/>
      </c>
    </row>
    <row r="126" spans="1:37" x14ac:dyDescent="0.25">
      <c r="C126" s="14">
        <f t="shared" ref="C126:C163" si="88">IF(E126&lt;1,0,IF(INT(E126*100)=INT(E125*100),C125,ROW()-123))</f>
        <v>0</v>
      </c>
      <c r="D126" s="15" t="str">
        <f>IF(OR(C126&lt;1,H126&lt;&gt;"",COUNTIF(P$124:P126,P126)&gt;3),"",VLOOKUP(C126-COUNTA(H$124:H126),DD!$F$1:$G$14,2))</f>
        <v/>
      </c>
      <c r="E126" s="62">
        <f t="shared" si="83"/>
        <v>0</v>
      </c>
      <c r="F126" s="16">
        <f t="shared" si="84"/>
        <v>0</v>
      </c>
      <c r="G126" s="15">
        <f t="shared" si="85"/>
        <v>0</v>
      </c>
      <c r="H126" s="29"/>
      <c r="I126" s="17" t="str">
        <f t="shared" si="80"/>
        <v/>
      </c>
      <c r="P126" s="16" t="str">
        <f t="shared" si="86"/>
        <v>0</v>
      </c>
      <c r="Q126" s="61" t="str">
        <f t="shared" si="87"/>
        <v/>
      </c>
      <c r="R126" s="61" t="str">
        <f t="shared" si="81"/>
        <v/>
      </c>
      <c r="S126" s="61" t="str">
        <f t="shared" si="81"/>
        <v/>
      </c>
      <c r="T126" s="61" t="str">
        <f t="shared" si="81"/>
        <v/>
      </c>
      <c r="U126" s="61" t="str">
        <f t="shared" si="81"/>
        <v/>
      </c>
      <c r="V126" s="61" t="str">
        <f t="shared" si="81"/>
        <v/>
      </c>
      <c r="W126" s="61" t="str">
        <f t="shared" si="81"/>
        <v/>
      </c>
      <c r="X126" s="61" t="str">
        <f t="shared" si="81"/>
        <v/>
      </c>
      <c r="Y126" s="61" t="str">
        <f t="shared" si="81"/>
        <v/>
      </c>
      <c r="Z126" s="61" t="str">
        <f t="shared" si="81"/>
        <v/>
      </c>
      <c r="AA126" s="61" t="str">
        <f t="shared" si="81"/>
        <v/>
      </c>
      <c r="AB126" s="61" t="str">
        <f t="shared" si="81"/>
        <v/>
      </c>
      <c r="AC126" s="61" t="str">
        <f t="shared" si="81"/>
        <v/>
      </c>
      <c r="AD126" s="61" t="str">
        <f t="shared" si="81"/>
        <v/>
      </c>
      <c r="AE126" s="61" t="str">
        <f t="shared" si="82"/>
        <v/>
      </c>
      <c r="AF126" s="61" t="str">
        <f t="shared" si="82"/>
        <v/>
      </c>
      <c r="AG126" s="61" t="str">
        <f t="shared" si="82"/>
        <v/>
      </c>
      <c r="AH126" s="61" t="str">
        <f t="shared" si="82"/>
        <v/>
      </c>
      <c r="AI126" s="61" t="str">
        <f t="shared" si="82"/>
        <v/>
      </c>
      <c r="AJ126" s="61" t="str">
        <f t="shared" si="82"/>
        <v/>
      </c>
      <c r="AK126" s="61" t="str">
        <f t="shared" si="82"/>
        <v/>
      </c>
    </row>
    <row r="127" spans="1:37" x14ac:dyDescent="0.25">
      <c r="C127" s="14">
        <f t="shared" si="88"/>
        <v>0</v>
      </c>
      <c r="D127" s="15" t="str">
        <f>IF(OR(C127&lt;1,H127&lt;&gt;"",COUNTIF(P$124:P127,P127)&gt;3),"",VLOOKUP(C127-COUNTA(H$124:H127),DD!$F$1:$G$14,2))</f>
        <v/>
      </c>
      <c r="E127" s="62">
        <f t="shared" si="83"/>
        <v>0</v>
      </c>
      <c r="F127" s="16">
        <f t="shared" si="84"/>
        <v>0</v>
      </c>
      <c r="G127" s="15">
        <f t="shared" si="85"/>
        <v>0</v>
      </c>
      <c r="H127" s="29"/>
      <c r="I127" s="17" t="str">
        <f t="shared" si="80"/>
        <v/>
      </c>
      <c r="P127" s="16" t="str">
        <f t="shared" si="86"/>
        <v>0</v>
      </c>
      <c r="Q127" s="61" t="str">
        <f t="shared" si="87"/>
        <v/>
      </c>
      <c r="R127" s="61" t="str">
        <f t="shared" si="81"/>
        <v/>
      </c>
      <c r="S127" s="61" t="str">
        <f t="shared" si="81"/>
        <v/>
      </c>
      <c r="T127" s="61" t="str">
        <f t="shared" si="81"/>
        <v/>
      </c>
      <c r="U127" s="61" t="str">
        <f t="shared" si="81"/>
        <v/>
      </c>
      <c r="V127" s="61" t="str">
        <f t="shared" si="81"/>
        <v/>
      </c>
      <c r="W127" s="61" t="str">
        <f t="shared" si="81"/>
        <v/>
      </c>
      <c r="X127" s="61" t="str">
        <f t="shared" si="81"/>
        <v/>
      </c>
      <c r="Y127" s="61" t="str">
        <f t="shared" si="81"/>
        <v/>
      </c>
      <c r="Z127" s="61" t="str">
        <f t="shared" si="81"/>
        <v/>
      </c>
      <c r="AA127" s="61" t="str">
        <f t="shared" si="81"/>
        <v/>
      </c>
      <c r="AB127" s="61" t="str">
        <f t="shared" si="81"/>
        <v/>
      </c>
      <c r="AC127" s="61" t="str">
        <f t="shared" si="81"/>
        <v/>
      </c>
      <c r="AD127" s="61" t="str">
        <f t="shared" si="81"/>
        <v/>
      </c>
      <c r="AE127" s="61" t="str">
        <f t="shared" si="82"/>
        <v/>
      </c>
      <c r="AF127" s="61" t="str">
        <f t="shared" si="82"/>
        <v/>
      </c>
      <c r="AG127" s="61" t="str">
        <f t="shared" si="82"/>
        <v/>
      </c>
      <c r="AH127" s="61" t="str">
        <f t="shared" si="82"/>
        <v/>
      </c>
      <c r="AI127" s="61" t="str">
        <f t="shared" si="82"/>
        <v/>
      </c>
      <c r="AJ127" s="61" t="str">
        <f t="shared" si="82"/>
        <v/>
      </c>
      <c r="AK127" s="61" t="str">
        <f t="shared" si="82"/>
        <v/>
      </c>
    </row>
    <row r="128" spans="1:37" x14ac:dyDescent="0.25">
      <c r="C128" s="14">
        <f t="shared" si="88"/>
        <v>0</v>
      </c>
      <c r="D128" s="15" t="str">
        <f>IF(OR(C128&lt;1,H128&lt;&gt;"",COUNTIF(P$124:P128,P128)&gt;3),"",VLOOKUP(C128-COUNTA(H$124:H128),DD!$F$1:$G$14,2))</f>
        <v/>
      </c>
      <c r="E128" s="62">
        <f t="shared" si="83"/>
        <v>0</v>
      </c>
      <c r="F128" s="16">
        <f t="shared" si="84"/>
        <v>0</v>
      </c>
      <c r="G128" s="15">
        <f t="shared" si="85"/>
        <v>0</v>
      </c>
      <c r="H128" s="29"/>
      <c r="I128" s="17" t="str">
        <f t="shared" si="80"/>
        <v/>
      </c>
      <c r="P128" s="16" t="str">
        <f t="shared" si="86"/>
        <v>0</v>
      </c>
      <c r="Q128" s="61" t="str">
        <f t="shared" si="87"/>
        <v/>
      </c>
      <c r="R128" s="61" t="str">
        <f t="shared" si="81"/>
        <v/>
      </c>
      <c r="S128" s="61" t="str">
        <f t="shared" si="81"/>
        <v/>
      </c>
      <c r="T128" s="61" t="str">
        <f t="shared" si="81"/>
        <v/>
      </c>
      <c r="U128" s="61" t="str">
        <f t="shared" si="81"/>
        <v/>
      </c>
      <c r="V128" s="61" t="str">
        <f t="shared" si="81"/>
        <v/>
      </c>
      <c r="W128" s="61" t="str">
        <f t="shared" si="81"/>
        <v/>
      </c>
      <c r="X128" s="61" t="str">
        <f t="shared" si="81"/>
        <v/>
      </c>
      <c r="Y128" s="61" t="str">
        <f t="shared" si="81"/>
        <v/>
      </c>
      <c r="Z128" s="61" t="str">
        <f t="shared" si="81"/>
        <v/>
      </c>
      <c r="AA128" s="61" t="str">
        <f t="shared" si="81"/>
        <v/>
      </c>
      <c r="AB128" s="61" t="str">
        <f t="shared" si="81"/>
        <v/>
      </c>
      <c r="AC128" s="61" t="str">
        <f t="shared" si="81"/>
        <v/>
      </c>
      <c r="AD128" s="61" t="str">
        <f t="shared" si="81"/>
        <v/>
      </c>
      <c r="AE128" s="61" t="str">
        <f t="shared" si="82"/>
        <v/>
      </c>
      <c r="AF128" s="61" t="str">
        <f t="shared" si="82"/>
        <v/>
      </c>
      <c r="AG128" s="61" t="str">
        <f t="shared" si="82"/>
        <v/>
      </c>
      <c r="AH128" s="61" t="str">
        <f t="shared" si="82"/>
        <v/>
      </c>
      <c r="AI128" s="61" t="str">
        <f t="shared" si="82"/>
        <v/>
      </c>
      <c r="AJ128" s="61" t="str">
        <f t="shared" si="82"/>
        <v/>
      </c>
      <c r="AK128" s="61" t="str">
        <f t="shared" si="82"/>
        <v/>
      </c>
    </row>
    <row r="129" spans="3:37" x14ac:dyDescent="0.25">
      <c r="C129" s="14">
        <f t="shared" si="88"/>
        <v>0</v>
      </c>
      <c r="D129" s="15" t="str">
        <f>IF(OR(C129&lt;1,H129&lt;&gt;"",COUNTIF(P$124:P129,P129)&gt;3),"",VLOOKUP(C129-COUNTA(H$124:H129),DD!$F$1:$G$14,2))</f>
        <v/>
      </c>
      <c r="E129" s="62">
        <f t="shared" si="83"/>
        <v>0</v>
      </c>
      <c r="F129" s="16">
        <f t="shared" si="84"/>
        <v>0</v>
      </c>
      <c r="G129" s="15">
        <f t="shared" si="85"/>
        <v>0</v>
      </c>
      <c r="H129" s="29"/>
      <c r="I129" s="17" t="str">
        <f t="shared" si="80"/>
        <v/>
      </c>
      <c r="P129" s="16" t="str">
        <f t="shared" si="86"/>
        <v>0</v>
      </c>
      <c r="Q129" s="61" t="str">
        <f t="shared" si="87"/>
        <v/>
      </c>
      <c r="R129" s="61" t="str">
        <f t="shared" si="81"/>
        <v/>
      </c>
      <c r="S129" s="61" t="str">
        <f t="shared" si="81"/>
        <v/>
      </c>
      <c r="T129" s="61" t="str">
        <f t="shared" si="81"/>
        <v/>
      </c>
      <c r="U129" s="61" t="str">
        <f t="shared" si="81"/>
        <v/>
      </c>
      <c r="V129" s="61" t="str">
        <f t="shared" si="81"/>
        <v/>
      </c>
      <c r="W129" s="61" t="str">
        <f t="shared" si="81"/>
        <v/>
      </c>
      <c r="X129" s="61" t="str">
        <f t="shared" si="81"/>
        <v/>
      </c>
      <c r="Y129" s="61" t="str">
        <f t="shared" si="81"/>
        <v/>
      </c>
      <c r="Z129" s="61" t="str">
        <f t="shared" si="81"/>
        <v/>
      </c>
      <c r="AA129" s="61" t="str">
        <f t="shared" si="81"/>
        <v/>
      </c>
      <c r="AB129" s="61" t="str">
        <f t="shared" si="81"/>
        <v/>
      </c>
      <c r="AC129" s="61" t="str">
        <f t="shared" si="81"/>
        <v/>
      </c>
      <c r="AD129" s="61" t="str">
        <f t="shared" si="81"/>
        <v/>
      </c>
      <c r="AE129" s="61" t="str">
        <f t="shared" si="82"/>
        <v/>
      </c>
      <c r="AF129" s="61" t="str">
        <f t="shared" si="82"/>
        <v/>
      </c>
      <c r="AG129" s="61" t="str">
        <f t="shared" si="82"/>
        <v/>
      </c>
      <c r="AH129" s="61" t="str">
        <f t="shared" si="82"/>
        <v/>
      </c>
      <c r="AI129" s="61" t="str">
        <f t="shared" si="82"/>
        <v/>
      </c>
      <c r="AJ129" s="61" t="str">
        <f t="shared" si="82"/>
        <v/>
      </c>
      <c r="AK129" s="61" t="str">
        <f t="shared" si="82"/>
        <v/>
      </c>
    </row>
    <row r="130" spans="3:37" x14ac:dyDescent="0.25">
      <c r="C130" s="14">
        <f t="shared" si="88"/>
        <v>0</v>
      </c>
      <c r="D130" s="15" t="str">
        <f>IF(OR(C130&lt;1,H130&lt;&gt;"",COUNTIF(P$124:P130,P130)&gt;3),"",VLOOKUP(C130-COUNTA(H$124:H130),DD!$F$1:$G$14,2))</f>
        <v/>
      </c>
      <c r="E130" s="62">
        <f t="shared" si="83"/>
        <v>0</v>
      </c>
      <c r="F130" s="16">
        <f t="shared" si="84"/>
        <v>0</v>
      </c>
      <c r="G130" s="15">
        <f t="shared" si="85"/>
        <v>0</v>
      </c>
      <c r="H130" s="29"/>
      <c r="I130" s="17" t="str">
        <f t="shared" si="80"/>
        <v/>
      </c>
      <c r="P130" s="16" t="str">
        <f t="shared" si="86"/>
        <v>0</v>
      </c>
      <c r="Q130" s="61" t="str">
        <f t="shared" si="87"/>
        <v/>
      </c>
      <c r="R130" s="61" t="str">
        <f t="shared" si="81"/>
        <v/>
      </c>
      <c r="S130" s="61" t="str">
        <f t="shared" si="81"/>
        <v/>
      </c>
      <c r="T130" s="61" t="str">
        <f t="shared" si="81"/>
        <v/>
      </c>
      <c r="U130" s="61" t="str">
        <f t="shared" si="81"/>
        <v/>
      </c>
      <c r="V130" s="61" t="str">
        <f t="shared" si="81"/>
        <v/>
      </c>
      <c r="W130" s="61" t="str">
        <f t="shared" si="81"/>
        <v/>
      </c>
      <c r="X130" s="61" t="str">
        <f t="shared" si="81"/>
        <v/>
      </c>
      <c r="Y130" s="61" t="str">
        <f t="shared" si="81"/>
        <v/>
      </c>
      <c r="Z130" s="61" t="str">
        <f t="shared" si="81"/>
        <v/>
      </c>
      <c r="AA130" s="61" t="str">
        <f t="shared" si="81"/>
        <v/>
      </c>
      <c r="AB130" s="61" t="str">
        <f t="shared" si="81"/>
        <v/>
      </c>
      <c r="AC130" s="61" t="str">
        <f t="shared" si="81"/>
        <v/>
      </c>
      <c r="AD130" s="61" t="str">
        <f t="shared" si="81"/>
        <v/>
      </c>
      <c r="AE130" s="61" t="str">
        <f t="shared" si="82"/>
        <v/>
      </c>
      <c r="AF130" s="61" t="str">
        <f t="shared" si="82"/>
        <v/>
      </c>
      <c r="AG130" s="61" t="str">
        <f t="shared" si="82"/>
        <v/>
      </c>
      <c r="AH130" s="61" t="str">
        <f t="shared" si="82"/>
        <v/>
      </c>
      <c r="AI130" s="61" t="str">
        <f t="shared" si="82"/>
        <v/>
      </c>
      <c r="AJ130" s="61" t="str">
        <f t="shared" si="82"/>
        <v/>
      </c>
      <c r="AK130" s="61" t="str">
        <f t="shared" si="82"/>
        <v/>
      </c>
    </row>
    <row r="131" spans="3:37" x14ac:dyDescent="0.25">
      <c r="C131" s="14">
        <f t="shared" si="88"/>
        <v>0</v>
      </c>
      <c r="D131" s="15" t="str">
        <f>IF(OR(C131&lt;1,H131&lt;&gt;"",COUNTIF(P$124:P131,P131)&gt;3),"",VLOOKUP(C131-COUNTA(H$124:H131),DD!$F$1:$G$14,2))</f>
        <v/>
      </c>
      <c r="E131" s="62">
        <f t="shared" si="83"/>
        <v>0</v>
      </c>
      <c r="F131" s="16">
        <f t="shared" si="84"/>
        <v>0</v>
      </c>
      <c r="G131" s="15">
        <f t="shared" si="85"/>
        <v>0</v>
      </c>
      <c r="H131" s="29"/>
      <c r="I131" s="17" t="str">
        <f t="shared" si="80"/>
        <v/>
      </c>
      <c r="P131" s="16" t="str">
        <f t="shared" si="86"/>
        <v>0</v>
      </c>
      <c r="Q131" s="61" t="str">
        <f t="shared" si="87"/>
        <v/>
      </c>
      <c r="R131" s="61" t="str">
        <f t="shared" si="81"/>
        <v/>
      </c>
      <c r="S131" s="61" t="str">
        <f t="shared" si="81"/>
        <v/>
      </c>
      <c r="T131" s="61" t="str">
        <f t="shared" si="81"/>
        <v/>
      </c>
      <c r="U131" s="61" t="str">
        <f t="shared" si="81"/>
        <v/>
      </c>
      <c r="V131" s="61" t="str">
        <f t="shared" si="81"/>
        <v/>
      </c>
      <c r="W131" s="61" t="str">
        <f t="shared" si="81"/>
        <v/>
      </c>
      <c r="X131" s="61" t="str">
        <f t="shared" si="81"/>
        <v/>
      </c>
      <c r="Y131" s="61" t="str">
        <f t="shared" si="81"/>
        <v/>
      </c>
      <c r="Z131" s="61" t="str">
        <f t="shared" si="81"/>
        <v/>
      </c>
      <c r="AA131" s="61" t="str">
        <f t="shared" si="81"/>
        <v/>
      </c>
      <c r="AB131" s="61" t="str">
        <f t="shared" si="81"/>
        <v/>
      </c>
      <c r="AC131" s="61" t="str">
        <f t="shared" si="81"/>
        <v/>
      </c>
      <c r="AD131" s="61" t="str">
        <f t="shared" si="81"/>
        <v/>
      </c>
      <c r="AE131" s="61" t="str">
        <f t="shared" si="82"/>
        <v/>
      </c>
      <c r="AF131" s="61" t="str">
        <f t="shared" si="82"/>
        <v/>
      </c>
      <c r="AG131" s="61" t="str">
        <f t="shared" si="82"/>
        <v/>
      </c>
      <c r="AH131" s="61" t="str">
        <f t="shared" si="82"/>
        <v/>
      </c>
      <c r="AI131" s="61" t="str">
        <f t="shared" si="82"/>
        <v/>
      </c>
      <c r="AJ131" s="61" t="str">
        <f t="shared" si="82"/>
        <v/>
      </c>
      <c r="AK131" s="61" t="str">
        <f t="shared" si="82"/>
        <v/>
      </c>
    </row>
    <row r="132" spans="3:37" x14ac:dyDescent="0.25">
      <c r="C132" s="14">
        <f t="shared" si="88"/>
        <v>0</v>
      </c>
      <c r="D132" s="15" t="str">
        <f>IF(OR(C132&lt;1,H132&lt;&gt;"",COUNTIF(P$124:P132,P132)&gt;3),"",VLOOKUP(C132-COUNTA(H$124:H132),DD!$F$1:$G$14,2))</f>
        <v/>
      </c>
      <c r="E132" s="62">
        <f t="shared" si="83"/>
        <v>0</v>
      </c>
      <c r="F132" s="16">
        <f t="shared" si="84"/>
        <v>0</v>
      </c>
      <c r="G132" s="15">
        <f t="shared" si="85"/>
        <v>0</v>
      </c>
      <c r="H132" s="29"/>
      <c r="I132" s="17" t="str">
        <f t="shared" si="80"/>
        <v/>
      </c>
      <c r="P132" s="16" t="str">
        <f t="shared" si="86"/>
        <v>0</v>
      </c>
      <c r="Q132" s="61" t="str">
        <f t="shared" si="87"/>
        <v/>
      </c>
      <c r="R132" s="61" t="str">
        <f t="shared" si="81"/>
        <v/>
      </c>
      <c r="S132" s="61" t="str">
        <f t="shared" si="81"/>
        <v/>
      </c>
      <c r="T132" s="61" t="str">
        <f t="shared" si="81"/>
        <v/>
      </c>
      <c r="U132" s="61" t="str">
        <f t="shared" si="81"/>
        <v/>
      </c>
      <c r="V132" s="61" t="str">
        <f t="shared" si="81"/>
        <v/>
      </c>
      <c r="W132" s="61" t="str">
        <f t="shared" si="81"/>
        <v/>
      </c>
      <c r="X132" s="61" t="str">
        <f t="shared" si="81"/>
        <v/>
      </c>
      <c r="Y132" s="61" t="str">
        <f t="shared" si="81"/>
        <v/>
      </c>
      <c r="Z132" s="61" t="str">
        <f t="shared" si="81"/>
        <v/>
      </c>
      <c r="AA132" s="61" t="str">
        <f t="shared" si="81"/>
        <v/>
      </c>
      <c r="AB132" s="61" t="str">
        <f t="shared" si="81"/>
        <v/>
      </c>
      <c r="AC132" s="61" t="str">
        <f t="shared" si="81"/>
        <v/>
      </c>
      <c r="AD132" s="61" t="str">
        <f t="shared" si="81"/>
        <v/>
      </c>
      <c r="AE132" s="61" t="str">
        <f t="shared" si="82"/>
        <v/>
      </c>
      <c r="AF132" s="61" t="str">
        <f t="shared" si="82"/>
        <v/>
      </c>
      <c r="AG132" s="61" t="str">
        <f t="shared" si="82"/>
        <v/>
      </c>
      <c r="AH132" s="61" t="str">
        <f t="shared" si="82"/>
        <v/>
      </c>
      <c r="AI132" s="61" t="str">
        <f t="shared" si="82"/>
        <v/>
      </c>
      <c r="AJ132" s="61" t="str">
        <f t="shared" si="82"/>
        <v/>
      </c>
      <c r="AK132" s="61" t="str">
        <f t="shared" si="82"/>
        <v/>
      </c>
    </row>
    <row r="133" spans="3:37" x14ac:dyDescent="0.25">
      <c r="C133" s="14">
        <f t="shared" si="88"/>
        <v>0</v>
      </c>
      <c r="D133" s="15" t="str">
        <f>IF(OR(C133&lt;1,H133&lt;&gt;"",COUNTIF(P$124:P133,P133)&gt;3),"",VLOOKUP(C133-COUNTA(H$124:H133),DD!$F$1:$G$14,2))</f>
        <v/>
      </c>
      <c r="E133" s="62">
        <f t="shared" si="83"/>
        <v>0</v>
      </c>
      <c r="F133" s="16">
        <f t="shared" si="84"/>
        <v>0</v>
      </c>
      <c r="G133" s="15">
        <f t="shared" si="85"/>
        <v>0</v>
      </c>
      <c r="H133" s="29"/>
      <c r="I133" s="17" t="str">
        <f t="shared" si="80"/>
        <v/>
      </c>
      <c r="P133" s="16" t="str">
        <f t="shared" si="86"/>
        <v>0</v>
      </c>
      <c r="Q133" s="61" t="str">
        <f t="shared" si="87"/>
        <v/>
      </c>
      <c r="R133" s="61" t="str">
        <f t="shared" si="81"/>
        <v/>
      </c>
      <c r="S133" s="61" t="str">
        <f t="shared" si="81"/>
        <v/>
      </c>
      <c r="T133" s="61" t="str">
        <f t="shared" si="81"/>
        <v/>
      </c>
      <c r="U133" s="61" t="str">
        <f t="shared" si="81"/>
        <v/>
      </c>
      <c r="V133" s="61" t="str">
        <f t="shared" si="81"/>
        <v/>
      </c>
      <c r="W133" s="61" t="str">
        <f t="shared" si="81"/>
        <v/>
      </c>
      <c r="X133" s="61" t="str">
        <f t="shared" si="81"/>
        <v/>
      </c>
      <c r="Y133" s="61" t="str">
        <f t="shared" si="81"/>
        <v/>
      </c>
      <c r="Z133" s="61" t="str">
        <f t="shared" si="81"/>
        <v/>
      </c>
      <c r="AA133" s="61" t="str">
        <f t="shared" si="81"/>
        <v/>
      </c>
      <c r="AB133" s="61" t="str">
        <f t="shared" si="81"/>
        <v/>
      </c>
      <c r="AC133" s="61" t="str">
        <f t="shared" si="81"/>
        <v/>
      </c>
      <c r="AD133" s="61" t="str">
        <f t="shared" si="81"/>
        <v/>
      </c>
      <c r="AE133" s="61" t="str">
        <f t="shared" si="82"/>
        <v/>
      </c>
      <c r="AF133" s="61" t="str">
        <f t="shared" si="82"/>
        <v/>
      </c>
      <c r="AG133" s="61" t="str">
        <f t="shared" si="82"/>
        <v/>
      </c>
      <c r="AH133" s="61" t="str">
        <f t="shared" si="82"/>
        <v/>
      </c>
      <c r="AI133" s="61" t="str">
        <f t="shared" si="82"/>
        <v/>
      </c>
      <c r="AJ133" s="61" t="str">
        <f t="shared" si="82"/>
        <v/>
      </c>
      <c r="AK133" s="61" t="str">
        <f t="shared" si="82"/>
        <v/>
      </c>
    </row>
    <row r="134" spans="3:37" x14ac:dyDescent="0.25">
      <c r="C134" s="14">
        <f t="shared" si="88"/>
        <v>0</v>
      </c>
      <c r="D134" s="15" t="str">
        <f>IF(OR(C134&lt;1,H134&lt;&gt;"",COUNTIF(P$124:P134,P134)&gt;3),"",VLOOKUP(C134-COUNTA(H$124:H134),DD!$F$1:$G$14,2))</f>
        <v/>
      </c>
      <c r="E134" s="62">
        <f t="shared" si="83"/>
        <v>0</v>
      </c>
      <c r="F134" s="16">
        <f t="shared" si="84"/>
        <v>0</v>
      </c>
      <c r="G134" s="15">
        <f t="shared" si="85"/>
        <v>0</v>
      </c>
      <c r="H134" s="29"/>
      <c r="I134" s="17" t="str">
        <f t="shared" si="80"/>
        <v/>
      </c>
      <c r="P134" s="16" t="str">
        <f t="shared" si="86"/>
        <v>0</v>
      </c>
      <c r="Q134" s="61" t="str">
        <f t="shared" si="87"/>
        <v/>
      </c>
      <c r="R134" s="61" t="str">
        <f t="shared" si="81"/>
        <v/>
      </c>
      <c r="S134" s="61" t="str">
        <f t="shared" si="81"/>
        <v/>
      </c>
      <c r="T134" s="61" t="str">
        <f t="shared" si="81"/>
        <v/>
      </c>
      <c r="U134" s="61" t="str">
        <f t="shared" si="81"/>
        <v/>
      </c>
      <c r="V134" s="61" t="str">
        <f t="shared" si="81"/>
        <v/>
      </c>
      <c r="W134" s="61" t="str">
        <f t="shared" si="81"/>
        <v/>
      </c>
      <c r="X134" s="61" t="str">
        <f t="shared" si="81"/>
        <v/>
      </c>
      <c r="Y134" s="61" t="str">
        <f t="shared" si="81"/>
        <v/>
      </c>
      <c r="Z134" s="61" t="str">
        <f t="shared" si="81"/>
        <v/>
      </c>
      <c r="AA134" s="61" t="str">
        <f t="shared" si="81"/>
        <v/>
      </c>
      <c r="AB134" s="61" t="str">
        <f t="shared" si="81"/>
        <v/>
      </c>
      <c r="AC134" s="61" t="str">
        <f t="shared" si="81"/>
        <v/>
      </c>
      <c r="AD134" s="61" t="str">
        <f t="shared" si="81"/>
        <v/>
      </c>
      <c r="AE134" s="61" t="str">
        <f t="shared" si="82"/>
        <v/>
      </c>
      <c r="AF134" s="61" t="str">
        <f t="shared" si="82"/>
        <v/>
      </c>
      <c r="AG134" s="61" t="str">
        <f t="shared" si="82"/>
        <v/>
      </c>
      <c r="AH134" s="61" t="str">
        <f t="shared" si="82"/>
        <v/>
      </c>
      <c r="AI134" s="61" t="str">
        <f t="shared" si="82"/>
        <v/>
      </c>
      <c r="AJ134" s="61" t="str">
        <f t="shared" si="82"/>
        <v/>
      </c>
      <c r="AK134" s="61" t="str">
        <f t="shared" si="82"/>
        <v/>
      </c>
    </row>
    <row r="135" spans="3:37" x14ac:dyDescent="0.25">
      <c r="C135" s="14">
        <f t="shared" si="88"/>
        <v>0</v>
      </c>
      <c r="D135" s="15" t="str">
        <f>IF(OR(C135&lt;1,H135&lt;&gt;"",COUNTIF(P$124:P135,P135)&gt;3),"",VLOOKUP(C135-COUNTA(H$124:H135),DD!$F$1:$G$14,2))</f>
        <v/>
      </c>
      <c r="E135" s="62">
        <f t="shared" si="83"/>
        <v>0</v>
      </c>
      <c r="F135" s="16">
        <f t="shared" si="84"/>
        <v>0</v>
      </c>
      <c r="G135" s="15">
        <f t="shared" si="85"/>
        <v>0</v>
      </c>
      <c r="H135" s="29"/>
      <c r="I135" s="17" t="str">
        <f t="shared" si="80"/>
        <v/>
      </c>
      <c r="P135" s="16" t="str">
        <f t="shared" si="86"/>
        <v>0</v>
      </c>
      <c r="Q135" s="61" t="str">
        <f t="shared" si="87"/>
        <v/>
      </c>
      <c r="R135" s="61" t="str">
        <f t="shared" si="81"/>
        <v/>
      </c>
      <c r="S135" s="61" t="str">
        <f t="shared" si="81"/>
        <v/>
      </c>
      <c r="T135" s="61" t="str">
        <f t="shared" si="81"/>
        <v/>
      </c>
      <c r="U135" s="61" t="str">
        <f t="shared" si="81"/>
        <v/>
      </c>
      <c r="V135" s="61" t="str">
        <f t="shared" si="81"/>
        <v/>
      </c>
      <c r="W135" s="61" t="str">
        <f t="shared" si="81"/>
        <v/>
      </c>
      <c r="X135" s="61" t="str">
        <f t="shared" si="81"/>
        <v/>
      </c>
      <c r="Y135" s="61" t="str">
        <f t="shared" si="81"/>
        <v/>
      </c>
      <c r="Z135" s="61" t="str">
        <f t="shared" si="81"/>
        <v/>
      </c>
      <c r="AA135" s="61" t="str">
        <f t="shared" si="81"/>
        <v/>
      </c>
      <c r="AB135" s="61" t="str">
        <f t="shared" si="81"/>
        <v/>
      </c>
      <c r="AC135" s="61" t="str">
        <f t="shared" si="81"/>
        <v/>
      </c>
      <c r="AD135" s="61" t="str">
        <f t="shared" si="81"/>
        <v/>
      </c>
      <c r="AE135" s="61" t="str">
        <f t="shared" si="82"/>
        <v/>
      </c>
      <c r="AF135" s="61" t="str">
        <f t="shared" si="82"/>
        <v/>
      </c>
      <c r="AG135" s="61" t="str">
        <f t="shared" si="82"/>
        <v/>
      </c>
      <c r="AH135" s="61" t="str">
        <f t="shared" si="82"/>
        <v/>
      </c>
      <c r="AI135" s="61" t="str">
        <f t="shared" si="82"/>
        <v/>
      </c>
      <c r="AJ135" s="61" t="str">
        <f t="shared" si="82"/>
        <v/>
      </c>
      <c r="AK135" s="61" t="str">
        <f t="shared" si="82"/>
        <v/>
      </c>
    </row>
    <row r="136" spans="3:37" x14ac:dyDescent="0.25">
      <c r="C136" s="14">
        <f t="shared" si="88"/>
        <v>0</v>
      </c>
      <c r="D136" s="15" t="str">
        <f>IF(OR(C136&lt;1,H136&lt;&gt;"",COUNTIF(P$124:P136,P136)&gt;3),"",VLOOKUP(C136-COUNTA(H$124:H136),DD!$F$1:$G$14,2))</f>
        <v/>
      </c>
      <c r="E136" s="62">
        <f t="shared" si="83"/>
        <v>0</v>
      </c>
      <c r="F136" s="16">
        <f t="shared" si="84"/>
        <v>0</v>
      </c>
      <c r="G136" s="15">
        <f t="shared" si="85"/>
        <v>0</v>
      </c>
      <c r="H136" s="29"/>
      <c r="I136" s="17" t="str">
        <f t="shared" si="80"/>
        <v/>
      </c>
      <c r="P136" s="16" t="str">
        <f t="shared" si="86"/>
        <v>0</v>
      </c>
      <c r="Q136" s="61" t="str">
        <f t="shared" si="87"/>
        <v/>
      </c>
      <c r="R136" s="61" t="str">
        <f t="shared" si="81"/>
        <v/>
      </c>
      <c r="S136" s="61" t="str">
        <f t="shared" si="81"/>
        <v/>
      </c>
      <c r="T136" s="61" t="str">
        <f t="shared" si="81"/>
        <v/>
      </c>
      <c r="U136" s="61" t="str">
        <f t="shared" si="81"/>
        <v/>
      </c>
      <c r="V136" s="61" t="str">
        <f t="shared" si="81"/>
        <v/>
      </c>
      <c r="W136" s="61" t="str">
        <f t="shared" si="81"/>
        <v/>
      </c>
      <c r="X136" s="61" t="str">
        <f t="shared" si="81"/>
        <v/>
      </c>
      <c r="Y136" s="61" t="str">
        <f t="shared" si="81"/>
        <v/>
      </c>
      <c r="Z136" s="61" t="str">
        <f t="shared" si="81"/>
        <v/>
      </c>
      <c r="AA136" s="61" t="str">
        <f t="shared" si="81"/>
        <v/>
      </c>
      <c r="AB136" s="61" t="str">
        <f t="shared" si="81"/>
        <v/>
      </c>
      <c r="AC136" s="61" t="str">
        <f t="shared" si="81"/>
        <v/>
      </c>
      <c r="AD136" s="61" t="str">
        <f t="shared" si="81"/>
        <v/>
      </c>
      <c r="AE136" s="61" t="str">
        <f t="shared" si="82"/>
        <v/>
      </c>
      <c r="AF136" s="61" t="str">
        <f t="shared" si="82"/>
        <v/>
      </c>
      <c r="AG136" s="61" t="str">
        <f t="shared" si="82"/>
        <v/>
      </c>
      <c r="AH136" s="61" t="str">
        <f t="shared" si="82"/>
        <v/>
      </c>
      <c r="AI136" s="61" t="str">
        <f t="shared" si="82"/>
        <v/>
      </c>
      <c r="AJ136" s="61" t="str">
        <f t="shared" si="82"/>
        <v/>
      </c>
      <c r="AK136" s="61" t="str">
        <f t="shared" si="82"/>
        <v/>
      </c>
    </row>
    <row r="137" spans="3:37" x14ac:dyDescent="0.25">
      <c r="C137" s="14">
        <f t="shared" si="88"/>
        <v>0</v>
      </c>
      <c r="D137" s="15" t="str">
        <f>IF(OR(C137&lt;1,H137&lt;&gt;"",COUNTIF(P$124:P137,P137)&gt;3),"",VLOOKUP(C137-COUNTA(H$124:H137),DD!$F$1:$G$14,2))</f>
        <v/>
      </c>
      <c r="E137" s="62">
        <f t="shared" si="83"/>
        <v>0</v>
      </c>
      <c r="F137" s="16">
        <f t="shared" si="84"/>
        <v>0</v>
      </c>
      <c r="G137" s="15">
        <f t="shared" si="85"/>
        <v>0</v>
      </c>
      <c r="H137" s="29"/>
      <c r="I137" s="17" t="str">
        <f t="shared" si="80"/>
        <v/>
      </c>
      <c r="P137" s="16" t="str">
        <f t="shared" si="86"/>
        <v>0</v>
      </c>
      <c r="Q137" s="61" t="str">
        <f t="shared" si="87"/>
        <v/>
      </c>
      <c r="R137" s="61" t="str">
        <f t="shared" si="81"/>
        <v/>
      </c>
      <c r="S137" s="61" t="str">
        <f t="shared" si="81"/>
        <v/>
      </c>
      <c r="T137" s="61" t="str">
        <f t="shared" si="81"/>
        <v/>
      </c>
      <c r="U137" s="61" t="str">
        <f t="shared" si="81"/>
        <v/>
      </c>
      <c r="V137" s="61" t="str">
        <f t="shared" si="81"/>
        <v/>
      </c>
      <c r="W137" s="61" t="str">
        <f t="shared" si="81"/>
        <v/>
      </c>
      <c r="X137" s="61" t="str">
        <f t="shared" si="81"/>
        <v/>
      </c>
      <c r="Y137" s="61" t="str">
        <f t="shared" si="81"/>
        <v/>
      </c>
      <c r="Z137" s="61" t="str">
        <f t="shared" si="81"/>
        <v/>
      </c>
      <c r="AA137" s="61" t="str">
        <f t="shared" si="81"/>
        <v/>
      </c>
      <c r="AB137" s="61" t="str">
        <f t="shared" si="81"/>
        <v/>
      </c>
      <c r="AC137" s="61" t="str">
        <f t="shared" si="81"/>
        <v/>
      </c>
      <c r="AD137" s="61" t="str">
        <f t="shared" si="81"/>
        <v/>
      </c>
      <c r="AE137" s="61" t="str">
        <f t="shared" si="82"/>
        <v/>
      </c>
      <c r="AF137" s="61" t="str">
        <f t="shared" si="82"/>
        <v/>
      </c>
      <c r="AG137" s="61" t="str">
        <f t="shared" si="82"/>
        <v/>
      </c>
      <c r="AH137" s="61" t="str">
        <f t="shared" si="82"/>
        <v/>
      </c>
      <c r="AI137" s="61" t="str">
        <f t="shared" si="82"/>
        <v/>
      </c>
      <c r="AJ137" s="61" t="str">
        <f t="shared" si="82"/>
        <v/>
      </c>
      <c r="AK137" s="61" t="str">
        <f t="shared" si="82"/>
        <v/>
      </c>
    </row>
    <row r="138" spans="3:37" x14ac:dyDescent="0.25">
      <c r="C138" s="14">
        <f t="shared" si="88"/>
        <v>0</v>
      </c>
      <c r="D138" s="15" t="str">
        <f>IF(OR(C138&lt;1,H138&lt;&gt;"",COUNTIF(P$124:P138,P138)&gt;3),"",VLOOKUP(C138-COUNTA(H$124:H138),DD!$F$1:$G$14,2))</f>
        <v/>
      </c>
      <c r="E138" s="62">
        <f t="shared" si="83"/>
        <v>0</v>
      </c>
      <c r="F138" s="16">
        <f t="shared" si="84"/>
        <v>0</v>
      </c>
      <c r="G138" s="15">
        <f t="shared" si="85"/>
        <v>0</v>
      </c>
      <c r="H138" s="29"/>
      <c r="I138" s="17" t="str">
        <f t="shared" si="80"/>
        <v/>
      </c>
      <c r="P138" s="16" t="str">
        <f t="shared" si="86"/>
        <v>0</v>
      </c>
      <c r="Q138" s="61" t="str">
        <f t="shared" si="87"/>
        <v/>
      </c>
      <c r="R138" s="61" t="str">
        <f t="shared" si="81"/>
        <v/>
      </c>
      <c r="S138" s="61" t="str">
        <f t="shared" si="81"/>
        <v/>
      </c>
      <c r="T138" s="61" t="str">
        <f t="shared" si="81"/>
        <v/>
      </c>
      <c r="U138" s="61" t="str">
        <f t="shared" si="81"/>
        <v/>
      </c>
      <c r="V138" s="61" t="str">
        <f t="shared" si="81"/>
        <v/>
      </c>
      <c r="W138" s="61" t="str">
        <f t="shared" si="81"/>
        <v/>
      </c>
      <c r="X138" s="61" t="str">
        <f t="shared" si="81"/>
        <v/>
      </c>
      <c r="Y138" s="61" t="str">
        <f t="shared" si="81"/>
        <v/>
      </c>
      <c r="Z138" s="61" t="str">
        <f t="shared" si="81"/>
        <v/>
      </c>
      <c r="AA138" s="61" t="str">
        <f t="shared" si="81"/>
        <v/>
      </c>
      <c r="AB138" s="61" t="str">
        <f t="shared" si="81"/>
        <v/>
      </c>
      <c r="AC138" s="61" t="str">
        <f t="shared" si="81"/>
        <v/>
      </c>
      <c r="AD138" s="61" t="str">
        <f t="shared" si="81"/>
        <v/>
      </c>
      <c r="AE138" s="61" t="str">
        <f t="shared" si="82"/>
        <v/>
      </c>
      <c r="AF138" s="61" t="str">
        <f t="shared" si="82"/>
        <v/>
      </c>
      <c r="AG138" s="61" t="str">
        <f t="shared" si="82"/>
        <v/>
      </c>
      <c r="AH138" s="61" t="str">
        <f t="shared" si="82"/>
        <v/>
      </c>
      <c r="AI138" s="61" t="str">
        <f t="shared" si="82"/>
        <v/>
      </c>
      <c r="AJ138" s="61" t="str">
        <f t="shared" si="82"/>
        <v/>
      </c>
      <c r="AK138" s="61" t="str">
        <f t="shared" si="82"/>
        <v/>
      </c>
    </row>
    <row r="139" spans="3:37" x14ac:dyDescent="0.25">
      <c r="C139" s="14">
        <f t="shared" si="88"/>
        <v>0</v>
      </c>
      <c r="D139" s="15" t="str">
        <f>IF(OR(C139&lt;1,H139&lt;&gt;"",COUNTIF(P$124:P139,P139)&gt;3),"",VLOOKUP(C139-COUNTA(H$124:H139),DD!$F$1:$G$14,2))</f>
        <v/>
      </c>
      <c r="E139" s="62">
        <f t="shared" si="83"/>
        <v>0</v>
      </c>
      <c r="F139" s="16">
        <f t="shared" si="84"/>
        <v>0</v>
      </c>
      <c r="G139" s="15">
        <f t="shared" si="85"/>
        <v>0</v>
      </c>
      <c r="H139" s="29"/>
      <c r="I139" s="17" t="str">
        <f t="shared" si="80"/>
        <v/>
      </c>
      <c r="P139" s="16" t="str">
        <f t="shared" si="86"/>
        <v>0</v>
      </c>
      <c r="Q139" s="61" t="str">
        <f t="shared" si="87"/>
        <v/>
      </c>
      <c r="R139" s="61" t="str">
        <f t="shared" si="81"/>
        <v/>
      </c>
      <c r="S139" s="61" t="str">
        <f t="shared" si="81"/>
        <v/>
      </c>
      <c r="T139" s="61" t="str">
        <f t="shared" si="81"/>
        <v/>
      </c>
      <c r="U139" s="61" t="str">
        <f t="shared" si="81"/>
        <v/>
      </c>
      <c r="V139" s="61" t="str">
        <f t="shared" si="81"/>
        <v/>
      </c>
      <c r="W139" s="61" t="str">
        <f t="shared" si="81"/>
        <v/>
      </c>
      <c r="X139" s="61" t="str">
        <f t="shared" si="81"/>
        <v/>
      </c>
      <c r="Y139" s="61" t="str">
        <f t="shared" si="81"/>
        <v/>
      </c>
      <c r="Z139" s="61" t="str">
        <f t="shared" si="81"/>
        <v/>
      </c>
      <c r="AA139" s="61" t="str">
        <f t="shared" si="81"/>
        <v/>
      </c>
      <c r="AB139" s="61" t="str">
        <f t="shared" si="81"/>
        <v/>
      </c>
      <c r="AC139" s="61" t="str">
        <f t="shared" si="81"/>
        <v/>
      </c>
      <c r="AD139" s="61" t="str">
        <f t="shared" si="81"/>
        <v/>
      </c>
      <c r="AE139" s="61" t="str">
        <f t="shared" si="82"/>
        <v/>
      </c>
      <c r="AF139" s="61" t="str">
        <f t="shared" si="82"/>
        <v/>
      </c>
      <c r="AG139" s="61" t="str">
        <f t="shared" si="82"/>
        <v/>
      </c>
      <c r="AH139" s="61" t="str">
        <f t="shared" si="82"/>
        <v/>
      </c>
      <c r="AI139" s="61" t="str">
        <f t="shared" si="82"/>
        <v/>
      </c>
      <c r="AJ139" s="61" t="str">
        <f t="shared" si="82"/>
        <v/>
      </c>
      <c r="AK139" s="61" t="str">
        <f t="shared" si="82"/>
        <v/>
      </c>
    </row>
    <row r="140" spans="3:37" x14ac:dyDescent="0.25">
      <c r="C140" s="14">
        <f t="shared" si="88"/>
        <v>0</v>
      </c>
      <c r="D140" s="15" t="str">
        <f>IF(OR(C140&lt;1,H140&lt;&gt;"",COUNTIF(P$124:P140,P140)&gt;3),"",VLOOKUP(C140-COUNTA(H$124:H140),DD!$F$1:$G$14,2))</f>
        <v/>
      </c>
      <c r="E140" s="62">
        <f t="shared" si="83"/>
        <v>0</v>
      </c>
      <c r="F140" s="16">
        <f t="shared" si="84"/>
        <v>0</v>
      </c>
      <c r="G140" s="15">
        <f t="shared" si="85"/>
        <v>0</v>
      </c>
      <c r="H140" s="29"/>
      <c r="I140" s="17" t="str">
        <f t="shared" si="80"/>
        <v/>
      </c>
      <c r="P140" s="16" t="str">
        <f t="shared" si="86"/>
        <v>0</v>
      </c>
      <c r="Q140" s="61" t="str">
        <f t="shared" si="87"/>
        <v/>
      </c>
      <c r="R140" s="61" t="str">
        <f t="shared" si="87"/>
        <v/>
      </c>
      <c r="S140" s="61" t="str">
        <f t="shared" si="87"/>
        <v/>
      </c>
      <c r="T140" s="61" t="str">
        <f t="shared" si="87"/>
        <v/>
      </c>
      <c r="U140" s="61" t="str">
        <f t="shared" si="87"/>
        <v/>
      </c>
      <c r="V140" s="61" t="str">
        <f t="shared" si="87"/>
        <v/>
      </c>
      <c r="W140" s="61" t="str">
        <f t="shared" si="87"/>
        <v/>
      </c>
      <c r="X140" s="61" t="str">
        <f t="shared" si="87"/>
        <v/>
      </c>
      <c r="Y140" s="61" t="str">
        <f t="shared" si="87"/>
        <v/>
      </c>
      <c r="Z140" s="61" t="str">
        <f t="shared" si="87"/>
        <v/>
      </c>
      <c r="AA140" s="61" t="str">
        <f t="shared" si="87"/>
        <v/>
      </c>
      <c r="AB140" s="61" t="str">
        <f t="shared" si="87"/>
        <v/>
      </c>
      <c r="AC140" s="61" t="str">
        <f t="shared" si="87"/>
        <v/>
      </c>
      <c r="AD140" s="61" t="str">
        <f t="shared" si="87"/>
        <v/>
      </c>
      <c r="AE140" s="61" t="str">
        <f t="shared" ref="AE140:AK155" si="89">IF($G140=AE$123,$D140,"")</f>
        <v/>
      </c>
      <c r="AF140" s="61" t="str">
        <f t="shared" si="89"/>
        <v/>
      </c>
      <c r="AG140" s="61" t="str">
        <f t="shared" si="89"/>
        <v/>
      </c>
      <c r="AH140" s="61" t="str">
        <f t="shared" si="89"/>
        <v/>
      </c>
      <c r="AI140" s="61" t="str">
        <f t="shared" si="89"/>
        <v/>
      </c>
      <c r="AJ140" s="61" t="str">
        <f t="shared" si="89"/>
        <v/>
      </c>
      <c r="AK140" s="61" t="str">
        <f t="shared" si="89"/>
        <v/>
      </c>
    </row>
    <row r="141" spans="3:37" x14ac:dyDescent="0.25">
      <c r="C141" s="14">
        <f t="shared" si="88"/>
        <v>0</v>
      </c>
      <c r="D141" s="15" t="str">
        <f>IF(OR(C141&lt;1,H141&lt;&gt;"",COUNTIF(P$124:P141,P141)&gt;3),"",VLOOKUP(C141-COUNTA(H$124:H141),DD!$F$1:$G$14,2))</f>
        <v/>
      </c>
      <c r="E141" s="62">
        <f t="shared" si="83"/>
        <v>0</v>
      </c>
      <c r="F141" s="16">
        <f t="shared" si="84"/>
        <v>0</v>
      </c>
      <c r="G141" s="15">
        <f t="shared" si="85"/>
        <v>0</v>
      </c>
      <c r="H141" s="29"/>
      <c r="I141" s="17" t="str">
        <f t="shared" si="80"/>
        <v/>
      </c>
      <c r="P141" s="16" t="str">
        <f t="shared" si="86"/>
        <v>0</v>
      </c>
      <c r="Q141" s="61" t="str">
        <f t="shared" si="87"/>
        <v/>
      </c>
      <c r="R141" s="61" t="str">
        <f t="shared" si="87"/>
        <v/>
      </c>
      <c r="S141" s="61" t="str">
        <f t="shared" si="87"/>
        <v/>
      </c>
      <c r="T141" s="61" t="str">
        <f t="shared" si="87"/>
        <v/>
      </c>
      <c r="U141" s="61" t="str">
        <f t="shared" si="87"/>
        <v/>
      </c>
      <c r="V141" s="61" t="str">
        <f t="shared" si="87"/>
        <v/>
      </c>
      <c r="W141" s="61" t="str">
        <f t="shared" si="87"/>
        <v/>
      </c>
      <c r="X141" s="61" t="str">
        <f t="shared" si="87"/>
        <v/>
      </c>
      <c r="Y141" s="61" t="str">
        <f t="shared" si="87"/>
        <v/>
      </c>
      <c r="Z141" s="61" t="str">
        <f t="shared" si="87"/>
        <v/>
      </c>
      <c r="AA141" s="61" t="str">
        <f t="shared" si="87"/>
        <v/>
      </c>
      <c r="AB141" s="61" t="str">
        <f t="shared" si="87"/>
        <v/>
      </c>
      <c r="AC141" s="61" t="str">
        <f t="shared" si="87"/>
        <v/>
      </c>
      <c r="AD141" s="61" t="str">
        <f t="shared" si="87"/>
        <v/>
      </c>
      <c r="AE141" s="61" t="str">
        <f t="shared" si="89"/>
        <v/>
      </c>
      <c r="AF141" s="61" t="str">
        <f t="shared" si="89"/>
        <v/>
      </c>
      <c r="AG141" s="61" t="str">
        <f t="shared" si="89"/>
        <v/>
      </c>
      <c r="AH141" s="61" t="str">
        <f t="shared" si="89"/>
        <v/>
      </c>
      <c r="AI141" s="61" t="str">
        <f t="shared" si="89"/>
        <v/>
      </c>
      <c r="AJ141" s="61" t="str">
        <f t="shared" si="89"/>
        <v/>
      </c>
      <c r="AK141" s="61" t="str">
        <f t="shared" si="89"/>
        <v/>
      </c>
    </row>
    <row r="142" spans="3:37" x14ac:dyDescent="0.25">
      <c r="C142" s="14">
        <f t="shared" si="88"/>
        <v>0</v>
      </c>
      <c r="D142" s="15" t="str">
        <f>IF(OR(C142&lt;1,H142&lt;&gt;"",COUNTIF(P$124:P142,P142)&gt;3),"",VLOOKUP(C142-COUNTA(H$124:H142),DD!$F$1:$G$14,2))</f>
        <v/>
      </c>
      <c r="E142" s="62">
        <f t="shared" si="83"/>
        <v>0</v>
      </c>
      <c r="F142" s="16">
        <f t="shared" si="84"/>
        <v>0</v>
      </c>
      <c r="G142" s="15">
        <f t="shared" si="85"/>
        <v>0</v>
      </c>
      <c r="H142" s="29"/>
      <c r="I142" s="17" t="str">
        <f t="shared" si="80"/>
        <v/>
      </c>
      <c r="P142" s="16" t="str">
        <f t="shared" si="86"/>
        <v>0</v>
      </c>
      <c r="Q142" s="61" t="str">
        <f t="shared" si="87"/>
        <v/>
      </c>
      <c r="R142" s="61" t="str">
        <f t="shared" si="87"/>
        <v/>
      </c>
      <c r="S142" s="61" t="str">
        <f t="shared" si="87"/>
        <v/>
      </c>
      <c r="T142" s="61" t="str">
        <f t="shared" si="87"/>
        <v/>
      </c>
      <c r="U142" s="61" t="str">
        <f t="shared" si="87"/>
        <v/>
      </c>
      <c r="V142" s="61" t="str">
        <f t="shared" si="87"/>
        <v/>
      </c>
      <c r="W142" s="61" t="str">
        <f t="shared" si="87"/>
        <v/>
      </c>
      <c r="X142" s="61" t="str">
        <f t="shared" si="87"/>
        <v/>
      </c>
      <c r="Y142" s="61" t="str">
        <f t="shared" si="87"/>
        <v/>
      </c>
      <c r="Z142" s="61" t="str">
        <f t="shared" si="87"/>
        <v/>
      </c>
      <c r="AA142" s="61" t="str">
        <f t="shared" si="87"/>
        <v/>
      </c>
      <c r="AB142" s="61" t="str">
        <f t="shared" si="87"/>
        <v/>
      </c>
      <c r="AC142" s="61" t="str">
        <f t="shared" si="87"/>
        <v/>
      </c>
      <c r="AD142" s="61" t="str">
        <f t="shared" si="87"/>
        <v/>
      </c>
      <c r="AE142" s="61" t="str">
        <f t="shared" si="89"/>
        <v/>
      </c>
      <c r="AF142" s="61" t="str">
        <f t="shared" si="89"/>
        <v/>
      </c>
      <c r="AG142" s="61" t="str">
        <f t="shared" si="89"/>
        <v/>
      </c>
      <c r="AH142" s="61" t="str">
        <f t="shared" si="89"/>
        <v/>
      </c>
      <c r="AI142" s="61" t="str">
        <f t="shared" si="89"/>
        <v/>
      </c>
      <c r="AJ142" s="61" t="str">
        <f t="shared" si="89"/>
        <v/>
      </c>
      <c r="AK142" s="61" t="str">
        <f t="shared" si="89"/>
        <v/>
      </c>
    </row>
    <row r="143" spans="3:37" x14ac:dyDescent="0.25">
      <c r="C143" s="14">
        <f t="shared" si="88"/>
        <v>0</v>
      </c>
      <c r="D143" s="15" t="str">
        <f>IF(OR(C143&lt;1,H143&lt;&gt;"",COUNTIF(P$124:P143,P143)&gt;3),"",VLOOKUP(C143-COUNTA(H$124:H143),DD!$F$1:$G$14,2))</f>
        <v/>
      </c>
      <c r="E143" s="62">
        <f t="shared" si="83"/>
        <v>0</v>
      </c>
      <c r="F143" s="16">
        <f t="shared" si="84"/>
        <v>0</v>
      </c>
      <c r="G143" s="15">
        <f t="shared" si="85"/>
        <v>0</v>
      </c>
      <c r="H143" s="29"/>
      <c r="I143" s="17" t="str">
        <f t="shared" si="80"/>
        <v/>
      </c>
      <c r="P143" s="16" t="str">
        <f t="shared" si="86"/>
        <v>0</v>
      </c>
      <c r="Q143" s="61" t="str">
        <f t="shared" si="87"/>
        <v/>
      </c>
      <c r="R143" s="61" t="str">
        <f t="shared" si="87"/>
        <v/>
      </c>
      <c r="S143" s="61" t="str">
        <f t="shared" si="87"/>
        <v/>
      </c>
      <c r="T143" s="61" t="str">
        <f t="shared" si="87"/>
        <v/>
      </c>
      <c r="U143" s="61" t="str">
        <f t="shared" si="87"/>
        <v/>
      </c>
      <c r="V143" s="61" t="str">
        <f t="shared" si="87"/>
        <v/>
      </c>
      <c r="W143" s="61" t="str">
        <f t="shared" si="87"/>
        <v/>
      </c>
      <c r="X143" s="61" t="str">
        <f t="shared" si="87"/>
        <v/>
      </c>
      <c r="Y143" s="61" t="str">
        <f t="shared" si="87"/>
        <v/>
      </c>
      <c r="Z143" s="61" t="str">
        <f t="shared" si="87"/>
        <v/>
      </c>
      <c r="AA143" s="61" t="str">
        <f t="shared" si="87"/>
        <v/>
      </c>
      <c r="AB143" s="61" t="str">
        <f t="shared" si="87"/>
        <v/>
      </c>
      <c r="AC143" s="61" t="str">
        <f t="shared" si="87"/>
        <v/>
      </c>
      <c r="AD143" s="61" t="str">
        <f t="shared" si="87"/>
        <v/>
      </c>
      <c r="AE143" s="61" t="str">
        <f t="shared" si="89"/>
        <v/>
      </c>
      <c r="AF143" s="61" t="str">
        <f t="shared" si="89"/>
        <v/>
      </c>
      <c r="AG143" s="61" t="str">
        <f t="shared" si="89"/>
        <v/>
      </c>
      <c r="AH143" s="61" t="str">
        <f t="shared" si="89"/>
        <v/>
      </c>
      <c r="AI143" s="61" t="str">
        <f t="shared" si="89"/>
        <v/>
      </c>
      <c r="AJ143" s="61" t="str">
        <f t="shared" si="89"/>
        <v/>
      </c>
      <c r="AK143" s="61" t="str">
        <f t="shared" si="89"/>
        <v/>
      </c>
    </row>
    <row r="144" spans="3:37" x14ac:dyDescent="0.25">
      <c r="C144" s="14">
        <f t="shared" si="88"/>
        <v>0</v>
      </c>
      <c r="D144" s="15" t="str">
        <f>IF(OR(C144&lt;1,H144&lt;&gt;"",COUNTIF(P$124:P144,P144)&gt;3),"",VLOOKUP(C144-COUNTA(H$124:H144),DD!$F$1:$G$14,2))</f>
        <v/>
      </c>
      <c r="E144" s="62">
        <f t="shared" si="83"/>
        <v>0</v>
      </c>
      <c r="F144" s="16">
        <f t="shared" si="84"/>
        <v>0</v>
      </c>
      <c r="G144" s="15">
        <f t="shared" si="85"/>
        <v>0</v>
      </c>
      <c r="H144" s="29"/>
      <c r="I144" s="17" t="str">
        <f t="shared" si="80"/>
        <v/>
      </c>
      <c r="P144" s="16" t="str">
        <f t="shared" si="86"/>
        <v>0</v>
      </c>
      <c r="Q144" s="61" t="str">
        <f t="shared" si="87"/>
        <v/>
      </c>
      <c r="R144" s="61" t="str">
        <f t="shared" si="87"/>
        <v/>
      </c>
      <c r="S144" s="61" t="str">
        <f t="shared" si="87"/>
        <v/>
      </c>
      <c r="T144" s="61" t="str">
        <f t="shared" si="87"/>
        <v/>
      </c>
      <c r="U144" s="61" t="str">
        <f t="shared" si="87"/>
        <v/>
      </c>
      <c r="V144" s="61" t="str">
        <f t="shared" si="87"/>
        <v/>
      </c>
      <c r="W144" s="61" t="str">
        <f t="shared" si="87"/>
        <v/>
      </c>
      <c r="X144" s="61" t="str">
        <f t="shared" si="87"/>
        <v/>
      </c>
      <c r="Y144" s="61" t="str">
        <f t="shared" si="87"/>
        <v/>
      </c>
      <c r="Z144" s="61" t="str">
        <f t="shared" si="87"/>
        <v/>
      </c>
      <c r="AA144" s="61" t="str">
        <f t="shared" si="87"/>
        <v/>
      </c>
      <c r="AB144" s="61" t="str">
        <f t="shared" si="87"/>
        <v/>
      </c>
      <c r="AC144" s="61" t="str">
        <f t="shared" si="87"/>
        <v/>
      </c>
      <c r="AD144" s="61" t="str">
        <f t="shared" si="87"/>
        <v/>
      </c>
      <c r="AE144" s="61" t="str">
        <f t="shared" si="89"/>
        <v/>
      </c>
      <c r="AF144" s="61" t="str">
        <f t="shared" si="89"/>
        <v/>
      </c>
      <c r="AG144" s="61" t="str">
        <f t="shared" si="89"/>
        <v/>
      </c>
      <c r="AH144" s="61" t="str">
        <f t="shared" si="89"/>
        <v/>
      </c>
      <c r="AI144" s="61" t="str">
        <f t="shared" si="89"/>
        <v/>
      </c>
      <c r="AJ144" s="61" t="str">
        <f t="shared" si="89"/>
        <v/>
      </c>
      <c r="AK144" s="61" t="str">
        <f t="shared" si="89"/>
        <v/>
      </c>
    </row>
    <row r="145" spans="3:37" x14ac:dyDescent="0.25">
      <c r="C145" s="14">
        <f t="shared" si="88"/>
        <v>0</v>
      </c>
      <c r="D145" s="15" t="str">
        <f>IF(OR(C145&lt;1,H145&lt;&gt;"",COUNTIF(P$124:P145,P145)&gt;3),"",VLOOKUP(C145-COUNTA(H$124:H145),DD!$F$1:$G$14,2))</f>
        <v/>
      </c>
      <c r="E145" s="62">
        <f t="shared" si="83"/>
        <v>0</v>
      </c>
      <c r="F145" s="16">
        <f t="shared" si="84"/>
        <v>0</v>
      </c>
      <c r="G145" s="15">
        <f t="shared" si="85"/>
        <v>0</v>
      </c>
      <c r="H145" s="29"/>
      <c r="I145" s="17" t="str">
        <f t="shared" si="80"/>
        <v/>
      </c>
      <c r="P145" s="16" t="str">
        <f t="shared" si="86"/>
        <v>0</v>
      </c>
      <c r="Q145" s="61" t="str">
        <f t="shared" si="87"/>
        <v/>
      </c>
      <c r="R145" s="61" t="str">
        <f t="shared" si="87"/>
        <v/>
      </c>
      <c r="S145" s="61" t="str">
        <f t="shared" si="87"/>
        <v/>
      </c>
      <c r="T145" s="61" t="str">
        <f t="shared" si="87"/>
        <v/>
      </c>
      <c r="U145" s="61" t="str">
        <f t="shared" si="87"/>
        <v/>
      </c>
      <c r="V145" s="61" t="str">
        <f t="shared" si="87"/>
        <v/>
      </c>
      <c r="W145" s="61" t="str">
        <f t="shared" si="87"/>
        <v/>
      </c>
      <c r="X145" s="61" t="str">
        <f t="shared" si="87"/>
        <v/>
      </c>
      <c r="Y145" s="61" t="str">
        <f t="shared" si="87"/>
        <v/>
      </c>
      <c r="Z145" s="61" t="str">
        <f t="shared" si="87"/>
        <v/>
      </c>
      <c r="AA145" s="61" t="str">
        <f t="shared" si="87"/>
        <v/>
      </c>
      <c r="AB145" s="61" t="str">
        <f t="shared" si="87"/>
        <v/>
      </c>
      <c r="AC145" s="61" t="str">
        <f t="shared" si="87"/>
        <v/>
      </c>
      <c r="AD145" s="61" t="str">
        <f t="shared" si="87"/>
        <v/>
      </c>
      <c r="AE145" s="61" t="str">
        <f t="shared" si="89"/>
        <v/>
      </c>
      <c r="AF145" s="61" t="str">
        <f t="shared" si="89"/>
        <v/>
      </c>
      <c r="AG145" s="61" t="str">
        <f t="shared" si="89"/>
        <v/>
      </c>
      <c r="AH145" s="61" t="str">
        <f t="shared" si="89"/>
        <v/>
      </c>
      <c r="AI145" s="61" t="str">
        <f t="shared" si="89"/>
        <v/>
      </c>
      <c r="AJ145" s="61" t="str">
        <f t="shared" si="89"/>
        <v/>
      </c>
      <c r="AK145" s="61" t="str">
        <f t="shared" si="89"/>
        <v/>
      </c>
    </row>
    <row r="146" spans="3:37" x14ac:dyDescent="0.25">
      <c r="C146" s="14">
        <f t="shared" si="88"/>
        <v>0</v>
      </c>
      <c r="D146" s="15" t="str">
        <f>IF(OR(C146&lt;1,H146&lt;&gt;"",COUNTIF(P$124:P146,P146)&gt;3),"",VLOOKUP(C146-COUNTA(H$124:H146),DD!$F$1:$G$14,2))</f>
        <v/>
      </c>
      <c r="E146" s="62">
        <f t="shared" si="83"/>
        <v>0</v>
      </c>
      <c r="F146" s="16">
        <f t="shared" si="84"/>
        <v>0</v>
      </c>
      <c r="G146" s="15">
        <f t="shared" si="85"/>
        <v>0</v>
      </c>
      <c r="H146" s="29"/>
      <c r="I146" s="17" t="str">
        <f t="shared" si="80"/>
        <v/>
      </c>
      <c r="P146" s="16" t="str">
        <f t="shared" si="86"/>
        <v>0</v>
      </c>
      <c r="Q146" s="61" t="str">
        <f t="shared" si="87"/>
        <v/>
      </c>
      <c r="R146" s="61" t="str">
        <f t="shared" si="87"/>
        <v/>
      </c>
      <c r="S146" s="61" t="str">
        <f t="shared" si="87"/>
        <v/>
      </c>
      <c r="T146" s="61" t="str">
        <f t="shared" si="87"/>
        <v/>
      </c>
      <c r="U146" s="61" t="str">
        <f t="shared" si="87"/>
        <v/>
      </c>
      <c r="V146" s="61" t="str">
        <f t="shared" si="87"/>
        <v/>
      </c>
      <c r="W146" s="61" t="str">
        <f t="shared" si="87"/>
        <v/>
      </c>
      <c r="X146" s="61" t="str">
        <f t="shared" si="87"/>
        <v/>
      </c>
      <c r="Y146" s="61" t="str">
        <f t="shared" si="87"/>
        <v/>
      </c>
      <c r="Z146" s="61" t="str">
        <f t="shared" si="87"/>
        <v/>
      </c>
      <c r="AA146" s="61" t="str">
        <f t="shared" si="87"/>
        <v/>
      </c>
      <c r="AB146" s="61" t="str">
        <f t="shared" si="87"/>
        <v/>
      </c>
      <c r="AC146" s="61" t="str">
        <f t="shared" si="87"/>
        <v/>
      </c>
      <c r="AD146" s="61" t="str">
        <f t="shared" si="87"/>
        <v/>
      </c>
      <c r="AE146" s="61" t="str">
        <f t="shared" si="89"/>
        <v/>
      </c>
      <c r="AF146" s="61" t="str">
        <f t="shared" si="89"/>
        <v/>
      </c>
      <c r="AG146" s="61" t="str">
        <f t="shared" si="89"/>
        <v/>
      </c>
      <c r="AH146" s="61" t="str">
        <f t="shared" si="89"/>
        <v/>
      </c>
      <c r="AI146" s="61" t="str">
        <f t="shared" si="89"/>
        <v/>
      </c>
      <c r="AJ146" s="61" t="str">
        <f t="shared" si="89"/>
        <v/>
      </c>
      <c r="AK146" s="61" t="str">
        <f t="shared" si="89"/>
        <v/>
      </c>
    </row>
    <row r="147" spans="3:37" x14ac:dyDescent="0.25">
      <c r="C147" s="14">
        <f t="shared" si="88"/>
        <v>0</v>
      </c>
      <c r="D147" s="15" t="str">
        <f>IF(OR(C147&lt;1,H147&lt;&gt;"",COUNTIF(P$124:P147,P147)&gt;3),"",VLOOKUP(C147-COUNTA(H$124:H147),DD!$F$1:$G$14,2))</f>
        <v/>
      </c>
      <c r="E147" s="62">
        <f t="shared" si="83"/>
        <v>0</v>
      </c>
      <c r="F147" s="16">
        <f t="shared" si="84"/>
        <v>0</v>
      </c>
      <c r="G147" s="15">
        <f t="shared" si="85"/>
        <v>0</v>
      </c>
      <c r="H147" s="29"/>
      <c r="I147" s="17" t="str">
        <f t="shared" si="80"/>
        <v/>
      </c>
      <c r="P147" s="16" t="str">
        <f t="shared" si="86"/>
        <v>0</v>
      </c>
      <c r="Q147" s="61" t="str">
        <f t="shared" si="87"/>
        <v/>
      </c>
      <c r="R147" s="61" t="str">
        <f t="shared" si="87"/>
        <v/>
      </c>
      <c r="S147" s="61" t="str">
        <f t="shared" si="87"/>
        <v/>
      </c>
      <c r="T147" s="61" t="str">
        <f t="shared" si="87"/>
        <v/>
      </c>
      <c r="U147" s="61" t="str">
        <f t="shared" si="87"/>
        <v/>
      </c>
      <c r="V147" s="61" t="str">
        <f t="shared" si="87"/>
        <v/>
      </c>
      <c r="W147" s="61" t="str">
        <f t="shared" si="87"/>
        <v/>
      </c>
      <c r="X147" s="61" t="str">
        <f t="shared" si="87"/>
        <v/>
      </c>
      <c r="Y147" s="61" t="str">
        <f t="shared" si="87"/>
        <v/>
      </c>
      <c r="Z147" s="61" t="str">
        <f t="shared" si="87"/>
        <v/>
      </c>
      <c r="AA147" s="61" t="str">
        <f t="shared" si="87"/>
        <v/>
      </c>
      <c r="AB147" s="61" t="str">
        <f t="shared" si="87"/>
        <v/>
      </c>
      <c r="AC147" s="61" t="str">
        <f t="shared" si="87"/>
        <v/>
      </c>
      <c r="AD147" s="61" t="str">
        <f t="shared" si="87"/>
        <v/>
      </c>
      <c r="AE147" s="61" t="str">
        <f t="shared" si="89"/>
        <v/>
      </c>
      <c r="AF147" s="61" t="str">
        <f t="shared" si="89"/>
        <v/>
      </c>
      <c r="AG147" s="61" t="str">
        <f t="shared" si="89"/>
        <v/>
      </c>
      <c r="AH147" s="61" t="str">
        <f t="shared" si="89"/>
        <v/>
      </c>
      <c r="AI147" s="61" t="str">
        <f t="shared" si="89"/>
        <v/>
      </c>
      <c r="AJ147" s="61" t="str">
        <f t="shared" si="89"/>
        <v/>
      </c>
      <c r="AK147" s="61" t="str">
        <f t="shared" si="89"/>
        <v/>
      </c>
    </row>
    <row r="148" spans="3:37" x14ac:dyDescent="0.25">
      <c r="C148" s="14">
        <f t="shared" si="88"/>
        <v>0</v>
      </c>
      <c r="D148" s="15" t="str">
        <f>IF(OR(C148&lt;1,H148&lt;&gt;"",COUNTIF(P$124:P148,P148)&gt;3),"",VLOOKUP(C148-COUNTA(H$124:H148),DD!$F$1:$G$14,2))</f>
        <v/>
      </c>
      <c r="E148" s="62">
        <f t="shared" si="83"/>
        <v>0</v>
      </c>
      <c r="F148" s="16">
        <f t="shared" si="84"/>
        <v>0</v>
      </c>
      <c r="G148" s="15">
        <f t="shared" si="85"/>
        <v>0</v>
      </c>
      <c r="H148" s="29"/>
      <c r="I148" s="17" t="str">
        <f t="shared" si="80"/>
        <v/>
      </c>
      <c r="P148" s="16" t="str">
        <f t="shared" si="86"/>
        <v>0</v>
      </c>
      <c r="Q148" s="61" t="str">
        <f t="shared" si="87"/>
        <v/>
      </c>
      <c r="R148" s="61" t="str">
        <f t="shared" si="87"/>
        <v/>
      </c>
      <c r="S148" s="61" t="str">
        <f t="shared" si="87"/>
        <v/>
      </c>
      <c r="T148" s="61" t="str">
        <f t="shared" si="87"/>
        <v/>
      </c>
      <c r="U148" s="61" t="str">
        <f t="shared" si="87"/>
        <v/>
      </c>
      <c r="V148" s="61" t="str">
        <f t="shared" si="87"/>
        <v/>
      </c>
      <c r="W148" s="61" t="str">
        <f t="shared" si="87"/>
        <v/>
      </c>
      <c r="X148" s="61" t="str">
        <f t="shared" si="87"/>
        <v/>
      </c>
      <c r="Y148" s="61" t="str">
        <f t="shared" si="87"/>
        <v/>
      </c>
      <c r="Z148" s="61" t="str">
        <f t="shared" si="87"/>
        <v/>
      </c>
      <c r="AA148" s="61" t="str">
        <f t="shared" si="87"/>
        <v/>
      </c>
      <c r="AB148" s="61" t="str">
        <f t="shared" si="87"/>
        <v/>
      </c>
      <c r="AC148" s="61" t="str">
        <f t="shared" si="87"/>
        <v/>
      </c>
      <c r="AD148" s="61" t="str">
        <f t="shared" si="87"/>
        <v/>
      </c>
      <c r="AE148" s="61" t="str">
        <f t="shared" si="89"/>
        <v/>
      </c>
      <c r="AF148" s="61" t="str">
        <f t="shared" si="89"/>
        <v/>
      </c>
      <c r="AG148" s="61" t="str">
        <f t="shared" si="89"/>
        <v/>
      </c>
      <c r="AH148" s="61" t="str">
        <f t="shared" si="89"/>
        <v/>
      </c>
      <c r="AI148" s="61" t="str">
        <f t="shared" si="89"/>
        <v/>
      </c>
      <c r="AJ148" s="61" t="str">
        <f t="shared" si="89"/>
        <v/>
      </c>
      <c r="AK148" s="61" t="str">
        <f t="shared" si="89"/>
        <v/>
      </c>
    </row>
    <row r="149" spans="3:37" x14ac:dyDescent="0.25">
      <c r="C149" s="14">
        <f t="shared" si="88"/>
        <v>0</v>
      </c>
      <c r="D149" s="15" t="str">
        <f>IF(OR(C149&lt;1,H149&lt;&gt;"",COUNTIF(P$124:P149,P149)&gt;3),"",VLOOKUP(C149-COUNTA(H$124:H149),DD!$F$1:$G$14,2))</f>
        <v/>
      </c>
      <c r="E149" s="62">
        <f t="shared" si="83"/>
        <v>0</v>
      </c>
      <c r="F149" s="16">
        <f t="shared" si="84"/>
        <v>0</v>
      </c>
      <c r="G149" s="15">
        <f t="shared" si="85"/>
        <v>0</v>
      </c>
      <c r="H149" s="29"/>
      <c r="I149" s="17" t="str">
        <f t="shared" si="80"/>
        <v/>
      </c>
      <c r="P149" s="16" t="str">
        <f t="shared" si="86"/>
        <v>0</v>
      </c>
      <c r="Q149" s="61" t="str">
        <f t="shared" si="87"/>
        <v/>
      </c>
      <c r="R149" s="61" t="str">
        <f t="shared" si="87"/>
        <v/>
      </c>
      <c r="S149" s="61" t="str">
        <f t="shared" si="87"/>
        <v/>
      </c>
      <c r="T149" s="61" t="str">
        <f t="shared" si="87"/>
        <v/>
      </c>
      <c r="U149" s="61" t="str">
        <f t="shared" si="87"/>
        <v/>
      </c>
      <c r="V149" s="61" t="str">
        <f t="shared" si="87"/>
        <v/>
      </c>
      <c r="W149" s="61" t="str">
        <f t="shared" si="87"/>
        <v/>
      </c>
      <c r="X149" s="61" t="str">
        <f t="shared" si="87"/>
        <v/>
      </c>
      <c r="Y149" s="61" t="str">
        <f t="shared" si="87"/>
        <v/>
      </c>
      <c r="Z149" s="61" t="str">
        <f t="shared" si="87"/>
        <v/>
      </c>
      <c r="AA149" s="61" t="str">
        <f t="shared" si="87"/>
        <v/>
      </c>
      <c r="AB149" s="61" t="str">
        <f t="shared" si="87"/>
        <v/>
      </c>
      <c r="AC149" s="61" t="str">
        <f t="shared" si="87"/>
        <v/>
      </c>
      <c r="AD149" s="61" t="str">
        <f t="shared" si="87"/>
        <v/>
      </c>
      <c r="AE149" s="61" t="str">
        <f t="shared" si="89"/>
        <v/>
      </c>
      <c r="AF149" s="61" t="str">
        <f t="shared" si="89"/>
        <v/>
      </c>
      <c r="AG149" s="61" t="str">
        <f t="shared" si="89"/>
        <v/>
      </c>
      <c r="AH149" s="61" t="str">
        <f t="shared" si="89"/>
        <v/>
      </c>
      <c r="AI149" s="61" t="str">
        <f t="shared" si="89"/>
        <v/>
      </c>
      <c r="AJ149" s="61" t="str">
        <f t="shared" si="89"/>
        <v/>
      </c>
      <c r="AK149" s="61" t="str">
        <f t="shared" si="89"/>
        <v/>
      </c>
    </row>
    <row r="150" spans="3:37" x14ac:dyDescent="0.25">
      <c r="C150" s="14">
        <f t="shared" si="88"/>
        <v>0</v>
      </c>
      <c r="D150" s="15" t="str">
        <f>IF(OR(C150&lt;1,H150&lt;&gt;"",COUNTIF(P$124:P150,P150)&gt;3),"",VLOOKUP(C150-COUNTA(H$124:H150),DD!$F$1:$G$14,2))</f>
        <v/>
      </c>
      <c r="E150" s="62">
        <f t="shared" si="83"/>
        <v>0</v>
      </c>
      <c r="F150" s="16">
        <f t="shared" si="84"/>
        <v>0</v>
      </c>
      <c r="G150" s="15">
        <f t="shared" si="85"/>
        <v>0</v>
      </c>
      <c r="H150" s="29"/>
      <c r="I150" s="17" t="str">
        <f t="shared" si="80"/>
        <v/>
      </c>
      <c r="P150" s="16" t="str">
        <f t="shared" si="86"/>
        <v>0</v>
      </c>
      <c r="Q150" s="61" t="str">
        <f t="shared" si="87"/>
        <v/>
      </c>
      <c r="R150" s="61" t="str">
        <f t="shared" si="87"/>
        <v/>
      </c>
      <c r="S150" s="61" t="str">
        <f t="shared" si="87"/>
        <v/>
      </c>
      <c r="T150" s="61" t="str">
        <f t="shared" si="87"/>
        <v/>
      </c>
      <c r="U150" s="61" t="str">
        <f t="shared" si="87"/>
        <v/>
      </c>
      <c r="V150" s="61" t="str">
        <f t="shared" si="87"/>
        <v/>
      </c>
      <c r="W150" s="61" t="str">
        <f t="shared" si="87"/>
        <v/>
      </c>
      <c r="X150" s="61" t="str">
        <f t="shared" si="87"/>
        <v/>
      </c>
      <c r="Y150" s="61" t="str">
        <f t="shared" si="87"/>
        <v/>
      </c>
      <c r="Z150" s="61" t="str">
        <f t="shared" si="87"/>
        <v/>
      </c>
      <c r="AA150" s="61" t="str">
        <f t="shared" si="87"/>
        <v/>
      </c>
      <c r="AB150" s="61" t="str">
        <f t="shared" si="87"/>
        <v/>
      </c>
      <c r="AC150" s="61" t="str">
        <f t="shared" si="87"/>
        <v/>
      </c>
      <c r="AD150" s="61" t="str">
        <f t="shared" si="87"/>
        <v/>
      </c>
      <c r="AE150" s="61" t="str">
        <f t="shared" si="89"/>
        <v/>
      </c>
      <c r="AF150" s="61" t="str">
        <f t="shared" si="89"/>
        <v/>
      </c>
      <c r="AG150" s="61" t="str">
        <f t="shared" si="89"/>
        <v/>
      </c>
      <c r="AH150" s="61" t="str">
        <f t="shared" si="89"/>
        <v/>
      </c>
      <c r="AI150" s="61" t="str">
        <f t="shared" si="89"/>
        <v/>
      </c>
      <c r="AJ150" s="61" t="str">
        <f t="shared" si="89"/>
        <v/>
      </c>
      <c r="AK150" s="61" t="str">
        <f t="shared" si="89"/>
        <v/>
      </c>
    </row>
    <row r="151" spans="3:37" x14ac:dyDescent="0.25">
      <c r="C151" s="14">
        <f t="shared" si="88"/>
        <v>0</v>
      </c>
      <c r="D151" s="15" t="str">
        <f>IF(OR(C151&lt;1,H151&lt;&gt;"",COUNTIF(P$124:P151,P151)&gt;3),"",VLOOKUP(C151-COUNTA(H$124:H151),DD!$F$1:$G$14,2))</f>
        <v/>
      </c>
      <c r="E151" s="62">
        <f t="shared" si="83"/>
        <v>0</v>
      </c>
      <c r="F151" s="16">
        <f t="shared" si="84"/>
        <v>0</v>
      </c>
      <c r="G151" s="15">
        <f t="shared" si="85"/>
        <v>0</v>
      </c>
      <c r="H151" s="29"/>
      <c r="I151" s="17" t="str">
        <f t="shared" si="80"/>
        <v/>
      </c>
      <c r="P151" s="16" t="str">
        <f t="shared" si="86"/>
        <v>0</v>
      </c>
      <c r="Q151" s="61" t="str">
        <f t="shared" si="87"/>
        <v/>
      </c>
      <c r="R151" s="61" t="str">
        <f t="shared" si="87"/>
        <v/>
      </c>
      <c r="S151" s="61" t="str">
        <f t="shared" si="87"/>
        <v/>
      </c>
      <c r="T151" s="61" t="str">
        <f t="shared" si="87"/>
        <v/>
      </c>
      <c r="U151" s="61" t="str">
        <f t="shared" si="87"/>
        <v/>
      </c>
      <c r="V151" s="61" t="str">
        <f t="shared" si="87"/>
        <v/>
      </c>
      <c r="W151" s="61" t="str">
        <f t="shared" si="87"/>
        <v/>
      </c>
      <c r="X151" s="61" t="str">
        <f t="shared" si="87"/>
        <v/>
      </c>
      <c r="Y151" s="61" t="str">
        <f t="shared" si="87"/>
        <v/>
      </c>
      <c r="Z151" s="61" t="str">
        <f t="shared" si="87"/>
        <v/>
      </c>
      <c r="AA151" s="61" t="str">
        <f t="shared" si="87"/>
        <v/>
      </c>
      <c r="AB151" s="61" t="str">
        <f t="shared" si="87"/>
        <v/>
      </c>
      <c r="AC151" s="61" t="str">
        <f t="shared" si="87"/>
        <v/>
      </c>
      <c r="AD151" s="61" t="str">
        <f t="shared" si="87"/>
        <v/>
      </c>
      <c r="AE151" s="61" t="str">
        <f t="shared" si="89"/>
        <v/>
      </c>
      <c r="AF151" s="61" t="str">
        <f t="shared" si="89"/>
        <v/>
      </c>
      <c r="AG151" s="61" t="str">
        <f t="shared" si="89"/>
        <v/>
      </c>
      <c r="AH151" s="61" t="str">
        <f t="shared" si="89"/>
        <v/>
      </c>
      <c r="AI151" s="61" t="str">
        <f t="shared" si="89"/>
        <v/>
      </c>
      <c r="AJ151" s="61" t="str">
        <f t="shared" si="89"/>
        <v/>
      </c>
      <c r="AK151" s="61" t="str">
        <f t="shared" si="89"/>
        <v/>
      </c>
    </row>
    <row r="152" spans="3:37" x14ac:dyDescent="0.25">
      <c r="C152" s="14">
        <f t="shared" si="88"/>
        <v>0</v>
      </c>
      <c r="D152" s="15" t="str">
        <f>IF(OR(C152&lt;1,H152&lt;&gt;"",COUNTIF(P$124:P152,P152)&gt;3),"",VLOOKUP(C152-COUNTA(H$124:H152),DD!$F$1:$G$14,2))</f>
        <v/>
      </c>
      <c r="E152" s="62">
        <f t="shared" si="83"/>
        <v>0</v>
      </c>
      <c r="F152" s="16">
        <f t="shared" si="84"/>
        <v>0</v>
      </c>
      <c r="G152" s="15">
        <f t="shared" si="85"/>
        <v>0</v>
      </c>
      <c r="H152" s="29"/>
      <c r="I152" s="17" t="str">
        <f t="shared" si="80"/>
        <v/>
      </c>
      <c r="P152" s="16" t="str">
        <f t="shared" si="86"/>
        <v>0</v>
      </c>
      <c r="Q152" s="61" t="str">
        <f t="shared" si="87"/>
        <v/>
      </c>
      <c r="R152" s="61" t="str">
        <f t="shared" si="87"/>
        <v/>
      </c>
      <c r="S152" s="61" t="str">
        <f t="shared" si="87"/>
        <v/>
      </c>
      <c r="T152" s="61" t="str">
        <f t="shared" si="87"/>
        <v/>
      </c>
      <c r="U152" s="61" t="str">
        <f t="shared" si="87"/>
        <v/>
      </c>
      <c r="V152" s="61" t="str">
        <f t="shared" si="87"/>
        <v/>
      </c>
      <c r="W152" s="61" t="str">
        <f t="shared" si="87"/>
        <v/>
      </c>
      <c r="X152" s="61" t="str">
        <f t="shared" si="87"/>
        <v/>
      </c>
      <c r="Y152" s="61" t="str">
        <f t="shared" si="87"/>
        <v/>
      </c>
      <c r="Z152" s="61" t="str">
        <f t="shared" si="87"/>
        <v/>
      </c>
      <c r="AA152" s="61" t="str">
        <f t="shared" si="87"/>
        <v/>
      </c>
      <c r="AB152" s="61" t="str">
        <f t="shared" si="87"/>
        <v/>
      </c>
      <c r="AC152" s="61" t="str">
        <f t="shared" si="87"/>
        <v/>
      </c>
      <c r="AD152" s="61" t="str">
        <f t="shared" si="87"/>
        <v/>
      </c>
      <c r="AE152" s="61" t="str">
        <f t="shared" si="89"/>
        <v/>
      </c>
      <c r="AF152" s="61" t="str">
        <f t="shared" si="89"/>
        <v/>
      </c>
      <c r="AG152" s="61" t="str">
        <f t="shared" si="89"/>
        <v/>
      </c>
      <c r="AH152" s="61" t="str">
        <f t="shared" si="89"/>
        <v/>
      </c>
      <c r="AI152" s="61" t="str">
        <f t="shared" si="89"/>
        <v/>
      </c>
      <c r="AJ152" s="61" t="str">
        <f t="shared" si="89"/>
        <v/>
      </c>
      <c r="AK152" s="61" t="str">
        <f t="shared" si="89"/>
        <v/>
      </c>
    </row>
    <row r="153" spans="3:37" x14ac:dyDescent="0.25">
      <c r="C153" s="14">
        <f t="shared" si="88"/>
        <v>0</v>
      </c>
      <c r="D153" s="15" t="str">
        <f>IF(OR(C153&lt;1,H153&lt;&gt;"",COUNTIF(P$124:P153,P153)&gt;3),"",VLOOKUP(C153-COUNTA(H$124:H153),DD!$F$1:$G$14,2))</f>
        <v/>
      </c>
      <c r="E153" s="62">
        <f t="shared" si="83"/>
        <v>0</v>
      </c>
      <c r="F153" s="16">
        <f t="shared" si="84"/>
        <v>0</v>
      </c>
      <c r="G153" s="15">
        <f t="shared" si="85"/>
        <v>0</v>
      </c>
      <c r="H153" s="29"/>
      <c r="I153" s="17" t="str">
        <f t="shared" si="80"/>
        <v/>
      </c>
      <c r="P153" s="16" t="str">
        <f t="shared" si="86"/>
        <v>0</v>
      </c>
      <c r="Q153" s="61" t="str">
        <f t="shared" si="87"/>
        <v/>
      </c>
      <c r="R153" s="61" t="str">
        <f t="shared" si="87"/>
        <v/>
      </c>
      <c r="S153" s="61" t="str">
        <f t="shared" si="87"/>
        <v/>
      </c>
      <c r="T153" s="61" t="str">
        <f t="shared" si="87"/>
        <v/>
      </c>
      <c r="U153" s="61" t="str">
        <f t="shared" si="87"/>
        <v/>
      </c>
      <c r="V153" s="61" t="str">
        <f t="shared" si="87"/>
        <v/>
      </c>
      <c r="W153" s="61" t="str">
        <f t="shared" si="87"/>
        <v/>
      </c>
      <c r="X153" s="61" t="str">
        <f t="shared" si="87"/>
        <v/>
      </c>
      <c r="Y153" s="61" t="str">
        <f t="shared" si="87"/>
        <v/>
      </c>
      <c r="Z153" s="61" t="str">
        <f t="shared" si="87"/>
        <v/>
      </c>
      <c r="AA153" s="61" t="str">
        <f t="shared" si="87"/>
        <v/>
      </c>
      <c r="AB153" s="61" t="str">
        <f t="shared" si="87"/>
        <v/>
      </c>
      <c r="AC153" s="61" t="str">
        <f t="shared" si="87"/>
        <v/>
      </c>
      <c r="AD153" s="61" t="str">
        <f t="shared" si="87"/>
        <v/>
      </c>
      <c r="AE153" s="61" t="str">
        <f t="shared" si="89"/>
        <v/>
      </c>
      <c r="AF153" s="61" t="str">
        <f t="shared" si="89"/>
        <v/>
      </c>
      <c r="AG153" s="61" t="str">
        <f t="shared" si="89"/>
        <v/>
      </c>
      <c r="AH153" s="61" t="str">
        <f t="shared" si="89"/>
        <v/>
      </c>
      <c r="AI153" s="61" t="str">
        <f t="shared" si="89"/>
        <v/>
      </c>
      <c r="AJ153" s="61" t="str">
        <f t="shared" si="89"/>
        <v/>
      </c>
      <c r="AK153" s="61" t="str">
        <f t="shared" si="89"/>
        <v/>
      </c>
    </row>
    <row r="154" spans="3:37" x14ac:dyDescent="0.25">
      <c r="C154" s="14">
        <f t="shared" si="88"/>
        <v>0</v>
      </c>
      <c r="D154" s="15" t="str">
        <f>IF(OR(C154&lt;1,H154&lt;&gt;"",COUNTIF(P$124:P154,P154)&gt;3),"",VLOOKUP(C154-COUNTA(H$124:H154),DD!$F$1:$G$14,2))</f>
        <v/>
      </c>
      <c r="E154" s="62">
        <f t="shared" si="83"/>
        <v>0</v>
      </c>
      <c r="F154" s="16">
        <f t="shared" si="84"/>
        <v>0</v>
      </c>
      <c r="G154" s="15">
        <f t="shared" si="85"/>
        <v>0</v>
      </c>
      <c r="H154" s="29"/>
      <c r="I154" s="17" t="str">
        <f t="shared" si="80"/>
        <v/>
      </c>
      <c r="P154" s="16" t="str">
        <f t="shared" si="86"/>
        <v>0</v>
      </c>
      <c r="Q154" s="61" t="str">
        <f t="shared" si="87"/>
        <v/>
      </c>
      <c r="R154" s="61" t="str">
        <f t="shared" si="87"/>
        <v/>
      </c>
      <c r="S154" s="61" t="str">
        <f t="shared" si="87"/>
        <v/>
      </c>
      <c r="T154" s="61" t="str">
        <f t="shared" si="87"/>
        <v/>
      </c>
      <c r="U154" s="61" t="str">
        <f t="shared" si="87"/>
        <v/>
      </c>
      <c r="V154" s="61" t="str">
        <f t="shared" si="87"/>
        <v/>
      </c>
      <c r="W154" s="61" t="str">
        <f t="shared" si="87"/>
        <v/>
      </c>
      <c r="X154" s="61" t="str">
        <f t="shared" si="87"/>
        <v/>
      </c>
      <c r="Y154" s="61" t="str">
        <f t="shared" si="87"/>
        <v/>
      </c>
      <c r="Z154" s="61" t="str">
        <f t="shared" si="87"/>
        <v/>
      </c>
      <c r="AA154" s="61" t="str">
        <f t="shared" si="87"/>
        <v/>
      </c>
      <c r="AB154" s="61" t="str">
        <f t="shared" si="87"/>
        <v/>
      </c>
      <c r="AC154" s="61" t="str">
        <f t="shared" si="87"/>
        <v/>
      </c>
      <c r="AD154" s="61" t="str">
        <f t="shared" si="87"/>
        <v/>
      </c>
      <c r="AE154" s="61" t="str">
        <f t="shared" si="89"/>
        <v/>
      </c>
      <c r="AF154" s="61" t="str">
        <f t="shared" si="89"/>
        <v/>
      </c>
      <c r="AG154" s="61" t="str">
        <f t="shared" si="89"/>
        <v/>
      </c>
      <c r="AH154" s="61" t="str">
        <f t="shared" si="89"/>
        <v/>
      </c>
      <c r="AI154" s="61" t="str">
        <f t="shared" si="89"/>
        <v/>
      </c>
      <c r="AJ154" s="61" t="str">
        <f t="shared" si="89"/>
        <v/>
      </c>
      <c r="AK154" s="61" t="str">
        <f t="shared" si="89"/>
        <v/>
      </c>
    </row>
    <row r="155" spans="3:37" x14ac:dyDescent="0.25">
      <c r="C155" s="14">
        <f t="shared" si="88"/>
        <v>0</v>
      </c>
      <c r="D155" s="15" t="str">
        <f>IF(OR(C155&lt;1,H155&lt;&gt;"",COUNTIF(P$124:P155,P155)&gt;3),"",VLOOKUP(C155-COUNTA(H$124:H155),DD!$F$1:$G$14,2))</f>
        <v/>
      </c>
      <c r="E155" s="62">
        <f t="shared" si="83"/>
        <v>0</v>
      </c>
      <c r="F155" s="16">
        <f t="shared" si="84"/>
        <v>0</v>
      </c>
      <c r="G155" s="15">
        <f t="shared" si="85"/>
        <v>0</v>
      </c>
      <c r="H155" s="29"/>
      <c r="I155" s="17" t="str">
        <f t="shared" si="80"/>
        <v/>
      </c>
      <c r="P155" s="16" t="str">
        <f t="shared" si="86"/>
        <v>0</v>
      </c>
      <c r="Q155" s="61" t="str">
        <f t="shared" si="87"/>
        <v/>
      </c>
      <c r="R155" s="61" t="str">
        <f t="shared" si="87"/>
        <v/>
      </c>
      <c r="S155" s="61" t="str">
        <f t="shared" si="87"/>
        <v/>
      </c>
      <c r="T155" s="61" t="str">
        <f t="shared" si="87"/>
        <v/>
      </c>
      <c r="U155" s="61" t="str">
        <f t="shared" si="87"/>
        <v/>
      </c>
      <c r="V155" s="61" t="str">
        <f t="shared" si="87"/>
        <v/>
      </c>
      <c r="W155" s="61" t="str">
        <f t="shared" si="87"/>
        <v/>
      </c>
      <c r="X155" s="61" t="str">
        <f t="shared" si="87"/>
        <v/>
      </c>
      <c r="Y155" s="61" t="str">
        <f t="shared" si="87"/>
        <v/>
      </c>
      <c r="Z155" s="61" t="str">
        <f t="shared" si="87"/>
        <v/>
      </c>
      <c r="AA155" s="61" t="str">
        <f t="shared" si="87"/>
        <v/>
      </c>
      <c r="AB155" s="61" t="str">
        <f t="shared" si="87"/>
        <v/>
      </c>
      <c r="AC155" s="61" t="str">
        <f t="shared" si="87"/>
        <v/>
      </c>
      <c r="AD155" s="61" t="str">
        <f t="shared" si="87"/>
        <v/>
      </c>
      <c r="AE155" s="61" t="str">
        <f t="shared" si="89"/>
        <v/>
      </c>
      <c r="AF155" s="61" t="str">
        <f t="shared" si="89"/>
        <v/>
      </c>
      <c r="AG155" s="61" t="str">
        <f t="shared" si="89"/>
        <v/>
      </c>
      <c r="AH155" s="61" t="str">
        <f t="shared" si="89"/>
        <v/>
      </c>
      <c r="AI155" s="61" t="str">
        <f t="shared" si="89"/>
        <v/>
      </c>
      <c r="AJ155" s="61" t="str">
        <f t="shared" si="89"/>
        <v/>
      </c>
      <c r="AK155" s="61" t="str">
        <f t="shared" si="89"/>
        <v/>
      </c>
    </row>
    <row r="156" spans="3:37" x14ac:dyDescent="0.25">
      <c r="C156" s="14">
        <f t="shared" si="88"/>
        <v>0</v>
      </c>
      <c r="D156" s="15" t="str">
        <f>IF(OR(C156&lt;1,H156&lt;&gt;"",COUNTIF(P$124:P156,P156)&gt;3),"",VLOOKUP(C156-COUNTA(H$124:H156),DD!$F$1:$G$14,2))</f>
        <v/>
      </c>
      <c r="E156" s="62">
        <f t="shared" si="83"/>
        <v>0</v>
      </c>
      <c r="F156" s="16">
        <f t="shared" si="84"/>
        <v>0</v>
      </c>
      <c r="G156" s="15">
        <f t="shared" si="85"/>
        <v>0</v>
      </c>
      <c r="H156" s="29"/>
      <c r="I156" s="17" t="str">
        <f t="shared" si="80"/>
        <v/>
      </c>
      <c r="P156" s="16" t="str">
        <f t="shared" si="86"/>
        <v>0</v>
      </c>
      <c r="Q156" s="61" t="str">
        <f t="shared" si="87"/>
        <v/>
      </c>
      <c r="R156" s="61" t="str">
        <f t="shared" si="87"/>
        <v/>
      </c>
      <c r="S156" s="61" t="str">
        <f t="shared" si="87"/>
        <v/>
      </c>
      <c r="T156" s="61" t="str">
        <f t="shared" si="87"/>
        <v/>
      </c>
      <c r="U156" s="61" t="str">
        <f t="shared" si="87"/>
        <v/>
      </c>
      <c r="V156" s="61" t="str">
        <f t="shared" si="87"/>
        <v/>
      </c>
      <c r="W156" s="61" t="str">
        <f t="shared" si="87"/>
        <v/>
      </c>
      <c r="X156" s="61" t="str">
        <f t="shared" si="87"/>
        <v/>
      </c>
      <c r="Y156" s="61" t="str">
        <f t="shared" si="87"/>
        <v/>
      </c>
      <c r="Z156" s="61" t="str">
        <f t="shared" si="87"/>
        <v/>
      </c>
      <c r="AA156" s="61" t="str">
        <f t="shared" si="87"/>
        <v/>
      </c>
      <c r="AB156" s="61" t="str">
        <f t="shared" si="87"/>
        <v/>
      </c>
      <c r="AC156" s="61" t="str">
        <f t="shared" si="87"/>
        <v/>
      </c>
      <c r="AD156" s="61" t="str">
        <f t="shared" si="87"/>
        <v/>
      </c>
      <c r="AE156" s="61" t="str">
        <f t="shared" ref="AE156:AK163" si="90">IF($G156=AE$123,$D156,"")</f>
        <v/>
      </c>
      <c r="AF156" s="61" t="str">
        <f t="shared" si="90"/>
        <v/>
      </c>
      <c r="AG156" s="61" t="str">
        <f t="shared" si="90"/>
        <v/>
      </c>
      <c r="AH156" s="61" t="str">
        <f t="shared" si="90"/>
        <v/>
      </c>
      <c r="AI156" s="61" t="str">
        <f t="shared" si="90"/>
        <v/>
      </c>
      <c r="AJ156" s="61" t="str">
        <f t="shared" si="90"/>
        <v/>
      </c>
      <c r="AK156" s="61" t="str">
        <f t="shared" si="90"/>
        <v/>
      </c>
    </row>
    <row r="157" spans="3:37" x14ac:dyDescent="0.25">
      <c r="C157" s="14">
        <f t="shared" si="88"/>
        <v>0</v>
      </c>
      <c r="D157" s="15" t="str">
        <f>IF(OR(C157&lt;1,H157&lt;&gt;"",COUNTIF(P$124:P157,P157)&gt;3),"",VLOOKUP(C157-COUNTA(H$124:H157),DD!$F$1:$G$14,2))</f>
        <v/>
      </c>
      <c r="E157" s="62">
        <f t="shared" si="83"/>
        <v>0</v>
      </c>
      <c r="F157" s="16">
        <f t="shared" si="84"/>
        <v>0</v>
      </c>
      <c r="G157" s="15">
        <f t="shared" si="85"/>
        <v>0</v>
      </c>
      <c r="H157" s="29"/>
      <c r="I157" s="17" t="str">
        <f t="shared" si="80"/>
        <v/>
      </c>
      <c r="P157" s="16" t="str">
        <f t="shared" si="86"/>
        <v>0</v>
      </c>
      <c r="Q157" s="61" t="str">
        <f t="shared" si="87"/>
        <v/>
      </c>
      <c r="R157" s="61" t="str">
        <f t="shared" si="87"/>
        <v/>
      </c>
      <c r="S157" s="61" t="str">
        <f t="shared" ref="R157:AG163" si="91">IF($G157=S$123,$D157,"")</f>
        <v/>
      </c>
      <c r="T157" s="61" t="str">
        <f t="shared" si="91"/>
        <v/>
      </c>
      <c r="U157" s="61" t="str">
        <f t="shared" si="91"/>
        <v/>
      </c>
      <c r="V157" s="61" t="str">
        <f t="shared" si="91"/>
        <v/>
      </c>
      <c r="W157" s="61" t="str">
        <f t="shared" si="91"/>
        <v/>
      </c>
      <c r="X157" s="61" t="str">
        <f t="shared" si="91"/>
        <v/>
      </c>
      <c r="Y157" s="61" t="str">
        <f t="shared" si="91"/>
        <v/>
      </c>
      <c r="Z157" s="61" t="str">
        <f t="shared" si="91"/>
        <v/>
      </c>
      <c r="AA157" s="61" t="str">
        <f t="shared" si="91"/>
        <v/>
      </c>
      <c r="AB157" s="61" t="str">
        <f t="shared" si="91"/>
        <v/>
      </c>
      <c r="AC157" s="61" t="str">
        <f t="shared" si="91"/>
        <v/>
      </c>
      <c r="AD157" s="61" t="str">
        <f t="shared" si="91"/>
        <v/>
      </c>
      <c r="AE157" s="61" t="str">
        <f t="shared" si="91"/>
        <v/>
      </c>
      <c r="AF157" s="61" t="str">
        <f t="shared" si="91"/>
        <v/>
      </c>
      <c r="AG157" s="61" t="str">
        <f t="shared" si="91"/>
        <v/>
      </c>
      <c r="AH157" s="61" t="str">
        <f t="shared" si="90"/>
        <v/>
      </c>
      <c r="AI157" s="61" t="str">
        <f t="shared" si="90"/>
        <v/>
      </c>
      <c r="AJ157" s="61" t="str">
        <f t="shared" si="90"/>
        <v/>
      </c>
      <c r="AK157" s="61" t="str">
        <f t="shared" si="90"/>
        <v/>
      </c>
    </row>
    <row r="158" spans="3:37" x14ac:dyDescent="0.25">
      <c r="C158" s="14">
        <f t="shared" si="88"/>
        <v>0</v>
      </c>
      <c r="D158" s="15" t="str">
        <f>IF(OR(C158&lt;1,H158&lt;&gt;"",COUNTIF(P$124:P158,P158)&gt;3),"",VLOOKUP(C158-COUNTA(H$124:H158),DD!$F$1:$G$14,2))</f>
        <v/>
      </c>
      <c r="E158" s="62">
        <f t="shared" si="83"/>
        <v>0</v>
      </c>
      <c r="F158" s="16">
        <f t="shared" si="84"/>
        <v>0</v>
      </c>
      <c r="G158" s="15">
        <f t="shared" si="85"/>
        <v>0</v>
      </c>
      <c r="H158" s="29"/>
      <c r="I158" s="17" t="str">
        <f t="shared" si="80"/>
        <v/>
      </c>
      <c r="P158" s="16" t="str">
        <f t="shared" si="86"/>
        <v>0</v>
      </c>
      <c r="Q158" s="61" t="str">
        <f t="shared" ref="Q158:Q163" si="92">IF($G158=Q$123,$D158,"")</f>
        <v/>
      </c>
      <c r="R158" s="61" t="str">
        <f t="shared" si="91"/>
        <v/>
      </c>
      <c r="S158" s="61" t="str">
        <f t="shared" si="91"/>
        <v/>
      </c>
      <c r="T158" s="61" t="str">
        <f t="shared" si="91"/>
        <v/>
      </c>
      <c r="U158" s="61" t="str">
        <f t="shared" si="91"/>
        <v/>
      </c>
      <c r="V158" s="61" t="str">
        <f t="shared" si="91"/>
        <v/>
      </c>
      <c r="W158" s="61" t="str">
        <f t="shared" si="91"/>
        <v/>
      </c>
      <c r="X158" s="61" t="str">
        <f t="shared" si="91"/>
        <v/>
      </c>
      <c r="Y158" s="61" t="str">
        <f t="shared" si="91"/>
        <v/>
      </c>
      <c r="Z158" s="61" t="str">
        <f t="shared" si="91"/>
        <v/>
      </c>
      <c r="AA158" s="61" t="str">
        <f t="shared" si="91"/>
        <v/>
      </c>
      <c r="AB158" s="61" t="str">
        <f t="shared" si="91"/>
        <v/>
      </c>
      <c r="AC158" s="61" t="str">
        <f t="shared" si="91"/>
        <v/>
      </c>
      <c r="AD158" s="61" t="str">
        <f t="shared" si="91"/>
        <v/>
      </c>
      <c r="AE158" s="61" t="str">
        <f t="shared" si="90"/>
        <v/>
      </c>
      <c r="AF158" s="61" t="str">
        <f t="shared" si="90"/>
        <v/>
      </c>
      <c r="AG158" s="61" t="str">
        <f t="shared" si="90"/>
        <v/>
      </c>
      <c r="AH158" s="61" t="str">
        <f t="shared" si="90"/>
        <v/>
      </c>
      <c r="AI158" s="61" t="str">
        <f t="shared" si="90"/>
        <v/>
      </c>
      <c r="AJ158" s="61" t="str">
        <f t="shared" si="90"/>
        <v/>
      </c>
      <c r="AK158" s="61" t="str">
        <f t="shared" si="90"/>
        <v/>
      </c>
    </row>
    <row r="159" spans="3:37" x14ac:dyDescent="0.25">
      <c r="C159" s="14">
        <f t="shared" si="88"/>
        <v>0</v>
      </c>
      <c r="D159" s="15" t="str">
        <f>IF(OR(C159&lt;1,H159&lt;&gt;"",COUNTIF(P$124:P159,P159)&gt;3),"",VLOOKUP(C159-COUNTA(H$124:H159),DD!$F$1:$G$14,2))</f>
        <v/>
      </c>
      <c r="E159" s="62">
        <f t="shared" si="83"/>
        <v>0</v>
      </c>
      <c r="F159" s="16">
        <f t="shared" si="84"/>
        <v>0</v>
      </c>
      <c r="G159" s="15">
        <f t="shared" si="85"/>
        <v>0</v>
      </c>
      <c r="H159" s="29"/>
      <c r="I159" s="17" t="str">
        <f t="shared" si="80"/>
        <v/>
      </c>
      <c r="P159" s="16" t="str">
        <f t="shared" si="86"/>
        <v>0</v>
      </c>
      <c r="Q159" s="61" t="str">
        <f t="shared" si="92"/>
        <v/>
      </c>
      <c r="R159" s="61" t="str">
        <f t="shared" si="91"/>
        <v/>
      </c>
      <c r="S159" s="61" t="str">
        <f t="shared" si="91"/>
        <v/>
      </c>
      <c r="T159" s="61" t="str">
        <f t="shared" si="91"/>
        <v/>
      </c>
      <c r="U159" s="61" t="str">
        <f t="shared" si="91"/>
        <v/>
      </c>
      <c r="V159" s="61" t="str">
        <f t="shared" si="91"/>
        <v/>
      </c>
      <c r="W159" s="61" t="str">
        <f t="shared" si="91"/>
        <v/>
      </c>
      <c r="X159" s="61" t="str">
        <f t="shared" si="91"/>
        <v/>
      </c>
      <c r="Y159" s="61" t="str">
        <f t="shared" si="91"/>
        <v/>
      </c>
      <c r="Z159" s="61" t="str">
        <f t="shared" si="91"/>
        <v/>
      </c>
      <c r="AA159" s="61" t="str">
        <f t="shared" si="91"/>
        <v/>
      </c>
      <c r="AB159" s="61" t="str">
        <f t="shared" si="91"/>
        <v/>
      </c>
      <c r="AC159" s="61" t="str">
        <f t="shared" si="91"/>
        <v/>
      </c>
      <c r="AD159" s="61" t="str">
        <f t="shared" si="91"/>
        <v/>
      </c>
      <c r="AE159" s="61" t="str">
        <f t="shared" si="90"/>
        <v/>
      </c>
      <c r="AF159" s="61" t="str">
        <f t="shared" si="90"/>
        <v/>
      </c>
      <c r="AG159" s="61" t="str">
        <f t="shared" si="90"/>
        <v/>
      </c>
      <c r="AH159" s="61" t="str">
        <f t="shared" si="90"/>
        <v/>
      </c>
      <c r="AI159" s="61" t="str">
        <f t="shared" si="90"/>
        <v/>
      </c>
      <c r="AJ159" s="61" t="str">
        <f t="shared" si="90"/>
        <v/>
      </c>
      <c r="AK159" s="61" t="str">
        <f t="shared" si="90"/>
        <v/>
      </c>
    </row>
    <row r="160" spans="3:37" x14ac:dyDescent="0.25">
      <c r="C160" s="14">
        <f t="shared" si="88"/>
        <v>0</v>
      </c>
      <c r="D160" s="15" t="str">
        <f>IF(OR(C160&lt;1,H160&lt;&gt;"",COUNTIF(P$124:P160,P160)&gt;3),"",VLOOKUP(C160-COUNTA(H$124:H160),DD!$F$1:$G$14,2))</f>
        <v/>
      </c>
      <c r="E160" s="62">
        <f t="shared" si="83"/>
        <v>0</v>
      </c>
      <c r="F160" s="16">
        <f t="shared" si="84"/>
        <v>0</v>
      </c>
      <c r="G160" s="15">
        <f t="shared" si="85"/>
        <v>0</v>
      </c>
      <c r="H160" s="29"/>
      <c r="I160" s="17" t="str">
        <f t="shared" si="80"/>
        <v/>
      </c>
      <c r="P160" s="16" t="str">
        <f t="shared" si="86"/>
        <v>0</v>
      </c>
      <c r="Q160" s="61" t="str">
        <f t="shared" si="92"/>
        <v/>
      </c>
      <c r="R160" s="61" t="str">
        <f t="shared" si="91"/>
        <v/>
      </c>
      <c r="S160" s="61" t="str">
        <f t="shared" si="91"/>
        <v/>
      </c>
      <c r="T160" s="61" t="str">
        <f t="shared" si="91"/>
        <v/>
      </c>
      <c r="U160" s="61" t="str">
        <f t="shared" si="91"/>
        <v/>
      </c>
      <c r="V160" s="61" t="str">
        <f t="shared" si="91"/>
        <v/>
      </c>
      <c r="W160" s="61" t="str">
        <f t="shared" si="91"/>
        <v/>
      </c>
      <c r="X160" s="61" t="str">
        <f t="shared" si="91"/>
        <v/>
      </c>
      <c r="Y160" s="61" t="str">
        <f t="shared" si="91"/>
        <v/>
      </c>
      <c r="Z160" s="61" t="str">
        <f t="shared" si="91"/>
        <v/>
      </c>
      <c r="AA160" s="61" t="str">
        <f t="shared" si="91"/>
        <v/>
      </c>
      <c r="AB160" s="61" t="str">
        <f t="shared" si="91"/>
        <v/>
      </c>
      <c r="AC160" s="61" t="str">
        <f t="shared" si="91"/>
        <v/>
      </c>
      <c r="AD160" s="61" t="str">
        <f t="shared" si="91"/>
        <v/>
      </c>
      <c r="AE160" s="61" t="str">
        <f t="shared" si="90"/>
        <v/>
      </c>
      <c r="AF160" s="61" t="str">
        <f t="shared" si="90"/>
        <v/>
      </c>
      <c r="AG160" s="61" t="str">
        <f t="shared" si="90"/>
        <v/>
      </c>
      <c r="AH160" s="61" t="str">
        <f t="shared" si="90"/>
        <v/>
      </c>
      <c r="AI160" s="61" t="str">
        <f t="shared" si="90"/>
        <v/>
      </c>
      <c r="AJ160" s="61" t="str">
        <f t="shared" si="90"/>
        <v/>
      </c>
      <c r="AK160" s="61" t="str">
        <f t="shared" si="90"/>
        <v/>
      </c>
    </row>
    <row r="161" spans="3:37" x14ac:dyDescent="0.25">
      <c r="C161" s="14">
        <f t="shared" si="88"/>
        <v>0</v>
      </c>
      <c r="D161" s="15" t="str">
        <f>IF(OR(C161&lt;1,H161&lt;&gt;"",COUNTIF(P$124:P161,P161)&gt;3),"",VLOOKUP(C161-COUNTA(H$124:H161),DD!$F$1:$G$14,2))</f>
        <v/>
      </c>
      <c r="E161" s="62">
        <f t="shared" si="83"/>
        <v>0</v>
      </c>
      <c r="F161" s="16">
        <f t="shared" si="84"/>
        <v>0</v>
      </c>
      <c r="G161" s="15">
        <f t="shared" si="85"/>
        <v>0</v>
      </c>
      <c r="H161" s="29"/>
      <c r="I161" s="17" t="str">
        <f t="shared" si="80"/>
        <v/>
      </c>
      <c r="P161" s="16" t="str">
        <f t="shared" si="86"/>
        <v>0</v>
      </c>
      <c r="Q161" s="61" t="str">
        <f t="shared" si="92"/>
        <v/>
      </c>
      <c r="R161" s="61" t="str">
        <f t="shared" si="91"/>
        <v/>
      </c>
      <c r="S161" s="61" t="str">
        <f t="shared" si="91"/>
        <v/>
      </c>
      <c r="T161" s="61" t="str">
        <f t="shared" si="91"/>
        <v/>
      </c>
      <c r="U161" s="61" t="str">
        <f t="shared" si="91"/>
        <v/>
      </c>
      <c r="V161" s="61" t="str">
        <f t="shared" si="91"/>
        <v/>
      </c>
      <c r="W161" s="61" t="str">
        <f t="shared" si="91"/>
        <v/>
      </c>
      <c r="X161" s="61" t="str">
        <f t="shared" si="91"/>
        <v/>
      </c>
      <c r="Y161" s="61" t="str">
        <f t="shared" si="91"/>
        <v/>
      </c>
      <c r="Z161" s="61" t="str">
        <f t="shared" si="91"/>
        <v/>
      </c>
      <c r="AA161" s="61" t="str">
        <f t="shared" si="91"/>
        <v/>
      </c>
      <c r="AB161" s="61" t="str">
        <f t="shared" si="91"/>
        <v/>
      </c>
      <c r="AC161" s="61" t="str">
        <f t="shared" si="91"/>
        <v/>
      </c>
      <c r="AD161" s="61" t="str">
        <f t="shared" si="91"/>
        <v/>
      </c>
      <c r="AE161" s="61" t="str">
        <f t="shared" si="90"/>
        <v/>
      </c>
      <c r="AF161" s="61" t="str">
        <f t="shared" si="90"/>
        <v/>
      </c>
      <c r="AG161" s="61" t="str">
        <f t="shared" si="90"/>
        <v/>
      </c>
      <c r="AH161" s="61" t="str">
        <f t="shared" si="90"/>
        <v/>
      </c>
      <c r="AI161" s="61" t="str">
        <f t="shared" si="90"/>
        <v/>
      </c>
      <c r="AJ161" s="61" t="str">
        <f t="shared" si="90"/>
        <v/>
      </c>
      <c r="AK161" s="61" t="str">
        <f t="shared" si="90"/>
        <v/>
      </c>
    </row>
    <row r="162" spans="3:37" x14ac:dyDescent="0.25">
      <c r="C162" s="14">
        <f t="shared" si="88"/>
        <v>0</v>
      </c>
      <c r="D162" s="15" t="str">
        <f>IF(OR(C162&lt;1,H162&lt;&gt;"",COUNTIF(P$124:P162,P162)&gt;3),"",VLOOKUP(C162-COUNTA(H$124:H162),DD!$F$1:$G$14,2))</f>
        <v/>
      </c>
      <c r="E162" s="62">
        <f t="shared" si="83"/>
        <v>0</v>
      </c>
      <c r="F162" s="16">
        <f t="shared" si="84"/>
        <v>0</v>
      </c>
      <c r="G162" s="15">
        <f t="shared" si="85"/>
        <v>0</v>
      </c>
      <c r="H162" s="29"/>
      <c r="I162" s="17" t="str">
        <f t="shared" si="80"/>
        <v/>
      </c>
      <c r="P162" s="16" t="str">
        <f t="shared" si="86"/>
        <v>0</v>
      </c>
      <c r="Q162" s="61" t="str">
        <f t="shared" si="92"/>
        <v/>
      </c>
      <c r="R162" s="61" t="str">
        <f t="shared" si="91"/>
        <v/>
      </c>
      <c r="S162" s="61" t="str">
        <f t="shared" si="91"/>
        <v/>
      </c>
      <c r="T162" s="61" t="str">
        <f t="shared" si="91"/>
        <v/>
      </c>
      <c r="U162" s="61" t="str">
        <f t="shared" si="91"/>
        <v/>
      </c>
      <c r="V162" s="61" t="str">
        <f t="shared" si="91"/>
        <v/>
      </c>
      <c r="W162" s="61" t="str">
        <f t="shared" si="91"/>
        <v/>
      </c>
      <c r="X162" s="61" t="str">
        <f t="shared" si="91"/>
        <v/>
      </c>
      <c r="Y162" s="61" t="str">
        <f t="shared" si="91"/>
        <v/>
      </c>
      <c r="Z162" s="61" t="str">
        <f t="shared" si="91"/>
        <v/>
      </c>
      <c r="AA162" s="61" t="str">
        <f t="shared" si="91"/>
        <v/>
      </c>
      <c r="AB162" s="61" t="str">
        <f t="shared" si="91"/>
        <v/>
      </c>
      <c r="AC162" s="61" t="str">
        <f t="shared" si="91"/>
        <v/>
      </c>
      <c r="AD162" s="61" t="str">
        <f t="shared" si="91"/>
        <v/>
      </c>
      <c r="AE162" s="61" t="str">
        <f t="shared" si="90"/>
        <v/>
      </c>
      <c r="AF162" s="61" t="str">
        <f t="shared" si="90"/>
        <v/>
      </c>
      <c r="AG162" s="61" t="str">
        <f t="shared" si="90"/>
        <v/>
      </c>
      <c r="AH162" s="61" t="str">
        <f t="shared" si="90"/>
        <v/>
      </c>
      <c r="AI162" s="61" t="str">
        <f t="shared" si="90"/>
        <v/>
      </c>
      <c r="AJ162" s="61" t="str">
        <f t="shared" si="90"/>
        <v/>
      </c>
      <c r="AK162" s="61" t="str">
        <f t="shared" si="90"/>
        <v/>
      </c>
    </row>
    <row r="163" spans="3:37" ht="15.75" thickBot="1" x14ac:dyDescent="0.3">
      <c r="C163" s="30">
        <f t="shared" si="88"/>
        <v>0</v>
      </c>
      <c r="D163" s="31" t="str">
        <f>IF(OR(C163&lt;1,H163&lt;&gt;"",COUNTIF(P$124:P163,P163)&gt;3),"",VLOOKUP(C163-COUNTA(H$124:H163),DD!$F$1:$G$14,2))</f>
        <v/>
      </c>
      <c r="E163" s="77">
        <f t="shared" si="83"/>
        <v>0</v>
      </c>
      <c r="F163" s="32">
        <f t="shared" si="84"/>
        <v>0</v>
      </c>
      <c r="G163" s="31">
        <f t="shared" si="85"/>
        <v>0</v>
      </c>
      <c r="H163" s="33"/>
      <c r="I163" s="34" t="str">
        <f t="shared" si="80"/>
        <v/>
      </c>
      <c r="P163" s="16" t="str">
        <f t="shared" si="86"/>
        <v>0</v>
      </c>
      <c r="Q163" s="61" t="str">
        <f t="shared" si="92"/>
        <v/>
      </c>
      <c r="R163" s="61" t="str">
        <f t="shared" si="91"/>
        <v/>
      </c>
      <c r="S163" s="61" t="str">
        <f t="shared" si="91"/>
        <v/>
      </c>
      <c r="T163" s="61" t="str">
        <f t="shared" si="91"/>
        <v/>
      </c>
      <c r="U163" s="61" t="str">
        <f t="shared" si="91"/>
        <v/>
      </c>
      <c r="V163" s="61" t="str">
        <f t="shared" si="91"/>
        <v/>
      </c>
      <c r="W163" s="61" t="str">
        <f t="shared" si="91"/>
        <v/>
      </c>
      <c r="X163" s="61" t="str">
        <f t="shared" si="91"/>
        <v/>
      </c>
      <c r="Y163" s="61" t="str">
        <f t="shared" si="91"/>
        <v/>
      </c>
      <c r="Z163" s="61" t="str">
        <f t="shared" si="91"/>
        <v/>
      </c>
      <c r="AA163" s="61" t="str">
        <f t="shared" si="91"/>
        <v/>
      </c>
      <c r="AB163" s="61" t="str">
        <f t="shared" si="91"/>
        <v/>
      </c>
      <c r="AC163" s="61" t="str">
        <f t="shared" si="91"/>
        <v/>
      </c>
      <c r="AD163" s="61" t="str">
        <f t="shared" si="91"/>
        <v/>
      </c>
      <c r="AE163" s="61" t="str">
        <f t="shared" si="90"/>
        <v/>
      </c>
      <c r="AF163" s="61" t="str">
        <f t="shared" si="90"/>
        <v/>
      </c>
      <c r="AG163" s="61" t="str">
        <f t="shared" si="90"/>
        <v/>
      </c>
      <c r="AH163" s="61" t="str">
        <f t="shared" si="90"/>
        <v/>
      </c>
      <c r="AI163" s="61" t="str">
        <f t="shared" si="90"/>
        <v/>
      </c>
      <c r="AJ163" s="61" t="str">
        <f t="shared" si="90"/>
        <v/>
      </c>
      <c r="AK163" s="61" t="str">
        <f t="shared" si="90"/>
        <v/>
      </c>
    </row>
    <row r="164" spans="3:37" x14ac:dyDescent="0.25">
      <c r="M164"/>
    </row>
  </sheetData>
  <sheetProtection algorithmName="SHA-512" hashValue="x4NlpLkPdADyjfc4Y1I3I0Pc6yIPvEWzA4JmOBpsKTehRUFhWeXl6xZoqZlsg9QB07ZFozNiFuz6prEIi7Sidg==" saltValue="K3uwMvM/oN17z8Z9i8n1kg==" spinCount="100000" sheet="1" objects="1" scenarios="1"/>
  <mergeCells count="120">
    <mergeCell ref="A65:A67"/>
    <mergeCell ref="B65:B67"/>
    <mergeCell ref="C65:C67"/>
    <mergeCell ref="A68:A70"/>
    <mergeCell ref="B68:B70"/>
    <mergeCell ref="C68:C70"/>
    <mergeCell ref="A71:A73"/>
    <mergeCell ref="B71:B73"/>
    <mergeCell ref="C71:C73"/>
    <mergeCell ref="A56:A58"/>
    <mergeCell ref="B56:B58"/>
    <mergeCell ref="C56:C58"/>
    <mergeCell ref="A59:A61"/>
    <mergeCell ref="B59:B61"/>
    <mergeCell ref="C59:C61"/>
    <mergeCell ref="A62:A64"/>
    <mergeCell ref="B62:B64"/>
    <mergeCell ref="C62:C64"/>
    <mergeCell ref="A47:A49"/>
    <mergeCell ref="B47:B49"/>
    <mergeCell ref="C47:C49"/>
    <mergeCell ref="A50:A52"/>
    <mergeCell ref="B50:B52"/>
    <mergeCell ref="C50:C52"/>
    <mergeCell ref="A53:A55"/>
    <mergeCell ref="B53:B55"/>
    <mergeCell ref="C53:C55"/>
    <mergeCell ref="A38:A40"/>
    <mergeCell ref="B38:B40"/>
    <mergeCell ref="C38:C40"/>
    <mergeCell ref="A41:A43"/>
    <mergeCell ref="B41:B43"/>
    <mergeCell ref="C41:C43"/>
    <mergeCell ref="A44:A46"/>
    <mergeCell ref="B44:B46"/>
    <mergeCell ref="C44:C46"/>
    <mergeCell ref="A29:A31"/>
    <mergeCell ref="B29:B31"/>
    <mergeCell ref="C29:C31"/>
    <mergeCell ref="A32:A34"/>
    <mergeCell ref="B32:B34"/>
    <mergeCell ref="C32:C34"/>
    <mergeCell ref="A35:A37"/>
    <mergeCell ref="B35:B37"/>
    <mergeCell ref="C35:C37"/>
    <mergeCell ref="A20:A22"/>
    <mergeCell ref="B20:B22"/>
    <mergeCell ref="C20:C22"/>
    <mergeCell ref="A23:A25"/>
    <mergeCell ref="B23:B25"/>
    <mergeCell ref="C23:C25"/>
    <mergeCell ref="A26:A28"/>
    <mergeCell ref="B26:B28"/>
    <mergeCell ref="C26:C28"/>
    <mergeCell ref="A11:A13"/>
    <mergeCell ref="B11:B13"/>
    <mergeCell ref="C11:C13"/>
    <mergeCell ref="A14:A16"/>
    <mergeCell ref="B14:B16"/>
    <mergeCell ref="C14:C16"/>
    <mergeCell ref="A17:A19"/>
    <mergeCell ref="B17:B19"/>
    <mergeCell ref="C17:C19"/>
    <mergeCell ref="A2:A4"/>
    <mergeCell ref="B2:B4"/>
    <mergeCell ref="C2:C4"/>
    <mergeCell ref="A5:A7"/>
    <mergeCell ref="B5:B7"/>
    <mergeCell ref="C5:C7"/>
    <mergeCell ref="A8:A10"/>
    <mergeCell ref="B8:B10"/>
    <mergeCell ref="C8:C10"/>
    <mergeCell ref="A80:A82"/>
    <mergeCell ref="B80:B82"/>
    <mergeCell ref="C80:C82"/>
    <mergeCell ref="A83:A85"/>
    <mergeCell ref="B83:B85"/>
    <mergeCell ref="C83:C85"/>
    <mergeCell ref="A74:A76"/>
    <mergeCell ref="B74:B76"/>
    <mergeCell ref="C74:C76"/>
    <mergeCell ref="A77:A79"/>
    <mergeCell ref="B77:B79"/>
    <mergeCell ref="C77:C79"/>
    <mergeCell ref="A92:A94"/>
    <mergeCell ref="B92:B94"/>
    <mergeCell ref="C92:C94"/>
    <mergeCell ref="A95:A97"/>
    <mergeCell ref="B95:B97"/>
    <mergeCell ref="C95:C97"/>
    <mergeCell ref="A86:A88"/>
    <mergeCell ref="B86:B88"/>
    <mergeCell ref="C86:C88"/>
    <mergeCell ref="A89:A91"/>
    <mergeCell ref="B89:B91"/>
    <mergeCell ref="C89:C91"/>
    <mergeCell ref="A104:A106"/>
    <mergeCell ref="B104:B106"/>
    <mergeCell ref="C104:C106"/>
    <mergeCell ref="A107:A109"/>
    <mergeCell ref="B107:B109"/>
    <mergeCell ref="C107:C109"/>
    <mergeCell ref="A98:A100"/>
    <mergeCell ref="B98:B100"/>
    <mergeCell ref="C98:C100"/>
    <mergeCell ref="A101:A103"/>
    <mergeCell ref="B101:B103"/>
    <mergeCell ref="C101:C103"/>
    <mergeCell ref="A116:A118"/>
    <mergeCell ref="B116:B118"/>
    <mergeCell ref="C116:C118"/>
    <mergeCell ref="A119:A121"/>
    <mergeCell ref="B119:B121"/>
    <mergeCell ref="C119:C121"/>
    <mergeCell ref="A110:A112"/>
    <mergeCell ref="B110:B112"/>
    <mergeCell ref="C110:C112"/>
    <mergeCell ref="A113:A115"/>
    <mergeCell ref="B113:B115"/>
    <mergeCell ref="C113:C115"/>
  </mergeCells>
  <conditionalFormatting sqref="E3">
    <cfRule type="expression" dxfId="2744" priority="153">
      <formula>IF(E3="",FALSE,IF(LEFT(E3,1)=LEFT(E2,1),TRUE,FALSE))</formula>
    </cfRule>
  </conditionalFormatting>
  <conditionalFormatting sqref="E4">
    <cfRule type="expression" dxfId="2743" priority="152">
      <formula>IF(E4="",FALSE,IF(OR(LEFT(E4,LEN(E4)-1)=LEFT(E3,LEN(E3)-1),LEFT(E4,LEN(E4)-1)=LEFT(E2,LEN(E2)-1)),TRUE,FALSE))</formula>
    </cfRule>
  </conditionalFormatting>
  <conditionalFormatting sqref="E6">
    <cfRule type="expression" dxfId="2742" priority="149">
      <formula>IF(E6="",FALSE,IF(LEFT(E6,1)=LEFT(E5,1),TRUE,FALSE))</formula>
    </cfRule>
  </conditionalFormatting>
  <conditionalFormatting sqref="E7">
    <cfRule type="expression" dxfId="2741" priority="148">
      <formula>IF(E7="",FALSE,IF(OR(LEFT(E7,LEN(E7)-1)=LEFT(E6,LEN(E6)-1),LEFT(E7,LEN(E7)-1)=LEFT(E5,LEN(E5)-1)),TRUE,FALSE))</formula>
    </cfRule>
  </conditionalFormatting>
  <conditionalFormatting sqref="E9">
    <cfRule type="expression" dxfId="2740" priority="145">
      <formula>IF(E9="",FALSE,IF(LEFT(E9,1)=LEFT(E8,1),TRUE,FALSE))</formula>
    </cfRule>
  </conditionalFormatting>
  <conditionalFormatting sqref="E10">
    <cfRule type="expression" dxfId="2739" priority="144">
      <formula>IF(E10="",FALSE,IF(OR(LEFT(E10,LEN(E10)-1)=LEFT(E9,LEN(E9)-1),LEFT(E10,LEN(E10)-1)=LEFT(E8,LEN(E8)-1)),TRUE,FALSE))</formula>
    </cfRule>
  </conditionalFormatting>
  <conditionalFormatting sqref="E12">
    <cfRule type="expression" dxfId="2738" priority="141">
      <formula>IF(E12="",FALSE,IF(LEFT(E12,1)=LEFT(E11,1),TRUE,FALSE))</formula>
    </cfRule>
  </conditionalFormatting>
  <conditionalFormatting sqref="E13">
    <cfRule type="expression" dxfId="2737" priority="140">
      <formula>IF(E13="",FALSE,IF(OR(LEFT(E13,LEN(E13)-1)=LEFT(E12,LEN(E12)-1),LEFT(E13,LEN(E13)-1)=LEFT(E11,LEN(E11)-1)),TRUE,FALSE))</formula>
    </cfRule>
  </conditionalFormatting>
  <conditionalFormatting sqref="E15">
    <cfRule type="expression" dxfId="2736" priority="137">
      <formula>IF(E15="",FALSE,IF(LEFT(E15,1)=LEFT(E14,1),TRUE,FALSE))</formula>
    </cfRule>
  </conditionalFormatting>
  <conditionalFormatting sqref="E16">
    <cfRule type="expression" dxfId="2735" priority="136">
      <formula>IF(E16="",FALSE,IF(OR(LEFT(E16,LEN(E16)-1)=LEFT(E15,LEN(E15)-1),LEFT(E16,LEN(E16)-1)=LEFT(E14,LEN(E14)-1)),TRUE,FALSE))</formula>
    </cfRule>
  </conditionalFormatting>
  <conditionalFormatting sqref="E18">
    <cfRule type="expression" dxfId="2734" priority="133">
      <formula>IF(E18="",FALSE,IF(LEFT(E18,1)=LEFT(E17,1),TRUE,FALSE))</formula>
    </cfRule>
  </conditionalFormatting>
  <conditionalFormatting sqref="E19">
    <cfRule type="expression" dxfId="2733" priority="132">
      <formula>IF(E19="",FALSE,IF(OR(LEFT(E19,LEN(E19)-1)=LEFT(E18,LEN(E18)-1),LEFT(E19,LEN(E19)-1)=LEFT(E17,LEN(E17)-1)),TRUE,FALSE))</formula>
    </cfRule>
  </conditionalFormatting>
  <conditionalFormatting sqref="E21">
    <cfRule type="expression" dxfId="2732" priority="129">
      <formula>IF(E21="",FALSE,IF(LEFT(E21,1)=LEFT(E20,1),TRUE,FALSE))</formula>
    </cfRule>
  </conditionalFormatting>
  <conditionalFormatting sqref="E22">
    <cfRule type="expression" dxfId="2731" priority="128">
      <formula>IF(E22="",FALSE,IF(OR(LEFT(E22,LEN(E22)-1)=LEFT(E21,LEN(E21)-1),LEFT(E22,LEN(E22)-1)=LEFT(E20,LEN(E20)-1)),TRUE,FALSE))</formula>
    </cfRule>
  </conditionalFormatting>
  <conditionalFormatting sqref="E24">
    <cfRule type="expression" dxfId="2730" priority="125">
      <formula>IF(E24="",FALSE,IF(LEFT(E24,1)=LEFT(E23,1),TRUE,FALSE))</formula>
    </cfRule>
  </conditionalFormatting>
  <conditionalFormatting sqref="E25">
    <cfRule type="expression" dxfId="2729" priority="124">
      <formula>IF(E25="",FALSE,IF(OR(LEFT(E25,LEN(E25)-1)=LEFT(E24,LEN(E24)-1),LEFT(E25,LEN(E25)-1)=LEFT(E23,LEN(E23)-1)),TRUE,FALSE))</formula>
    </cfRule>
  </conditionalFormatting>
  <conditionalFormatting sqref="E27">
    <cfRule type="expression" dxfId="2728" priority="121">
      <formula>IF(E27="",FALSE,IF(LEFT(E27,1)=LEFT(E26,1),TRUE,FALSE))</formula>
    </cfRule>
  </conditionalFormatting>
  <conditionalFormatting sqref="E28">
    <cfRule type="expression" dxfId="2727" priority="120">
      <formula>IF(E28="",FALSE,IF(OR(LEFT(E28,LEN(E28)-1)=LEFT(E27,LEN(E27)-1),LEFT(E28,LEN(E28)-1)=LEFT(E26,LEN(E26)-1)),TRUE,FALSE))</formula>
    </cfRule>
  </conditionalFormatting>
  <conditionalFormatting sqref="E30">
    <cfRule type="expression" dxfId="2726" priority="117">
      <formula>IF(E30="",FALSE,IF(LEFT(E30,1)=LEFT(E29,1),TRUE,FALSE))</formula>
    </cfRule>
  </conditionalFormatting>
  <conditionalFormatting sqref="E31">
    <cfRule type="expression" dxfId="2725" priority="116">
      <formula>IF(E31="",FALSE,IF(OR(LEFT(E31,LEN(E31)-1)=LEFT(E30,LEN(E30)-1),LEFT(E31,LEN(E31)-1)=LEFT(E29,LEN(E29)-1)),TRUE,FALSE))</formula>
    </cfRule>
  </conditionalFormatting>
  <conditionalFormatting sqref="E33">
    <cfRule type="expression" dxfId="2724" priority="113">
      <formula>IF(E33="",FALSE,IF(LEFT(E33,1)=LEFT(E32,1),TRUE,FALSE))</formula>
    </cfRule>
  </conditionalFormatting>
  <conditionalFormatting sqref="E34">
    <cfRule type="expression" dxfId="2723" priority="112">
      <formula>IF(E34="",FALSE,IF(OR(LEFT(E34,LEN(E34)-1)=LEFT(E33,LEN(E33)-1),LEFT(E34,LEN(E34)-1)=LEFT(E32,LEN(E32)-1)),TRUE,FALSE))</formula>
    </cfRule>
  </conditionalFormatting>
  <conditionalFormatting sqref="E36">
    <cfRule type="expression" dxfId="2722" priority="109">
      <formula>IF(E36="",FALSE,IF(LEFT(E36,1)=LEFT(E35,1),TRUE,FALSE))</formula>
    </cfRule>
  </conditionalFormatting>
  <conditionalFormatting sqref="E37">
    <cfRule type="expression" dxfId="2721" priority="108">
      <formula>IF(E37="",FALSE,IF(OR(LEFT(E37,LEN(E37)-1)=LEFT(E36,LEN(E36)-1),LEFT(E37,LEN(E37)-1)=LEFT(E35,LEN(E35)-1)),TRUE,FALSE))</formula>
    </cfRule>
  </conditionalFormatting>
  <conditionalFormatting sqref="E39">
    <cfRule type="expression" dxfId="2720" priority="105">
      <formula>IF(E39="",FALSE,IF(LEFT(E39,1)=LEFT(E38,1),TRUE,FALSE))</formula>
    </cfRule>
  </conditionalFormatting>
  <conditionalFormatting sqref="E40">
    <cfRule type="expression" dxfId="2719" priority="104">
      <formula>IF(E40="",FALSE,IF(OR(LEFT(E40,LEN(E40)-1)=LEFT(E39,LEN(E39)-1),LEFT(E40,LEN(E40)-1)=LEFT(E38,LEN(E38)-1)),TRUE,FALSE))</formula>
    </cfRule>
  </conditionalFormatting>
  <conditionalFormatting sqref="E42">
    <cfRule type="expression" dxfId="2718" priority="101">
      <formula>IF(E42="",FALSE,IF(LEFT(E42,1)=LEFT(E41,1),TRUE,FALSE))</formula>
    </cfRule>
  </conditionalFormatting>
  <conditionalFormatting sqref="E43">
    <cfRule type="expression" dxfId="2717" priority="100">
      <formula>IF(E43="",FALSE,IF(OR(LEFT(E43,LEN(E43)-1)=LEFT(E42,LEN(E42)-1),LEFT(E43,LEN(E43)-1)=LEFT(E41,LEN(E41)-1)),TRUE,FALSE))</formula>
    </cfRule>
  </conditionalFormatting>
  <conditionalFormatting sqref="E45">
    <cfRule type="expression" dxfId="2716" priority="97">
      <formula>IF(E45="",FALSE,IF(LEFT(E45,1)=LEFT(E44,1),TRUE,FALSE))</formula>
    </cfRule>
  </conditionalFormatting>
  <conditionalFormatting sqref="E46">
    <cfRule type="expression" dxfId="2715" priority="96">
      <formula>IF(E46="",FALSE,IF(OR(LEFT(E46,LEN(E46)-1)=LEFT(E45,LEN(E45)-1),LEFT(E46,LEN(E46)-1)=LEFT(E44,LEN(E44)-1)),TRUE,FALSE))</formula>
    </cfRule>
  </conditionalFormatting>
  <conditionalFormatting sqref="E48">
    <cfRule type="expression" dxfId="2714" priority="93">
      <formula>IF(E48="",FALSE,IF(LEFT(E48,1)=LEFT(E47,1),TRUE,FALSE))</formula>
    </cfRule>
  </conditionalFormatting>
  <conditionalFormatting sqref="E49">
    <cfRule type="expression" dxfId="2713" priority="92">
      <formula>IF(E49="",FALSE,IF(OR(LEFT(E49,LEN(E49)-1)=LEFT(E48,LEN(E48)-1),LEFT(E49,LEN(E49)-1)=LEFT(E47,LEN(E47)-1)),TRUE,FALSE))</formula>
    </cfRule>
  </conditionalFormatting>
  <conditionalFormatting sqref="E51">
    <cfRule type="expression" dxfId="2712" priority="89">
      <formula>IF(E51="",FALSE,IF(LEFT(E51,1)=LEFT(E50,1),TRUE,FALSE))</formula>
    </cfRule>
  </conditionalFormatting>
  <conditionalFormatting sqref="E52">
    <cfRule type="expression" dxfId="2711" priority="88">
      <formula>IF(E52="",FALSE,IF(OR(LEFT(E52,LEN(E52)-1)=LEFT(E51,LEN(E51)-1),LEFT(E52,LEN(E52)-1)=LEFT(E50,LEN(E50)-1)),TRUE,FALSE))</formula>
    </cfRule>
  </conditionalFormatting>
  <conditionalFormatting sqref="E54">
    <cfRule type="expression" dxfId="2710" priority="85">
      <formula>IF(E54="",FALSE,IF(LEFT(E54,1)=LEFT(E53,1),TRUE,FALSE))</formula>
    </cfRule>
  </conditionalFormatting>
  <conditionalFormatting sqref="E55">
    <cfRule type="expression" dxfId="2709" priority="84">
      <formula>IF(E55="",FALSE,IF(OR(LEFT(E55,LEN(E55)-1)=LEFT(E54,LEN(E54)-1),LEFT(E55,LEN(E55)-1)=LEFT(E53,LEN(E53)-1)),TRUE,FALSE))</formula>
    </cfRule>
  </conditionalFormatting>
  <conditionalFormatting sqref="E57">
    <cfRule type="expression" dxfId="2708" priority="81">
      <formula>IF(E57="",FALSE,IF(LEFT(E57,1)=LEFT(E56,1),TRUE,FALSE))</formula>
    </cfRule>
  </conditionalFormatting>
  <conditionalFormatting sqref="E58">
    <cfRule type="expression" dxfId="2707" priority="80">
      <formula>IF(E58="",FALSE,IF(OR(LEFT(E58,LEN(E58)-1)=LEFT(E57,LEN(E57)-1),LEFT(E58,LEN(E58)-1)=LEFT(E56,LEN(E56)-1)),TRUE,FALSE))</formula>
    </cfRule>
  </conditionalFormatting>
  <conditionalFormatting sqref="E60">
    <cfRule type="expression" dxfId="2706" priority="77">
      <formula>IF(E60="",FALSE,IF(LEFT(E60,1)=LEFT(E59,1),TRUE,FALSE))</formula>
    </cfRule>
  </conditionalFormatting>
  <conditionalFormatting sqref="E61">
    <cfRule type="expression" dxfId="2705" priority="76">
      <formula>IF(E61="",FALSE,IF(OR(LEFT(E61,LEN(E61)-1)=LEFT(E60,LEN(E60)-1),LEFT(E61,LEN(E61)-1)=LEFT(E59,LEN(E59)-1)),TRUE,FALSE))</formula>
    </cfRule>
  </conditionalFormatting>
  <conditionalFormatting sqref="E63">
    <cfRule type="expression" dxfId="2704" priority="73">
      <formula>IF(E63="",FALSE,IF(LEFT(E63,1)=LEFT(E62,1),TRUE,FALSE))</formula>
    </cfRule>
  </conditionalFormatting>
  <conditionalFormatting sqref="E64">
    <cfRule type="expression" dxfId="2703" priority="72">
      <formula>IF(E64="",FALSE,IF(OR(LEFT(E64,LEN(E64)-1)=LEFT(E63,LEN(E63)-1),LEFT(E64,LEN(E64)-1)=LEFT(E62,LEN(E62)-1)),TRUE,FALSE))</formula>
    </cfRule>
  </conditionalFormatting>
  <conditionalFormatting sqref="E66">
    <cfRule type="expression" dxfId="2702" priority="69">
      <formula>IF(E66="",FALSE,IF(LEFT(E66,1)=LEFT(E65,1),TRUE,FALSE))</formula>
    </cfRule>
  </conditionalFormatting>
  <conditionalFormatting sqref="E67">
    <cfRule type="expression" dxfId="2701" priority="68">
      <formula>IF(E67="",FALSE,IF(OR(LEFT(E67,LEN(E67)-1)=LEFT(E66,LEN(E66)-1),LEFT(E67,LEN(E67)-1)=LEFT(E65,LEN(E65)-1)),TRUE,FALSE))</formula>
    </cfRule>
  </conditionalFormatting>
  <conditionalFormatting sqref="E69">
    <cfRule type="expression" dxfId="2700" priority="65">
      <formula>IF(E69="",FALSE,IF(LEFT(E69,1)=LEFT(E68,1),TRUE,FALSE))</formula>
    </cfRule>
  </conditionalFormatting>
  <conditionalFormatting sqref="E70">
    <cfRule type="expression" dxfId="2699" priority="64">
      <formula>IF(E70="",FALSE,IF(OR(LEFT(E70,LEN(E70)-1)=LEFT(E69,LEN(E69)-1),LEFT(E70,LEN(E70)-1)=LEFT(E68,LEN(E68)-1)),TRUE,FALSE))</formula>
    </cfRule>
  </conditionalFormatting>
  <conditionalFormatting sqref="E72">
    <cfRule type="expression" dxfId="2698" priority="61">
      <formula>IF(E72="",FALSE,IF(LEFT(E72,1)=LEFT(E71,1),TRUE,FALSE))</formula>
    </cfRule>
  </conditionalFormatting>
  <conditionalFormatting sqref="E73 E79 E85 E109 E115 E121">
    <cfRule type="expression" dxfId="2697" priority="60">
      <formula>IF(E73="",FALSE,IF(OR(LEFT(E73,LEN(E73)-1)=LEFT(E72,LEN(E72)-1),LEFT(E73,LEN(E73)-1)=LEFT(E71,LEN(E71)-1)),TRUE,FALSE))</formula>
    </cfRule>
  </conditionalFormatting>
  <conditionalFormatting sqref="E75">
    <cfRule type="expression" dxfId="2696" priority="57">
      <formula>IF(E75="",FALSE,IF(LEFT(E75,1)=LEFT(E74,1),TRUE,FALSE))</formula>
    </cfRule>
  </conditionalFormatting>
  <conditionalFormatting sqref="E76">
    <cfRule type="expression" dxfId="2695" priority="56">
      <formula>IF(E76="",FALSE,IF(OR(LEFT(E76,LEN(E76)-1)=LEFT(E75,LEN(E75)-1),LEFT(E76,LEN(E76)-1)=LEFT(E74,LEN(E74)-1)),TRUE,FALSE))</formula>
    </cfRule>
  </conditionalFormatting>
  <conditionalFormatting sqref="E78">
    <cfRule type="expression" dxfId="2694" priority="53">
      <formula>IF(E78="",FALSE,IF(LEFT(E78,1)=LEFT(E77,1),TRUE,FALSE))</formula>
    </cfRule>
  </conditionalFormatting>
  <conditionalFormatting sqref="E81">
    <cfRule type="expression" dxfId="2693" priority="50">
      <formula>IF(E81="",FALSE,IF(LEFT(E81,1)=LEFT(E80,1),TRUE,FALSE))</formula>
    </cfRule>
  </conditionalFormatting>
  <conditionalFormatting sqref="E82">
    <cfRule type="expression" dxfId="2692" priority="49">
      <formula>IF(E82="",FALSE,IF(OR(LEFT(E82,LEN(E82)-1)=LEFT(E81,LEN(E81)-1),LEFT(E82,LEN(E82)-1)=LEFT(E80,LEN(E80)-1)),TRUE,FALSE))</formula>
    </cfRule>
  </conditionalFormatting>
  <conditionalFormatting sqref="E84">
    <cfRule type="expression" dxfId="2691" priority="46">
      <formula>IF(E84="",FALSE,IF(LEFT(E84,1)=LEFT(E83,1),TRUE,FALSE))</formula>
    </cfRule>
  </conditionalFormatting>
  <conditionalFormatting sqref="E87">
    <cfRule type="expression" dxfId="2690" priority="43">
      <formula>IF(E87="",FALSE,IF(LEFT(E87,1)=LEFT(E86,1),TRUE,FALSE))</formula>
    </cfRule>
  </conditionalFormatting>
  <conditionalFormatting sqref="E88">
    <cfRule type="expression" dxfId="2689" priority="42">
      <formula>IF(E88="",FALSE,IF(OR(LEFT(E88,LEN(E88)-1)=LEFT(E87,LEN(E87)-1),LEFT(E88,LEN(E88)-1)=LEFT(E86,LEN(E86)-1)),TRUE,FALSE))</formula>
    </cfRule>
  </conditionalFormatting>
  <conditionalFormatting sqref="E90">
    <cfRule type="expression" dxfId="2688" priority="39">
      <formula>IF(E90="",FALSE,IF(LEFT(E90,1)=LEFT(E89,1),TRUE,FALSE))</formula>
    </cfRule>
  </conditionalFormatting>
  <conditionalFormatting sqref="E91">
    <cfRule type="expression" dxfId="2687" priority="38">
      <formula>IF(E91="",FALSE,IF(OR(LEFT(E91,LEN(E91)-1)=LEFT(E90,LEN(E90)-1),LEFT(E91,LEN(E91)-1)=LEFT(E89,LEN(E89)-1)),TRUE,FALSE))</formula>
    </cfRule>
  </conditionalFormatting>
  <conditionalFormatting sqref="E93">
    <cfRule type="expression" dxfId="2686" priority="35">
      <formula>IF(E93="",FALSE,IF(LEFT(E93,1)=LEFT(E92,1),TRUE,FALSE))</formula>
    </cfRule>
  </conditionalFormatting>
  <conditionalFormatting sqref="E94">
    <cfRule type="expression" dxfId="2685" priority="34">
      <formula>IF(E94="",FALSE,IF(OR(LEFT(E94,LEN(E94)-1)=LEFT(E93,LEN(E93)-1),LEFT(E94,LEN(E94)-1)=LEFT(E92,LEN(E92)-1)),TRUE,FALSE))</formula>
    </cfRule>
  </conditionalFormatting>
  <conditionalFormatting sqref="E96">
    <cfRule type="expression" dxfId="2684" priority="31">
      <formula>IF(E96="",FALSE,IF(LEFT(E96,1)=LEFT(E95,1),TRUE,FALSE))</formula>
    </cfRule>
  </conditionalFormatting>
  <conditionalFormatting sqref="E97">
    <cfRule type="expression" dxfId="2683" priority="30">
      <formula>IF(E97="",FALSE,IF(OR(LEFT(E97,LEN(E97)-1)=LEFT(E96,LEN(E96)-1),LEFT(E97,LEN(E97)-1)=LEFT(E95,LEN(E95)-1)),TRUE,FALSE))</formula>
    </cfRule>
  </conditionalFormatting>
  <conditionalFormatting sqref="E99">
    <cfRule type="expression" dxfId="2682" priority="27">
      <formula>IF(E99="",FALSE,IF(LEFT(E99,1)=LEFT(E98,1),TRUE,FALSE))</formula>
    </cfRule>
  </conditionalFormatting>
  <conditionalFormatting sqref="E100">
    <cfRule type="expression" dxfId="2681" priority="26">
      <formula>IF(E100="",FALSE,IF(OR(LEFT(E100,LEN(E100)-1)=LEFT(E99,LEN(E99)-1),LEFT(E100,LEN(E100)-1)=LEFT(E98,LEN(E98)-1)),TRUE,FALSE))</formula>
    </cfRule>
  </conditionalFormatting>
  <conditionalFormatting sqref="E102">
    <cfRule type="expression" dxfId="2680" priority="23">
      <formula>IF(E102="",FALSE,IF(LEFT(E102,1)=LEFT(E101,1),TRUE,FALSE))</formula>
    </cfRule>
  </conditionalFormatting>
  <conditionalFormatting sqref="E103">
    <cfRule type="expression" dxfId="2679" priority="22">
      <formula>IF(E103="",FALSE,IF(OR(LEFT(E103,LEN(E103)-1)=LEFT(E102,LEN(E102)-1),LEFT(E103,LEN(E103)-1)=LEFT(E101,LEN(E101)-1)),TRUE,FALSE))</formula>
    </cfRule>
  </conditionalFormatting>
  <conditionalFormatting sqref="E105">
    <cfRule type="expression" dxfId="2678" priority="19">
      <formula>IF(E105="",FALSE,IF(LEFT(E105,1)=LEFT(E104,1),TRUE,FALSE))</formula>
    </cfRule>
  </conditionalFormatting>
  <conditionalFormatting sqref="E106">
    <cfRule type="expression" dxfId="2677" priority="18">
      <formula>IF(E106="",FALSE,IF(OR(LEFT(E106,LEN(E106)-1)=LEFT(E105,LEN(E105)-1),LEFT(E106,LEN(E106)-1)=LEFT(E104,LEN(E104)-1)),TRUE,FALSE))</formula>
    </cfRule>
  </conditionalFormatting>
  <conditionalFormatting sqref="E108">
    <cfRule type="expression" dxfId="2676" priority="15">
      <formula>IF(E108="",FALSE,IF(LEFT(E108,1)=LEFT(E107,1),TRUE,FALSE))</formula>
    </cfRule>
  </conditionalFormatting>
  <conditionalFormatting sqref="E111">
    <cfRule type="expression" dxfId="2675" priority="12">
      <formula>IF(E111="",FALSE,IF(LEFT(E111,1)=LEFT(E110,1),TRUE,FALSE))</formula>
    </cfRule>
  </conditionalFormatting>
  <conditionalFormatting sqref="E112">
    <cfRule type="expression" dxfId="2674" priority="11">
      <formula>IF(E112="",FALSE,IF(OR(LEFT(E112,LEN(E112)-1)=LEFT(E111,LEN(E111)-1),LEFT(E112,LEN(E112)-1)=LEFT(E110,LEN(E110)-1)),TRUE,FALSE))</formula>
    </cfRule>
  </conditionalFormatting>
  <conditionalFormatting sqref="E114">
    <cfRule type="expression" dxfId="2673" priority="8">
      <formula>IF(E114="",FALSE,IF(LEFT(E114,1)=LEFT(E113,1),TRUE,FALSE))</formula>
    </cfRule>
  </conditionalFormatting>
  <conditionalFormatting sqref="E117">
    <cfRule type="expression" dxfId="2672" priority="5">
      <formula>IF(E117="",FALSE,IF(LEFT(E117,1)=LEFT(E116,1),TRUE,FALSE))</formula>
    </cfRule>
  </conditionalFormatting>
  <conditionalFormatting sqref="E118">
    <cfRule type="expression" dxfId="2671" priority="4">
      <formula>IF(E118="",FALSE,IF(OR(LEFT(E118,LEN(E118)-1)=LEFT(E117,LEN(E117)-1),LEFT(E118,LEN(E118)-1)=LEFT(E116,LEN(E116)-1)),TRUE,FALSE))</formula>
    </cfRule>
  </conditionalFormatting>
  <conditionalFormatting sqref="E120">
    <cfRule type="expression" dxfId="2670" priority="1">
      <formula>IF(E120="",FALSE,IF(LEFT(E120,1)=LEFT(E119,1),TRUE,FALSE))</formula>
    </cfRule>
  </conditionalFormatting>
  <conditionalFormatting sqref="G2">
    <cfRule type="expression" dxfId="2669" priority="154">
      <formula>IF(SUM(G2:G3)&gt;3.7,TRUE,FALSE)</formula>
    </cfRule>
  </conditionalFormatting>
  <conditionalFormatting sqref="G3">
    <cfRule type="expression" dxfId="2668" priority="155">
      <formula>IF(SUM(G2:G3)&gt;3.7,TRUE,FALSE)</formula>
    </cfRule>
  </conditionalFormatting>
  <conditionalFormatting sqref="G5">
    <cfRule type="expression" dxfId="2667" priority="150">
      <formula>IF(SUM(G5:G6)&gt;3.7,TRUE,FALSE)</formula>
    </cfRule>
  </conditionalFormatting>
  <conditionalFormatting sqref="G6">
    <cfRule type="expression" dxfId="2666" priority="151">
      <formula>IF(SUM(G5:G6)&gt;3.7,TRUE,FALSE)</formula>
    </cfRule>
  </conditionalFormatting>
  <conditionalFormatting sqref="G8">
    <cfRule type="expression" dxfId="2665" priority="146">
      <formula>IF(SUM(G8:G9)&gt;3.7,TRUE,FALSE)</formula>
    </cfRule>
  </conditionalFormatting>
  <conditionalFormatting sqref="G9">
    <cfRule type="expression" dxfId="2664" priority="147">
      <formula>IF(SUM(G8:G9)&gt;3.7,TRUE,FALSE)</formula>
    </cfRule>
  </conditionalFormatting>
  <conditionalFormatting sqref="G11">
    <cfRule type="expression" dxfId="2663" priority="142">
      <formula>IF(SUM(G11:G12)&gt;3.7,TRUE,FALSE)</formula>
    </cfRule>
  </conditionalFormatting>
  <conditionalFormatting sqref="G12">
    <cfRule type="expression" dxfId="2662" priority="143">
      <formula>IF(SUM(G11:G12)&gt;3.7,TRUE,FALSE)</formula>
    </cfRule>
  </conditionalFormatting>
  <conditionalFormatting sqref="G14">
    <cfRule type="expression" dxfId="2661" priority="138">
      <formula>IF(SUM(G14:G15)&gt;3.7,TRUE,FALSE)</formula>
    </cfRule>
  </conditionalFormatting>
  <conditionalFormatting sqref="G15">
    <cfRule type="expression" dxfId="2660" priority="139">
      <formula>IF(SUM(G14:G15)&gt;3.7,TRUE,FALSE)</formula>
    </cfRule>
  </conditionalFormatting>
  <conditionalFormatting sqref="G17">
    <cfRule type="expression" dxfId="2659" priority="134">
      <formula>IF(SUM(G17:G18)&gt;3.7,TRUE,FALSE)</formula>
    </cfRule>
  </conditionalFormatting>
  <conditionalFormatting sqref="G18">
    <cfRule type="expression" dxfId="2658" priority="135">
      <formula>IF(SUM(G17:G18)&gt;3.7,TRUE,FALSE)</formula>
    </cfRule>
  </conditionalFormatting>
  <conditionalFormatting sqref="G20">
    <cfRule type="expression" dxfId="2657" priority="130">
      <formula>IF(SUM(G20:G21)&gt;3.7,TRUE,FALSE)</formula>
    </cfRule>
  </conditionalFormatting>
  <conditionalFormatting sqref="G21">
    <cfRule type="expression" dxfId="2656" priority="131">
      <formula>IF(SUM(G20:G21)&gt;3.7,TRUE,FALSE)</formula>
    </cfRule>
  </conditionalFormatting>
  <conditionalFormatting sqref="G23">
    <cfRule type="expression" dxfId="2655" priority="126">
      <formula>IF(SUM(G23:G24)&gt;3.7,TRUE,FALSE)</formula>
    </cfRule>
  </conditionalFormatting>
  <conditionalFormatting sqref="G24">
    <cfRule type="expression" dxfId="2654" priority="127">
      <formula>IF(SUM(G23:G24)&gt;3.7,TRUE,FALSE)</formula>
    </cfRule>
  </conditionalFormatting>
  <conditionalFormatting sqref="G26">
    <cfRule type="expression" dxfId="2653" priority="122">
      <formula>IF(SUM(G26:G27)&gt;3.7,TRUE,FALSE)</formula>
    </cfRule>
  </conditionalFormatting>
  <conditionalFormatting sqref="G27">
    <cfRule type="expression" dxfId="2652" priority="123">
      <formula>IF(SUM(G26:G27)&gt;3.7,TRUE,FALSE)</formula>
    </cfRule>
  </conditionalFormatting>
  <conditionalFormatting sqref="G29">
    <cfRule type="expression" dxfId="2651" priority="118">
      <formula>IF(SUM(G29:G30)&gt;3.7,TRUE,FALSE)</formula>
    </cfRule>
  </conditionalFormatting>
  <conditionalFormatting sqref="G30">
    <cfRule type="expression" dxfId="2650" priority="119">
      <formula>IF(SUM(G29:G30)&gt;3.7,TRUE,FALSE)</formula>
    </cfRule>
  </conditionalFormatting>
  <conditionalFormatting sqref="G32">
    <cfRule type="expression" dxfId="2649" priority="114">
      <formula>IF(SUM(G32:G33)&gt;3.7,TRUE,FALSE)</formula>
    </cfRule>
  </conditionalFormatting>
  <conditionalFormatting sqref="G33">
    <cfRule type="expression" dxfId="2648" priority="115">
      <formula>IF(SUM(G32:G33)&gt;3.7,TRUE,FALSE)</formula>
    </cfRule>
  </conditionalFormatting>
  <conditionalFormatting sqref="G35">
    <cfRule type="expression" dxfId="2647" priority="110">
      <formula>IF(SUM(G35:G36)&gt;3.7,TRUE,FALSE)</formula>
    </cfRule>
  </conditionalFormatting>
  <conditionalFormatting sqref="G36">
    <cfRule type="expression" dxfId="2646" priority="111">
      <formula>IF(SUM(G35:G36)&gt;3.7,TRUE,FALSE)</formula>
    </cfRule>
  </conditionalFormatting>
  <conditionalFormatting sqref="G38">
    <cfRule type="expression" dxfId="2645" priority="106">
      <formula>IF(SUM(G38:G39)&gt;3.7,TRUE,FALSE)</formula>
    </cfRule>
  </conditionalFormatting>
  <conditionalFormatting sqref="G39">
    <cfRule type="expression" dxfId="2644" priority="107">
      <formula>IF(SUM(G38:G39)&gt;3.7,TRUE,FALSE)</formula>
    </cfRule>
  </conditionalFormatting>
  <conditionalFormatting sqref="G41">
    <cfRule type="expression" dxfId="2643" priority="102">
      <formula>IF(SUM(G41:G42)&gt;3.7,TRUE,FALSE)</formula>
    </cfRule>
  </conditionalFormatting>
  <conditionalFormatting sqref="G42">
    <cfRule type="expression" dxfId="2642" priority="103">
      <formula>IF(SUM(G41:G42)&gt;3.7,TRUE,FALSE)</formula>
    </cfRule>
  </conditionalFormatting>
  <conditionalFormatting sqref="G44">
    <cfRule type="expression" dxfId="2641" priority="98">
      <formula>IF(SUM(G44:G45)&gt;3.7,TRUE,FALSE)</formula>
    </cfRule>
  </conditionalFormatting>
  <conditionalFormatting sqref="G45">
    <cfRule type="expression" dxfId="2640" priority="99">
      <formula>IF(SUM(G44:G45)&gt;3.7,TRUE,FALSE)</formula>
    </cfRule>
  </conditionalFormatting>
  <conditionalFormatting sqref="G47">
    <cfRule type="expression" dxfId="2639" priority="94">
      <formula>IF(SUM(G47:G48)&gt;3.7,TRUE,FALSE)</formula>
    </cfRule>
  </conditionalFormatting>
  <conditionalFormatting sqref="G48">
    <cfRule type="expression" dxfId="2638" priority="95">
      <formula>IF(SUM(G47:G48)&gt;3.7,TRUE,FALSE)</formula>
    </cfRule>
  </conditionalFormatting>
  <conditionalFormatting sqref="G50">
    <cfRule type="expression" dxfId="2637" priority="90">
      <formula>IF(SUM(G50:G51)&gt;3.7,TRUE,FALSE)</formula>
    </cfRule>
  </conditionalFormatting>
  <conditionalFormatting sqref="G51">
    <cfRule type="expression" dxfId="2636" priority="91">
      <formula>IF(SUM(G50:G51)&gt;3.7,TRUE,FALSE)</formula>
    </cfRule>
  </conditionalFormatting>
  <conditionalFormatting sqref="G53">
    <cfRule type="expression" dxfId="2635" priority="86">
      <formula>IF(SUM(G53:G54)&gt;3.7,TRUE,FALSE)</formula>
    </cfRule>
  </conditionalFormatting>
  <conditionalFormatting sqref="G54">
    <cfRule type="expression" dxfId="2634" priority="87">
      <formula>IF(SUM(G53:G54)&gt;3.7,TRUE,FALSE)</formula>
    </cfRule>
  </conditionalFormatting>
  <conditionalFormatting sqref="G56">
    <cfRule type="expression" dxfId="2633" priority="82">
      <formula>IF(SUM(G56:G57)&gt;3.7,TRUE,FALSE)</formula>
    </cfRule>
  </conditionalFormatting>
  <conditionalFormatting sqref="G57">
    <cfRule type="expression" dxfId="2632" priority="83">
      <formula>IF(SUM(G56:G57)&gt;3.7,TRUE,FALSE)</formula>
    </cfRule>
  </conditionalFormatting>
  <conditionalFormatting sqref="G59">
    <cfRule type="expression" dxfId="2631" priority="78">
      <formula>IF(SUM(G59:G60)&gt;3.7,TRUE,FALSE)</formula>
    </cfRule>
  </conditionalFormatting>
  <conditionalFormatting sqref="G60">
    <cfRule type="expression" dxfId="2630" priority="79">
      <formula>IF(SUM(G59:G60)&gt;3.7,TRUE,FALSE)</formula>
    </cfRule>
  </conditionalFormatting>
  <conditionalFormatting sqref="G62">
    <cfRule type="expression" dxfId="2629" priority="74">
      <formula>IF(SUM(G62:G63)&gt;3.7,TRUE,FALSE)</formula>
    </cfRule>
  </conditionalFormatting>
  <conditionalFormatting sqref="G63">
    <cfRule type="expression" dxfId="2628" priority="75">
      <formula>IF(SUM(G62:G63)&gt;3.7,TRUE,FALSE)</formula>
    </cfRule>
  </conditionalFormatting>
  <conditionalFormatting sqref="G65">
    <cfRule type="expression" dxfId="2627" priority="70">
      <formula>IF(SUM(G65:G66)&gt;3.7,TRUE,FALSE)</formula>
    </cfRule>
  </conditionalFormatting>
  <conditionalFormatting sqref="G66">
    <cfRule type="expression" dxfId="2626" priority="71">
      <formula>IF(SUM(G65:G66)&gt;3.7,TRUE,FALSE)</formula>
    </cfRule>
  </conditionalFormatting>
  <conditionalFormatting sqref="G68">
    <cfRule type="expression" dxfId="2625" priority="66">
      <formula>IF(SUM(G68:G69)&gt;3.7,TRUE,FALSE)</formula>
    </cfRule>
  </conditionalFormatting>
  <conditionalFormatting sqref="G69">
    <cfRule type="expression" dxfId="2624" priority="67">
      <formula>IF(SUM(G68:G69)&gt;3.7,TRUE,FALSE)</formula>
    </cfRule>
  </conditionalFormatting>
  <conditionalFormatting sqref="G71">
    <cfRule type="expression" dxfId="2623" priority="62">
      <formula>IF(SUM(G71:G72)&gt;3.7,TRUE,FALSE)</formula>
    </cfRule>
  </conditionalFormatting>
  <conditionalFormatting sqref="G72">
    <cfRule type="expression" dxfId="2622" priority="63">
      <formula>IF(SUM(G71:G72)&gt;3.7,TRUE,FALSE)</formula>
    </cfRule>
  </conditionalFormatting>
  <conditionalFormatting sqref="G74">
    <cfRule type="expression" dxfId="2621" priority="58">
      <formula>IF(SUM(G74:G75)&gt;3.7,TRUE,FALSE)</formula>
    </cfRule>
  </conditionalFormatting>
  <conditionalFormatting sqref="G75">
    <cfRule type="expression" dxfId="2620" priority="59">
      <formula>IF(SUM(G74:G75)&gt;3.7,TRUE,FALSE)</formula>
    </cfRule>
  </conditionalFormatting>
  <conditionalFormatting sqref="G77">
    <cfRule type="expression" dxfId="2619" priority="54">
      <formula>IF(SUM(G77:G78)&gt;3.7,TRUE,FALSE)</formula>
    </cfRule>
  </conditionalFormatting>
  <conditionalFormatting sqref="G78">
    <cfRule type="expression" dxfId="2618" priority="55">
      <formula>IF(SUM(G77:G78)&gt;3.7,TRUE,FALSE)</formula>
    </cfRule>
  </conditionalFormatting>
  <conditionalFormatting sqref="G80">
    <cfRule type="expression" dxfId="2617" priority="51">
      <formula>IF(SUM(G80:G81)&gt;3.7,TRUE,FALSE)</formula>
    </cfRule>
  </conditionalFormatting>
  <conditionalFormatting sqref="G81">
    <cfRule type="expression" dxfId="2616" priority="52">
      <formula>IF(SUM(G80:G81)&gt;3.7,TRUE,FALSE)</formula>
    </cfRule>
  </conditionalFormatting>
  <conditionalFormatting sqref="G83">
    <cfRule type="expression" dxfId="2615" priority="47">
      <formula>IF(SUM(G83:G84)&gt;3.7,TRUE,FALSE)</formula>
    </cfRule>
  </conditionalFormatting>
  <conditionalFormatting sqref="G84">
    <cfRule type="expression" dxfId="2614" priority="48">
      <formula>IF(SUM(G83:G84)&gt;3.7,TRUE,FALSE)</formula>
    </cfRule>
  </conditionalFormatting>
  <conditionalFormatting sqref="G86">
    <cfRule type="expression" dxfId="2613" priority="44">
      <formula>IF(SUM(G86:G87)&gt;3.7,TRUE,FALSE)</formula>
    </cfRule>
  </conditionalFormatting>
  <conditionalFormatting sqref="G87">
    <cfRule type="expression" dxfId="2612" priority="45">
      <formula>IF(SUM(G86:G87)&gt;3.7,TRUE,FALSE)</formula>
    </cfRule>
  </conditionalFormatting>
  <conditionalFormatting sqref="G89">
    <cfRule type="expression" dxfId="2611" priority="40">
      <formula>IF(SUM(G89:G90)&gt;3.7,TRUE,FALSE)</formula>
    </cfRule>
  </conditionalFormatting>
  <conditionalFormatting sqref="G90">
    <cfRule type="expression" dxfId="2610" priority="41">
      <formula>IF(SUM(G89:G90)&gt;3.7,TRUE,FALSE)</formula>
    </cfRule>
  </conditionalFormatting>
  <conditionalFormatting sqref="G92">
    <cfRule type="expression" dxfId="2609" priority="36">
      <formula>IF(SUM(G92:G93)&gt;3.7,TRUE,FALSE)</formula>
    </cfRule>
  </conditionalFormatting>
  <conditionalFormatting sqref="G93">
    <cfRule type="expression" dxfId="2608" priority="37">
      <formula>IF(SUM(G92:G93)&gt;3.7,TRUE,FALSE)</formula>
    </cfRule>
  </conditionalFormatting>
  <conditionalFormatting sqref="G95">
    <cfRule type="expression" dxfId="2607" priority="32">
      <formula>IF(SUM(G95:G96)&gt;3.7,TRUE,FALSE)</formula>
    </cfRule>
  </conditionalFormatting>
  <conditionalFormatting sqref="G96">
    <cfRule type="expression" dxfId="2606" priority="33">
      <formula>IF(SUM(G95:G96)&gt;3.7,TRUE,FALSE)</formula>
    </cfRule>
  </conditionalFormatting>
  <conditionalFormatting sqref="G98">
    <cfRule type="expression" dxfId="2605" priority="28">
      <formula>IF(SUM(G98:G99)&gt;3.7,TRUE,FALSE)</formula>
    </cfRule>
  </conditionalFormatting>
  <conditionalFormatting sqref="G99">
    <cfRule type="expression" dxfId="2604" priority="29">
      <formula>IF(SUM(G98:G99)&gt;3.7,TRUE,FALSE)</formula>
    </cfRule>
  </conditionalFormatting>
  <conditionalFormatting sqref="G101">
    <cfRule type="expression" dxfId="2603" priority="24">
      <formula>IF(SUM(G101:G102)&gt;3.7,TRUE,FALSE)</formula>
    </cfRule>
  </conditionalFormatting>
  <conditionalFormatting sqref="G102">
    <cfRule type="expression" dxfId="2602" priority="25">
      <formula>IF(SUM(G101:G102)&gt;3.7,TRUE,FALSE)</formula>
    </cfRule>
  </conditionalFormatting>
  <conditionalFormatting sqref="G104">
    <cfRule type="expression" dxfId="2601" priority="20">
      <formula>IF(SUM(G104:G105)&gt;3.7,TRUE,FALSE)</formula>
    </cfRule>
  </conditionalFormatting>
  <conditionalFormatting sqref="G105">
    <cfRule type="expression" dxfId="2600" priority="21">
      <formula>IF(SUM(G104:G105)&gt;3.7,TRUE,FALSE)</formula>
    </cfRule>
  </conditionalFormatting>
  <conditionalFormatting sqref="G107">
    <cfRule type="expression" dxfId="2599" priority="16">
      <formula>IF(SUM(G107:G108)&gt;3.7,TRUE,FALSE)</formula>
    </cfRule>
  </conditionalFormatting>
  <conditionalFormatting sqref="G108">
    <cfRule type="expression" dxfId="2598" priority="17">
      <formula>IF(SUM(G107:G108)&gt;3.7,TRUE,FALSE)</formula>
    </cfRule>
  </conditionalFormatting>
  <conditionalFormatting sqref="G110">
    <cfRule type="expression" dxfId="2597" priority="13">
      <formula>IF(SUM(G110:G111)&gt;3.7,TRUE,FALSE)</formula>
    </cfRule>
  </conditionalFormatting>
  <conditionalFormatting sqref="G111">
    <cfRule type="expression" dxfId="2596" priority="14">
      <formula>IF(SUM(G110:G111)&gt;3.7,TRUE,FALSE)</formula>
    </cfRule>
  </conditionalFormatting>
  <conditionalFormatting sqref="G113">
    <cfRule type="expression" dxfId="2595" priority="9">
      <formula>IF(SUM(G113:G114)&gt;3.7,TRUE,FALSE)</formula>
    </cfRule>
  </conditionalFormatting>
  <conditionalFormatting sqref="G114">
    <cfRule type="expression" dxfId="2594" priority="10">
      <formula>IF(SUM(G113:G114)&gt;3.7,TRUE,FALSE)</formula>
    </cfRule>
  </conditionalFormatting>
  <conditionalFormatting sqref="G116">
    <cfRule type="expression" dxfId="2593" priority="6">
      <formula>IF(SUM(G116:G117)&gt;3.7,TRUE,FALSE)</formula>
    </cfRule>
  </conditionalFormatting>
  <conditionalFormatting sqref="G117">
    <cfRule type="expression" dxfId="2592" priority="7">
      <formula>IF(SUM(G116:G117)&gt;3.7,TRUE,FALSE)</formula>
    </cfRule>
  </conditionalFormatting>
  <conditionalFormatting sqref="G119">
    <cfRule type="expression" dxfId="2591" priority="2">
      <formula>IF(SUM(G119:G120)&gt;3.7,TRUE,FALSE)</formula>
    </cfRule>
  </conditionalFormatting>
  <conditionalFormatting sqref="G120">
    <cfRule type="expression" dxfId="2590" priority="3">
      <formula>IF(SUM(G119:G120)&gt;3.7,TRUE,FALSE)</formula>
    </cfRule>
  </conditionalFormatting>
  <dataValidations count="2">
    <dataValidation type="custom" showErrorMessage="1" error="Please enter the diver's CLUB" sqref="E2 E5 E8 E11 E14 E17 E20 E23 E26 E29 E32 E35 E38 E41 E44 E47 E50 E53 E56 E59 E62 E65 E68 E71 E74 E77 E80 E83 E86 E89 E92 E95 E98 E101 E104 E107 E110 E113 E116 E119" xr:uid="{1E5AE9DF-A7D7-4A44-A0C0-D9B42D7C23DB}">
      <formula1>IF(C2&lt;&gt;"",TRUE,FALSE)</formula1>
    </dataValidation>
    <dataValidation type="custom" allowBlank="1" showInputMessage="1" showErrorMessage="1" error="Please enter the FIRST and LAST names of the diver" sqref="B2:B121" xr:uid="{CCA42403-7A34-4BAD-8BED-22434AD54404}">
      <formula1>IF(FIND(" ",B2)&gt;1,TRUE,FALSE)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Oops!" error="Invalid score" xr:uid="{74A7B8DE-F389-4E8B-8FDA-244B01413A12}">
          <x14:formula1>
            <xm:f>DD!$H$1:$H$21</xm:f>
          </x14:formula1>
          <xm:sqref>H2:L121</xm:sqref>
        </x14:dataValidation>
        <x14:dataValidation type="list" showErrorMessage="1" errorTitle="Oops!" error="Please enter one of the pools in this competition" xr:uid="{A1422AA7-4E58-4174-9120-076C2D716C86}">
          <x14:formula1>
            <xm:f>DD!$E$1:$E$21</xm:f>
          </x14:formula1>
          <xm:sqref>C2:C121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2E11-F49E-414A-9D21-80298FB9EE26}">
  <dimension ref="A1:AK164"/>
  <sheetViews>
    <sheetView workbookViewId="0">
      <pane ySplit="1" topLeftCell="A2" activePane="bottomLeft" state="frozen"/>
      <selection activeCell="D8" sqref="D8"/>
      <selection pane="bottomLeft" activeCell="B2" sqref="B2:B4"/>
    </sheetView>
  </sheetViews>
  <sheetFormatPr defaultColWidth="9.140625" defaultRowHeight="15" x14ac:dyDescent="0.25"/>
  <cols>
    <col min="1" max="1" width="3.85546875" customWidth="1"/>
    <col min="2" max="2" width="24.7109375" customWidth="1"/>
    <col min="3" max="3" width="8.42578125" style="10" customWidth="1"/>
    <col min="4" max="4" width="8.7109375" style="10" customWidth="1"/>
    <col min="5" max="5" width="12.28515625" style="10" customWidth="1"/>
    <col min="6" max="6" width="31.85546875" customWidth="1"/>
    <col min="7" max="13" width="9.140625" style="10"/>
    <col min="16" max="37" width="7.7109375" hidden="1" customWidth="1"/>
  </cols>
  <sheetData>
    <row r="1" spans="1:22"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c r="U1" s="22"/>
      <c r="V1" s="22"/>
    </row>
    <row r="2" spans="1:22"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5"/>
      <c r="R2" s="35"/>
      <c r="S2" s="35"/>
    </row>
    <row r="3" spans="1:22" ht="15.75" thickBot="1" x14ac:dyDescent="0.3">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22"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9">
        <f>IF(N4="",O3,N4+O3)</f>
        <v>0</v>
      </c>
      <c r="Q4" s="35">
        <f>IF(O4&lt;&gt;"",O4+A2/10000,0)</f>
        <v>1E-4</v>
      </c>
      <c r="R4" s="35">
        <f>B2</f>
        <v>0</v>
      </c>
      <c r="S4" s="35">
        <f>C2</f>
        <v>0</v>
      </c>
    </row>
    <row r="5" spans="1:22" x14ac:dyDescent="0.25">
      <c r="A5" s="112">
        <v>2</v>
      </c>
      <c r="B5" s="113"/>
      <c r="C5" s="114"/>
      <c r="D5" s="18">
        <v>1</v>
      </c>
      <c r="E5" s="19"/>
      <c r="F5" s="20" t="str">
        <f>IF($E5="","",IF(ISNA(VLOOKUP($E5,DD!$A$2:$C$150,2,0)),"NO SUCH DIVE",VLOOKUP($E5,DD!$A$2:$C$150,2,0)))</f>
        <v/>
      </c>
      <c r="G5" s="18" t="str">
        <f>IF($E5="","",IF(ISNA(VLOOKUP($E5,DD!$A$2:$C$150,3,0)),"",VLOOKUP($E5,DD!$A$2:$C$150,3,0)))</f>
        <v/>
      </c>
      <c r="H5" s="21"/>
      <c r="I5" s="21"/>
      <c r="J5" s="21"/>
      <c r="K5" s="21"/>
      <c r="L5" s="21"/>
      <c r="M5" s="19"/>
      <c r="N5" s="80">
        <f t="shared" si="0"/>
        <v>0</v>
      </c>
      <c r="O5" s="80">
        <f>IF(N5="","",N5)</f>
        <v>0</v>
      </c>
      <c r="Q5" s="35"/>
      <c r="R5" s="35"/>
      <c r="S5" s="35"/>
    </row>
    <row r="6" spans="1:22" ht="15.75" thickBot="1" x14ac:dyDescent="0.3">
      <c r="A6" s="112"/>
      <c r="B6" s="113"/>
      <c r="C6" s="114"/>
      <c r="D6" s="18">
        <v>2</v>
      </c>
      <c r="E6" s="19"/>
      <c r="F6" s="20" t="str">
        <f>IF($E6="","",IF(ISNA(VLOOKUP($E6,DD!$A$2:$C$150,2,0)),"NO SUCH DIVE",VLOOKUP($E6,DD!$A$2:$C$150,2,0)))</f>
        <v/>
      </c>
      <c r="G6" s="18" t="str">
        <f>IF($E6="","",IF(ISNA(VLOOKUP($E6,DD!$A$2:$C$150,3,0)),"",VLOOKUP($E6,DD!$A$2:$C$150,3,0)))</f>
        <v/>
      </c>
      <c r="H6" s="21"/>
      <c r="I6" s="21"/>
      <c r="J6" s="21"/>
      <c r="K6" s="21"/>
      <c r="L6" s="21"/>
      <c r="M6" s="19"/>
      <c r="N6" s="80">
        <f t="shared" si="0"/>
        <v>0</v>
      </c>
      <c r="O6" s="80">
        <f>IF(N6="",O5,N6+O5)</f>
        <v>0</v>
      </c>
      <c r="Q6" s="35"/>
      <c r="R6" s="35"/>
      <c r="S6" s="35"/>
    </row>
    <row r="7" spans="1:22" ht="15.75" thickBot="1" x14ac:dyDescent="0.3">
      <c r="A7" s="112"/>
      <c r="B7" s="113"/>
      <c r="C7" s="114"/>
      <c r="D7" s="18">
        <v>3</v>
      </c>
      <c r="E7" s="19"/>
      <c r="F7" s="20" t="str">
        <f>IF($E7="","",IF(ISNA(VLOOKUP($E7,DD!$A$2:$C$150,2,0)),"NO SUCH DIVE",VLOOKUP($E7,DD!$A$2:$C$150,2,0)))</f>
        <v/>
      </c>
      <c r="G7" s="18" t="str">
        <f>IF($E7="","",IF(ISNA(VLOOKUP($E7,DD!$A$2:$C$150,3,0)),"",VLOOKUP($E7,DD!$A$2:$C$150,3,0)))</f>
        <v/>
      </c>
      <c r="H7" s="21"/>
      <c r="I7" s="21"/>
      <c r="J7" s="21"/>
      <c r="K7" s="21"/>
      <c r="L7" s="21"/>
      <c r="M7" s="19"/>
      <c r="N7" s="80">
        <f t="shared" si="0"/>
        <v>0</v>
      </c>
      <c r="O7" s="81">
        <f>IF(N7="",O6,N7+O6)</f>
        <v>0</v>
      </c>
      <c r="Q7" s="35">
        <f t="shared" ref="Q7" si="1">IF(O7&lt;&gt;"",O7+A5/10000,0)</f>
        <v>2.0000000000000001E-4</v>
      </c>
      <c r="R7" s="35">
        <f t="shared" ref="R7:S7" si="2">B5</f>
        <v>0</v>
      </c>
      <c r="S7" s="35">
        <f t="shared" si="2"/>
        <v>0</v>
      </c>
    </row>
    <row r="8" spans="1:22" x14ac:dyDescent="0.25">
      <c r="A8" s="115">
        <v>3</v>
      </c>
      <c r="B8" s="116"/>
      <c r="C8" s="117"/>
      <c r="D8" s="10">
        <v>1</v>
      </c>
      <c r="E8" s="5"/>
      <c r="F8" t="str">
        <f>IF($E8="","",IF(ISNA(VLOOKUP($E8,DD!$A$2:$C$150,2,0)),"NO SUCH DIVE",VLOOKUP($E8,DD!$A$2:$C$150,2,0)))</f>
        <v/>
      </c>
      <c r="G8" s="10" t="str">
        <f>IF($E8="","",IF(ISNA(VLOOKUP($E8,DD!$A$2:$C$150,3,0)),"",VLOOKUP($E8,DD!$A$2:$C$150,3,0)))</f>
        <v/>
      </c>
      <c r="H8" s="8"/>
      <c r="I8" s="8"/>
      <c r="J8" s="8"/>
      <c r="K8" s="8"/>
      <c r="L8" s="8"/>
      <c r="M8" s="5"/>
      <c r="N8" s="78">
        <f t="shared" si="0"/>
        <v>0</v>
      </c>
      <c r="O8" s="78">
        <f>IF(N8="","",N8)</f>
        <v>0</v>
      </c>
      <c r="Q8" s="35"/>
      <c r="R8" s="35"/>
      <c r="S8" s="35"/>
    </row>
    <row r="9" spans="1:22" ht="15.75" thickBot="1" x14ac:dyDescent="0.3">
      <c r="A9" s="115"/>
      <c r="B9" s="116"/>
      <c r="C9" s="117"/>
      <c r="D9" s="10">
        <v>2</v>
      </c>
      <c r="E9" s="5"/>
      <c r="F9" t="str">
        <f>IF($E9="","",IF(ISNA(VLOOKUP($E9,DD!$A$2:$C$150,2,0)),"NO SUCH DIVE",VLOOKUP($E9,DD!$A$2:$C$150,2,0)))</f>
        <v/>
      </c>
      <c r="G9" s="10" t="str">
        <f>IF($E9="","",IF(ISNA(VLOOKUP($E9,DD!$A$2:$C$150,3,0)),"",VLOOKUP($E9,DD!$A$2:$C$150,3,0)))</f>
        <v/>
      </c>
      <c r="H9" s="8"/>
      <c r="I9" s="8"/>
      <c r="J9" s="8"/>
      <c r="K9" s="8"/>
      <c r="L9" s="8"/>
      <c r="M9" s="5"/>
      <c r="N9" s="78">
        <f t="shared" si="0"/>
        <v>0</v>
      </c>
      <c r="O9" s="78">
        <f>IF(N9="",O8,N9+O8)</f>
        <v>0</v>
      </c>
      <c r="Q9" s="35"/>
      <c r="R9" s="35"/>
      <c r="S9" s="35"/>
    </row>
    <row r="10" spans="1:22" ht="15.75" thickBot="1" x14ac:dyDescent="0.3">
      <c r="A10" s="115"/>
      <c r="B10" s="116"/>
      <c r="C10" s="117"/>
      <c r="D10" s="10">
        <v>3</v>
      </c>
      <c r="E10" s="5"/>
      <c r="F10" t="str">
        <f>IF($E10="","",IF(ISNA(VLOOKUP($E10,DD!$A$2:$C$150,2,0)),"NO SUCH DIVE",VLOOKUP($E10,DD!$A$2:$C$150,2,0)))</f>
        <v/>
      </c>
      <c r="G10" s="10" t="str">
        <f>IF($E10="","",IF(ISNA(VLOOKUP($E10,DD!$A$2:$C$150,3,0)),"",VLOOKUP($E10,DD!$A$2:$C$150,3,0)))</f>
        <v/>
      </c>
      <c r="H10" s="8"/>
      <c r="I10" s="8"/>
      <c r="J10" s="8"/>
      <c r="K10" s="8"/>
      <c r="L10" s="8"/>
      <c r="M10" s="5"/>
      <c r="N10" s="78">
        <f t="shared" si="0"/>
        <v>0</v>
      </c>
      <c r="O10" s="79">
        <f>IF(N10="",O9,N10+O9)</f>
        <v>0</v>
      </c>
      <c r="Q10" s="35">
        <f t="shared" ref="Q10" si="3">IF(O10&lt;&gt;"",O10+A8/10000,0)</f>
        <v>2.9999999999999997E-4</v>
      </c>
      <c r="R10" s="35">
        <f t="shared" ref="R10:S10" si="4">B8</f>
        <v>0</v>
      </c>
      <c r="S10" s="35">
        <f t="shared" si="4"/>
        <v>0</v>
      </c>
    </row>
    <row r="11" spans="1:22" x14ac:dyDescent="0.25">
      <c r="A11" s="112">
        <v>4</v>
      </c>
      <c r="B11" s="113"/>
      <c r="C11" s="114"/>
      <c r="D11" s="18">
        <v>1</v>
      </c>
      <c r="E11" s="19"/>
      <c r="F11" s="20" t="str">
        <f>IF($E11="","",IF(ISNA(VLOOKUP($E11,DD!$A$2:$C$150,2,0)),"NO SUCH DIVE",VLOOKUP($E11,DD!$A$2:$C$150,2,0)))</f>
        <v/>
      </c>
      <c r="G11" s="18" t="str">
        <f>IF($E11="","",IF(ISNA(VLOOKUP($E11,DD!$A$2:$C$150,3,0)),"",VLOOKUP($E11,DD!$A$2:$C$150,3,0)))</f>
        <v/>
      </c>
      <c r="H11" s="21"/>
      <c r="I11" s="21"/>
      <c r="J11" s="21"/>
      <c r="K11" s="21"/>
      <c r="L11" s="21"/>
      <c r="M11" s="19"/>
      <c r="N11" s="80">
        <f t="shared" si="0"/>
        <v>0</v>
      </c>
      <c r="O11" s="80">
        <f>IF(N11="","",N11)</f>
        <v>0</v>
      </c>
      <c r="Q11" s="35"/>
      <c r="R11" s="35"/>
      <c r="S11" s="35"/>
    </row>
    <row r="12" spans="1:22" ht="15.75" thickBot="1" x14ac:dyDescent="0.3">
      <c r="A12" s="112"/>
      <c r="B12" s="113"/>
      <c r="C12" s="114"/>
      <c r="D12" s="18">
        <v>2</v>
      </c>
      <c r="E12" s="19"/>
      <c r="F12" s="20" t="str">
        <f>IF($E12="","",IF(ISNA(VLOOKUP($E12,DD!$A$2:$C$150,2,0)),"NO SUCH DIVE",VLOOKUP($E12,DD!$A$2:$C$150,2,0)))</f>
        <v/>
      </c>
      <c r="G12" s="18" t="str">
        <f>IF($E12="","",IF(ISNA(VLOOKUP($E12,DD!$A$2:$C$150,3,0)),"",VLOOKUP($E12,DD!$A$2:$C$150,3,0)))</f>
        <v/>
      </c>
      <c r="H12" s="21"/>
      <c r="I12" s="21"/>
      <c r="J12" s="21"/>
      <c r="K12" s="21"/>
      <c r="L12" s="21"/>
      <c r="M12" s="19"/>
      <c r="N12" s="80">
        <f t="shared" si="0"/>
        <v>0</v>
      </c>
      <c r="O12" s="80">
        <f>IF(N12="",O11,N12+O11)</f>
        <v>0</v>
      </c>
      <c r="Q12" s="35"/>
      <c r="R12" s="35"/>
      <c r="S12" s="35"/>
    </row>
    <row r="13" spans="1:22" ht="15.75" thickBot="1" x14ac:dyDescent="0.3">
      <c r="A13" s="112"/>
      <c r="B13" s="113"/>
      <c r="C13" s="114"/>
      <c r="D13" s="18">
        <v>3</v>
      </c>
      <c r="E13" s="19"/>
      <c r="F13" s="20" t="str">
        <f>IF($E13="","",IF(ISNA(VLOOKUP($E13,DD!$A$2:$C$150,2,0)),"NO SUCH DIVE",VLOOKUP($E13,DD!$A$2:$C$150,2,0)))</f>
        <v/>
      </c>
      <c r="G13" s="18" t="str">
        <f>IF($E13="","",IF(ISNA(VLOOKUP($E13,DD!$A$2:$C$150,3,0)),"",VLOOKUP($E13,DD!$A$2:$C$150,3,0)))</f>
        <v/>
      </c>
      <c r="H13" s="21"/>
      <c r="I13" s="21"/>
      <c r="J13" s="21"/>
      <c r="K13" s="21"/>
      <c r="L13" s="21"/>
      <c r="M13" s="19"/>
      <c r="N13" s="80">
        <f t="shared" si="0"/>
        <v>0</v>
      </c>
      <c r="O13" s="81">
        <f>IF(N13="",O12,N13+O12)</f>
        <v>0</v>
      </c>
      <c r="Q13" s="35">
        <f t="shared" ref="Q13" si="5">IF(O13&lt;&gt;"",O13+A11/10000,0)</f>
        <v>4.0000000000000002E-4</v>
      </c>
      <c r="R13" s="35">
        <f t="shared" ref="R13:S13" si="6">B11</f>
        <v>0</v>
      </c>
      <c r="S13" s="35">
        <f t="shared" si="6"/>
        <v>0</v>
      </c>
    </row>
    <row r="14" spans="1:22" x14ac:dyDescent="0.25">
      <c r="A14" s="115">
        <v>5</v>
      </c>
      <c r="B14" s="116"/>
      <c r="C14" s="117"/>
      <c r="D14" s="10">
        <v>1</v>
      </c>
      <c r="E14" s="5"/>
      <c r="F14" t="str">
        <f>IF($E14="","",IF(ISNA(VLOOKUP($E14,DD!$A$2:$C$150,2,0)),"NO SUCH DIVE",VLOOKUP($E14,DD!$A$2:$C$150,2,0)))</f>
        <v/>
      </c>
      <c r="G14" s="10" t="str">
        <f>IF($E14="","",IF(ISNA(VLOOKUP($E14,DD!$A$2:$C$150,3,0)),"",VLOOKUP($E14,DD!$A$2:$C$150,3,0)))</f>
        <v/>
      </c>
      <c r="H14" s="8"/>
      <c r="I14" s="8"/>
      <c r="J14" s="8"/>
      <c r="K14" s="8"/>
      <c r="L14" s="8"/>
      <c r="M14" s="5"/>
      <c r="N14" s="78">
        <f t="shared" si="0"/>
        <v>0</v>
      </c>
      <c r="O14" s="78">
        <f>IF(N14="","",N14)</f>
        <v>0</v>
      </c>
      <c r="Q14" s="35"/>
      <c r="R14" s="35"/>
      <c r="S14" s="35"/>
    </row>
    <row r="15" spans="1:22" ht="15.75" thickBot="1" x14ac:dyDescent="0.3">
      <c r="A15" s="115"/>
      <c r="B15" s="116"/>
      <c r="C15" s="117"/>
      <c r="D15" s="10">
        <v>2</v>
      </c>
      <c r="E15" s="5"/>
      <c r="F15" t="str">
        <f>IF($E15="","",IF(ISNA(VLOOKUP($E15,DD!$A$2:$C$150,2,0)),"NO SUCH DIVE",VLOOKUP($E15,DD!$A$2:$C$150,2,0)))</f>
        <v/>
      </c>
      <c r="G15" s="10" t="str">
        <f>IF($E15="","",IF(ISNA(VLOOKUP($E15,DD!$A$2:$C$150,3,0)),"",VLOOKUP($E15,DD!$A$2:$C$150,3,0)))</f>
        <v/>
      </c>
      <c r="H15" s="8"/>
      <c r="I15" s="8"/>
      <c r="J15" s="8"/>
      <c r="K15" s="8"/>
      <c r="L15" s="8"/>
      <c r="M15" s="5"/>
      <c r="N15" s="78">
        <f t="shared" si="0"/>
        <v>0</v>
      </c>
      <c r="O15" s="78">
        <f>IF(N15="",O14,N15+O14)</f>
        <v>0</v>
      </c>
      <c r="Q15" s="35"/>
      <c r="R15" s="35"/>
      <c r="S15" s="35"/>
    </row>
    <row r="16" spans="1:22" ht="15.75" thickBot="1" x14ac:dyDescent="0.3">
      <c r="A16" s="115"/>
      <c r="B16" s="116"/>
      <c r="C16" s="117"/>
      <c r="D16" s="10">
        <v>3</v>
      </c>
      <c r="E16" s="5"/>
      <c r="F16" t="str">
        <f>IF($E16="","",IF(ISNA(VLOOKUP($E16,DD!$A$2:$C$150,2,0)),"NO SUCH DIVE",VLOOKUP($E16,DD!$A$2:$C$150,2,0)))</f>
        <v/>
      </c>
      <c r="G16" s="10" t="str">
        <f>IF($E16="","",IF(ISNA(VLOOKUP($E16,DD!$A$2:$C$150,3,0)),"",VLOOKUP($E16,DD!$A$2:$C$150,3,0)))</f>
        <v/>
      </c>
      <c r="H16" s="8"/>
      <c r="I16" s="8"/>
      <c r="J16" s="8"/>
      <c r="K16" s="8"/>
      <c r="L16" s="8"/>
      <c r="M16" s="5"/>
      <c r="N16" s="78">
        <f t="shared" si="0"/>
        <v>0</v>
      </c>
      <c r="O16" s="79">
        <f>IF(N16="",O15,N16+O15)</f>
        <v>0</v>
      </c>
      <c r="Q16" s="35">
        <f t="shared" ref="Q16" si="7">IF(O16&lt;&gt;"",O16+A14/10000,0)</f>
        <v>5.0000000000000001E-4</v>
      </c>
      <c r="R16" s="35">
        <f t="shared" ref="R16:S16" si="8">B14</f>
        <v>0</v>
      </c>
      <c r="S16" s="35">
        <f t="shared" si="8"/>
        <v>0</v>
      </c>
    </row>
    <row r="17" spans="1:20" x14ac:dyDescent="0.25">
      <c r="A17" s="112">
        <v>6</v>
      </c>
      <c r="B17" s="113"/>
      <c r="C17" s="114"/>
      <c r="D17" s="18">
        <v>1</v>
      </c>
      <c r="E17" s="19"/>
      <c r="F17" s="20" t="str">
        <f>IF($E17="","",IF(ISNA(VLOOKUP($E17,DD!$A$2:$C$150,2,0)),"NO SUCH DIVE",VLOOKUP($E17,DD!$A$2:$C$150,2,0)))</f>
        <v/>
      </c>
      <c r="G17" s="18" t="str">
        <f>IF($E17="","",IF(ISNA(VLOOKUP($E17,DD!$A$2:$C$150,3,0)),"",VLOOKUP($E17,DD!$A$2:$C$150,3,0)))</f>
        <v/>
      </c>
      <c r="H17" s="21"/>
      <c r="I17" s="21"/>
      <c r="J17" s="21"/>
      <c r="K17" s="21"/>
      <c r="L17" s="21"/>
      <c r="M17" s="19"/>
      <c r="N17" s="80">
        <f t="shared" si="0"/>
        <v>0</v>
      </c>
      <c r="O17" s="80">
        <f>IF(N17="","",N17)</f>
        <v>0</v>
      </c>
      <c r="Q17" s="35"/>
      <c r="R17" s="35"/>
      <c r="S17" s="35"/>
    </row>
    <row r="18" spans="1:20" ht="15.75" thickBot="1" x14ac:dyDescent="0.3">
      <c r="A18" s="112"/>
      <c r="B18" s="113"/>
      <c r="C18" s="114"/>
      <c r="D18" s="18">
        <v>2</v>
      </c>
      <c r="E18" s="19"/>
      <c r="F18" s="20" t="str">
        <f>IF($E18="","",IF(ISNA(VLOOKUP($E18,DD!$A$2:$C$150,2,0)),"NO SUCH DIVE",VLOOKUP($E18,DD!$A$2:$C$150,2,0)))</f>
        <v/>
      </c>
      <c r="G18" s="18" t="str">
        <f>IF($E18="","",IF(ISNA(VLOOKUP($E18,DD!$A$2:$C$150,3,0)),"",VLOOKUP($E18,DD!$A$2:$C$150,3,0)))</f>
        <v/>
      </c>
      <c r="H18" s="21"/>
      <c r="I18" s="21"/>
      <c r="J18" s="21"/>
      <c r="K18" s="21"/>
      <c r="L18" s="21"/>
      <c r="M18" s="19"/>
      <c r="N18" s="80">
        <f t="shared" si="0"/>
        <v>0</v>
      </c>
      <c r="O18" s="80">
        <f>IF(N18="",O17,N18+O17)</f>
        <v>0</v>
      </c>
      <c r="Q18" s="35"/>
      <c r="R18" s="35"/>
      <c r="S18" s="35"/>
    </row>
    <row r="19" spans="1:20" ht="15.75" thickBot="1" x14ac:dyDescent="0.3">
      <c r="A19" s="112"/>
      <c r="B19" s="113"/>
      <c r="C19" s="114"/>
      <c r="D19" s="18">
        <v>3</v>
      </c>
      <c r="E19" s="19"/>
      <c r="F19" s="20" t="str">
        <f>IF($E19="","",IF(ISNA(VLOOKUP($E19,DD!$A$2:$C$150,2,0)),"NO SUCH DIVE",VLOOKUP($E19,DD!$A$2:$C$150,2,0)))</f>
        <v/>
      </c>
      <c r="G19" s="18" t="str">
        <f>IF($E19="","",IF(ISNA(VLOOKUP($E19,DD!$A$2:$C$150,3,0)),"",VLOOKUP($E19,DD!$A$2:$C$150,3,0)))</f>
        <v/>
      </c>
      <c r="H19" s="21"/>
      <c r="I19" s="21"/>
      <c r="J19" s="21"/>
      <c r="K19" s="21"/>
      <c r="L19" s="21"/>
      <c r="M19" s="19"/>
      <c r="N19" s="80">
        <f t="shared" si="0"/>
        <v>0</v>
      </c>
      <c r="O19" s="81">
        <f>IF(N19="",O18,N19+O18)</f>
        <v>0</v>
      </c>
      <c r="Q19" s="35">
        <f t="shared" ref="Q19" si="9">IF(O19&lt;&gt;"",O19+A17/10000,0)</f>
        <v>5.9999999999999995E-4</v>
      </c>
      <c r="R19" s="35">
        <f t="shared" ref="R19:S19" si="10">B17</f>
        <v>0</v>
      </c>
      <c r="S19" s="35">
        <f t="shared" si="10"/>
        <v>0</v>
      </c>
    </row>
    <row r="20" spans="1:20" x14ac:dyDescent="0.25">
      <c r="A20" s="115">
        <v>7</v>
      </c>
      <c r="B20" s="116"/>
      <c r="C20" s="117"/>
      <c r="D20" s="10">
        <v>1</v>
      </c>
      <c r="E20" s="5"/>
      <c r="F20" t="str">
        <f>IF($E20="","",IF(ISNA(VLOOKUP($E20,DD!$A$2:$C$150,2,0)),"NO SUCH DIVE",VLOOKUP($E20,DD!$A$2:$C$150,2,0)))</f>
        <v/>
      </c>
      <c r="G20" s="10" t="str">
        <f>IF($E20="","",IF(ISNA(VLOOKUP($E20,DD!$A$2:$C$150,3,0)),"",VLOOKUP($E20,DD!$A$2:$C$150,3,0)))</f>
        <v/>
      </c>
      <c r="H20" s="8"/>
      <c r="I20" s="8"/>
      <c r="J20" s="8"/>
      <c r="K20" s="8"/>
      <c r="L20" s="8"/>
      <c r="M20" s="5"/>
      <c r="N20" s="78">
        <f t="shared" si="0"/>
        <v>0</v>
      </c>
      <c r="O20" s="78">
        <f>IF(N20="","",N20)</f>
        <v>0</v>
      </c>
      <c r="Q20" s="35"/>
      <c r="R20" s="35"/>
      <c r="S20" s="35"/>
    </row>
    <row r="21" spans="1:20" ht="15.75" thickBot="1" x14ac:dyDescent="0.3">
      <c r="A21" s="115"/>
      <c r="B21" s="116"/>
      <c r="C21" s="117"/>
      <c r="D21" s="10">
        <v>2</v>
      </c>
      <c r="E21" s="5"/>
      <c r="F21" t="str">
        <f>IF($E21="","",IF(ISNA(VLOOKUP($E21,DD!$A$2:$C$150,2,0)),"NO SUCH DIVE",VLOOKUP($E21,DD!$A$2:$C$150,2,0)))</f>
        <v/>
      </c>
      <c r="G21" s="10" t="str">
        <f>IF($E21="","",IF(ISNA(VLOOKUP($E21,DD!$A$2:$C$150,3,0)),"",VLOOKUP($E21,DD!$A$2:$C$150,3,0)))</f>
        <v/>
      </c>
      <c r="H21" s="8"/>
      <c r="I21" s="8"/>
      <c r="J21" s="8"/>
      <c r="K21" s="8"/>
      <c r="L21" s="8"/>
      <c r="M21" s="5"/>
      <c r="N21" s="78">
        <f t="shared" si="0"/>
        <v>0</v>
      </c>
      <c r="O21" s="78">
        <f>IF(N21="",O20,N21+O20)</f>
        <v>0</v>
      </c>
      <c r="Q21" s="35"/>
      <c r="R21" s="35"/>
      <c r="S21" s="35"/>
    </row>
    <row r="22" spans="1:20" ht="15.75" thickBot="1" x14ac:dyDescent="0.3">
      <c r="A22" s="115"/>
      <c r="B22" s="116"/>
      <c r="C22" s="117"/>
      <c r="D22" s="10">
        <v>3</v>
      </c>
      <c r="E22" s="5"/>
      <c r="F22" t="str">
        <f>IF($E22="","",IF(ISNA(VLOOKUP($E22,DD!$A$2:$C$150,2,0)),"NO SUCH DIVE",VLOOKUP($E22,DD!$A$2:$C$150,2,0)))</f>
        <v/>
      </c>
      <c r="G22" s="10" t="str">
        <f>IF($E22="","",IF(ISNA(VLOOKUP($E22,DD!$A$2:$C$150,3,0)),"",VLOOKUP($E22,DD!$A$2:$C$150,3,0)))</f>
        <v/>
      </c>
      <c r="H22" s="8"/>
      <c r="I22" s="8"/>
      <c r="J22" s="8"/>
      <c r="K22" s="8"/>
      <c r="L22" s="8"/>
      <c r="M22" s="5"/>
      <c r="N22" s="78">
        <f t="shared" si="0"/>
        <v>0</v>
      </c>
      <c r="O22" s="79">
        <f>IF(N22="",O21,N22+O21)</f>
        <v>0</v>
      </c>
      <c r="Q22" s="35">
        <f t="shared" ref="Q22" si="11">IF(O22&lt;&gt;"",O22+A20/10000,0)</f>
        <v>6.9999999999999999E-4</v>
      </c>
      <c r="R22" s="35">
        <f t="shared" ref="R22:S22" si="12">B20</f>
        <v>0</v>
      </c>
      <c r="S22" s="35">
        <f t="shared" si="12"/>
        <v>0</v>
      </c>
    </row>
    <row r="23" spans="1:20" x14ac:dyDescent="0.25">
      <c r="A23" s="112">
        <v>8</v>
      </c>
      <c r="B23" s="113"/>
      <c r="C23" s="114"/>
      <c r="D23" s="18">
        <v>1</v>
      </c>
      <c r="E23" s="19"/>
      <c r="F23" s="20" t="str">
        <f>IF($E23="","",IF(ISNA(VLOOKUP($E23,DD!$A$2:$C$150,2,0)),"NO SUCH DIVE",VLOOKUP($E23,DD!$A$2:$C$150,2,0)))</f>
        <v/>
      </c>
      <c r="G23" s="18" t="str">
        <f>IF($E23="","",IF(ISNA(VLOOKUP($E23,DD!$A$2:$C$150,3,0)),"",VLOOKUP($E23,DD!$A$2:$C$150,3,0)))</f>
        <v/>
      </c>
      <c r="H23" s="21"/>
      <c r="I23" s="21"/>
      <c r="J23" s="21"/>
      <c r="K23" s="21"/>
      <c r="L23" s="21"/>
      <c r="M23" s="19"/>
      <c r="N23" s="80">
        <f t="shared" si="0"/>
        <v>0</v>
      </c>
      <c r="O23" s="80">
        <f>IF(N23="","",N23)</f>
        <v>0</v>
      </c>
      <c r="Q23" s="35"/>
      <c r="R23" s="35"/>
      <c r="S23" s="35"/>
    </row>
    <row r="24" spans="1:20" ht="15.75" thickBot="1" x14ac:dyDescent="0.3">
      <c r="A24" s="112"/>
      <c r="B24" s="113"/>
      <c r="C24" s="114"/>
      <c r="D24" s="18">
        <v>2</v>
      </c>
      <c r="E24" s="19"/>
      <c r="F24" s="20" t="str">
        <f>IF($E24="","",IF(ISNA(VLOOKUP($E24,DD!$A$2:$C$150,2,0)),"NO SUCH DIVE",VLOOKUP($E24,DD!$A$2:$C$150,2,0)))</f>
        <v/>
      </c>
      <c r="G24" s="18" t="str">
        <f>IF($E24="","",IF(ISNA(VLOOKUP($E24,DD!$A$2:$C$150,3,0)),"",VLOOKUP($E24,DD!$A$2:$C$150,3,0)))</f>
        <v/>
      </c>
      <c r="H24" s="21"/>
      <c r="I24" s="21"/>
      <c r="J24" s="21"/>
      <c r="K24" s="21"/>
      <c r="L24" s="21"/>
      <c r="M24" s="19"/>
      <c r="N24" s="80">
        <f t="shared" si="0"/>
        <v>0</v>
      </c>
      <c r="O24" s="80">
        <f>IF(N24="",O23,N24+O23)</f>
        <v>0</v>
      </c>
      <c r="Q24" s="35"/>
      <c r="R24" s="35"/>
      <c r="S24" s="35"/>
    </row>
    <row r="25" spans="1:20" ht="15.75" thickBot="1" x14ac:dyDescent="0.3">
      <c r="A25" s="112"/>
      <c r="B25" s="113"/>
      <c r="C25" s="114"/>
      <c r="D25" s="18">
        <v>3</v>
      </c>
      <c r="E25" s="19"/>
      <c r="F25" s="20" t="str">
        <f>IF($E25="","",IF(ISNA(VLOOKUP($E25,DD!$A$2:$C$150,2,0)),"NO SUCH DIVE",VLOOKUP($E25,DD!$A$2:$C$150,2,0)))</f>
        <v/>
      </c>
      <c r="G25" s="18" t="str">
        <f>IF($E25="","",IF(ISNA(VLOOKUP($E25,DD!$A$2:$C$150,3,0)),"",VLOOKUP($E25,DD!$A$2:$C$150,3,0)))</f>
        <v/>
      </c>
      <c r="H25" s="21"/>
      <c r="I25" s="21"/>
      <c r="J25" s="21"/>
      <c r="K25" s="21"/>
      <c r="L25" s="21"/>
      <c r="M25" s="19"/>
      <c r="N25" s="80">
        <f t="shared" si="0"/>
        <v>0</v>
      </c>
      <c r="O25" s="81">
        <f>IF(N25="",O24,N25+O24)</f>
        <v>0</v>
      </c>
      <c r="Q25" s="35">
        <f t="shared" ref="Q25" si="13">IF(O25&lt;&gt;"",O25+A23/10000,0)</f>
        <v>8.0000000000000004E-4</v>
      </c>
      <c r="R25" s="35">
        <f t="shared" ref="R25:S25" si="14">B23</f>
        <v>0</v>
      </c>
      <c r="S25" s="35">
        <f t="shared" si="14"/>
        <v>0</v>
      </c>
    </row>
    <row r="26" spans="1:20" x14ac:dyDescent="0.25">
      <c r="A26" s="115">
        <v>9</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IF(N26="","",N26)</f>
        <v>0</v>
      </c>
      <c r="Q26" s="35"/>
      <c r="R26" s="35"/>
      <c r="S26" s="35"/>
      <c r="T26" s="9"/>
    </row>
    <row r="27" spans="1:20" ht="15.75" thickBot="1" x14ac:dyDescent="0.3">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IF(N27="",O26,N27+O26)</f>
        <v>0</v>
      </c>
      <c r="Q27" s="35"/>
      <c r="R27" s="35"/>
      <c r="S27" s="35"/>
      <c r="T27" s="9"/>
    </row>
    <row r="28" spans="1:20"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9">
        <f>IF(N28="",O27,N28+O27)</f>
        <v>0</v>
      </c>
      <c r="Q28" s="35">
        <f t="shared" ref="Q28" si="15">IF(O28&lt;&gt;"",O28+A26/10000,0)</f>
        <v>8.9999999999999998E-4</v>
      </c>
      <c r="R28" s="35">
        <f t="shared" ref="R28:S28" si="16">B26</f>
        <v>0</v>
      </c>
      <c r="S28" s="35">
        <f t="shared" si="16"/>
        <v>0</v>
      </c>
      <c r="T28" s="9"/>
    </row>
    <row r="29" spans="1:20" x14ac:dyDescent="0.25">
      <c r="A29" s="112">
        <v>10</v>
      </c>
      <c r="B29" s="113"/>
      <c r="C29" s="114"/>
      <c r="D29" s="18">
        <v>1</v>
      </c>
      <c r="E29" s="19"/>
      <c r="F29" s="20" t="str">
        <f>IF($E29="","",IF(ISNA(VLOOKUP($E29,DD!$A$2:$C$150,2,0)),"NO SUCH DIVE",VLOOKUP($E29,DD!$A$2:$C$150,2,0)))</f>
        <v/>
      </c>
      <c r="G29" s="18" t="str">
        <f>IF($E29="","",IF(ISNA(VLOOKUP($E29,DD!$A$2:$C$150,3,0)),"",VLOOKUP($E29,DD!$A$2:$C$150,3,0)))</f>
        <v/>
      </c>
      <c r="H29" s="21"/>
      <c r="I29" s="21"/>
      <c r="J29" s="21"/>
      <c r="K29" s="21"/>
      <c r="L29" s="21"/>
      <c r="M29" s="19"/>
      <c r="N29" s="80">
        <f t="shared" si="0"/>
        <v>0</v>
      </c>
      <c r="O29" s="80">
        <f>IF(N29="","",N29)</f>
        <v>0</v>
      </c>
      <c r="Q29" s="35"/>
      <c r="R29" s="35"/>
      <c r="S29" s="35"/>
      <c r="T29" s="9"/>
    </row>
    <row r="30" spans="1:20" ht="15.75" thickBot="1" x14ac:dyDescent="0.3">
      <c r="A30" s="112"/>
      <c r="B30" s="113"/>
      <c r="C30" s="114"/>
      <c r="D30" s="18">
        <v>2</v>
      </c>
      <c r="E30" s="19"/>
      <c r="F30" s="20" t="str">
        <f>IF($E30="","",IF(ISNA(VLOOKUP($E30,DD!$A$2:$C$150,2,0)),"NO SUCH DIVE",VLOOKUP($E30,DD!$A$2:$C$150,2,0)))</f>
        <v/>
      </c>
      <c r="G30" s="18" t="str">
        <f>IF($E30="","",IF(ISNA(VLOOKUP($E30,DD!$A$2:$C$150,3,0)),"",VLOOKUP($E30,DD!$A$2:$C$150,3,0)))</f>
        <v/>
      </c>
      <c r="H30" s="21"/>
      <c r="I30" s="21"/>
      <c r="J30" s="21"/>
      <c r="K30" s="21"/>
      <c r="L30" s="21"/>
      <c r="M30" s="19"/>
      <c r="N30" s="80">
        <f t="shared" si="0"/>
        <v>0</v>
      </c>
      <c r="O30" s="80">
        <f>IF(N30="",O29,N30+O29)</f>
        <v>0</v>
      </c>
      <c r="Q30" s="35"/>
      <c r="R30" s="35"/>
      <c r="S30" s="35"/>
      <c r="T30" s="9"/>
    </row>
    <row r="31" spans="1:20" ht="15.75" thickBot="1" x14ac:dyDescent="0.3">
      <c r="A31" s="112"/>
      <c r="B31" s="113"/>
      <c r="C31" s="114"/>
      <c r="D31" s="18">
        <v>3</v>
      </c>
      <c r="E31" s="19"/>
      <c r="F31" s="20" t="str">
        <f>IF($E31="","",IF(ISNA(VLOOKUP($E31,DD!$A$2:$C$150,2,0)),"NO SUCH DIVE",VLOOKUP($E31,DD!$A$2:$C$150,2,0)))</f>
        <v/>
      </c>
      <c r="G31" s="18" t="str">
        <f>IF($E31="","",IF(ISNA(VLOOKUP($E31,DD!$A$2:$C$150,3,0)),"",VLOOKUP($E31,DD!$A$2:$C$150,3,0)))</f>
        <v/>
      </c>
      <c r="H31" s="21"/>
      <c r="I31" s="21"/>
      <c r="J31" s="21"/>
      <c r="K31" s="21"/>
      <c r="L31" s="21"/>
      <c r="M31" s="19"/>
      <c r="N31" s="80">
        <f t="shared" si="0"/>
        <v>0</v>
      </c>
      <c r="O31" s="81">
        <f>IF(N31="",O30,N31+O30)</f>
        <v>0</v>
      </c>
      <c r="Q31" s="35">
        <f t="shared" ref="Q31" si="17">IF(O31&lt;&gt;"",O31+A29/10000,0)</f>
        <v>1E-3</v>
      </c>
      <c r="R31" s="35">
        <f t="shared" ref="R31:S31" si="18">B29</f>
        <v>0</v>
      </c>
      <c r="S31" s="35">
        <f t="shared" si="18"/>
        <v>0</v>
      </c>
      <c r="T31" s="9"/>
    </row>
    <row r="32" spans="1:20" x14ac:dyDescent="0.25">
      <c r="A32" s="115">
        <v>11</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IF(N32="","",N32)</f>
        <v>0</v>
      </c>
      <c r="Q32" s="35"/>
      <c r="R32" s="35"/>
      <c r="S32" s="35"/>
      <c r="T32" s="9"/>
    </row>
    <row r="33" spans="1:19" ht="15.75" thickBot="1" x14ac:dyDescent="0.3">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IF(N33="",O32,N33+O32)</f>
        <v>0</v>
      </c>
      <c r="Q33" s="35"/>
      <c r="R33" s="35"/>
      <c r="S33" s="35"/>
    </row>
    <row r="34" spans="1:19" ht="15.75" thickBot="1" x14ac:dyDescent="0.3">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9">
        <f>IF(N34="",O33,N34+O33)</f>
        <v>0</v>
      </c>
      <c r="Q34" s="35">
        <f t="shared" ref="Q34" si="19">IF(O34&lt;&gt;"",O34+A32/10000,0)</f>
        <v>1.1000000000000001E-3</v>
      </c>
      <c r="R34" s="35">
        <f t="shared" ref="R34:S34" si="20">B32</f>
        <v>0</v>
      </c>
      <c r="S34" s="35">
        <f t="shared" si="20"/>
        <v>0</v>
      </c>
    </row>
    <row r="35" spans="1:19" x14ac:dyDescent="0.25">
      <c r="A35" s="112">
        <v>12</v>
      </c>
      <c r="B35" s="113"/>
      <c r="C35" s="114"/>
      <c r="D35" s="18">
        <v>1</v>
      </c>
      <c r="E35" s="19"/>
      <c r="F35" s="20" t="str">
        <f>IF($E35="","",IF(ISNA(VLOOKUP($E35,DD!$A$2:$C$150,2,0)),"NO SUCH DIVE",VLOOKUP($E35,DD!$A$2:$C$150,2,0)))</f>
        <v/>
      </c>
      <c r="G35" s="18" t="str">
        <f>IF($E35="","",IF(ISNA(VLOOKUP($E35,DD!$A$2:$C$150,3,0)),"",VLOOKUP($E35,DD!$A$2:$C$150,3,0)))</f>
        <v/>
      </c>
      <c r="H35" s="21"/>
      <c r="I35" s="21"/>
      <c r="J35" s="21"/>
      <c r="K35" s="21"/>
      <c r="L35" s="21"/>
      <c r="M35" s="19"/>
      <c r="N35" s="80">
        <f t="shared" si="0"/>
        <v>0</v>
      </c>
      <c r="O35" s="80">
        <f>IF(N35="","",N35)</f>
        <v>0</v>
      </c>
      <c r="Q35" s="35"/>
      <c r="R35" s="35"/>
      <c r="S35" s="35"/>
    </row>
    <row r="36" spans="1:19" ht="15.75" thickBot="1" x14ac:dyDescent="0.3">
      <c r="A36" s="112"/>
      <c r="B36" s="113"/>
      <c r="C36" s="114"/>
      <c r="D36" s="18">
        <v>2</v>
      </c>
      <c r="E36" s="19"/>
      <c r="F36" s="20" t="str">
        <f>IF($E36="","",IF(ISNA(VLOOKUP($E36,DD!$A$2:$C$150,2,0)),"NO SUCH DIVE",VLOOKUP($E36,DD!$A$2:$C$150,2,0)))</f>
        <v/>
      </c>
      <c r="G36" s="18" t="str">
        <f>IF($E36="","",IF(ISNA(VLOOKUP($E36,DD!$A$2:$C$150,3,0)),"",VLOOKUP($E36,DD!$A$2:$C$150,3,0)))</f>
        <v/>
      </c>
      <c r="H36" s="21"/>
      <c r="I36" s="21"/>
      <c r="J36" s="21"/>
      <c r="K36" s="21"/>
      <c r="L36" s="21"/>
      <c r="M36" s="19"/>
      <c r="N36" s="80">
        <f t="shared" si="0"/>
        <v>0</v>
      </c>
      <c r="O36" s="80">
        <f>IF(N36="",O35,N36+O35)</f>
        <v>0</v>
      </c>
      <c r="Q36" s="35"/>
      <c r="R36" s="35"/>
      <c r="S36" s="35"/>
    </row>
    <row r="37" spans="1:19" ht="15.75" thickBot="1" x14ac:dyDescent="0.3">
      <c r="A37" s="112"/>
      <c r="B37" s="113"/>
      <c r="C37" s="114"/>
      <c r="D37" s="18">
        <v>3</v>
      </c>
      <c r="E37" s="19"/>
      <c r="F37" s="20" t="str">
        <f>IF($E37="","",IF(ISNA(VLOOKUP($E37,DD!$A$2:$C$150,2,0)),"NO SUCH DIVE",VLOOKUP($E37,DD!$A$2:$C$150,2,0)))</f>
        <v/>
      </c>
      <c r="G37" s="18" t="str">
        <f>IF($E37="","",IF(ISNA(VLOOKUP($E37,DD!$A$2:$C$150,3,0)),"",VLOOKUP($E37,DD!$A$2:$C$150,3,0)))</f>
        <v/>
      </c>
      <c r="H37" s="21"/>
      <c r="I37" s="21"/>
      <c r="J37" s="21"/>
      <c r="K37" s="21"/>
      <c r="L37" s="21"/>
      <c r="M37" s="19"/>
      <c r="N37" s="80">
        <f t="shared" si="0"/>
        <v>0</v>
      </c>
      <c r="O37" s="81">
        <f>IF(N37="",O36,N37+O36)</f>
        <v>0</v>
      </c>
      <c r="Q37" s="35">
        <f t="shared" ref="Q37" si="21">IF(O37&lt;&gt;"",O37+A35/10000,0)</f>
        <v>1.1999999999999999E-3</v>
      </c>
      <c r="R37" s="35">
        <f t="shared" ref="R37:S37" si="22">B35</f>
        <v>0</v>
      </c>
      <c r="S37" s="35">
        <f t="shared" si="22"/>
        <v>0</v>
      </c>
    </row>
    <row r="38" spans="1:19" x14ac:dyDescent="0.25">
      <c r="A38" s="115">
        <v>13</v>
      </c>
      <c r="B38" s="116"/>
      <c r="C38" s="117"/>
      <c r="D38" s="10">
        <v>1</v>
      </c>
      <c r="E38" s="5"/>
      <c r="F38" t="str">
        <f>IF($E38="","",IF(ISNA(VLOOKUP($E38,DD!$A$2:$C$150,2,0)),"NO SUCH DIVE",VLOOKUP($E38,DD!$A$2:$C$150,2,0)))</f>
        <v/>
      </c>
      <c r="G38" s="10" t="str">
        <f>IF($E38="","",IF(ISNA(VLOOKUP($E38,DD!$A$2:$C$150,3,0)),"",VLOOKUP($E38,DD!$A$2:$C$150,3,0)))</f>
        <v/>
      </c>
      <c r="H38" s="8"/>
      <c r="I38" s="8"/>
      <c r="J38" s="8"/>
      <c r="K38" s="8"/>
      <c r="L38" s="8"/>
      <c r="M38" s="5"/>
      <c r="N38" s="78">
        <f t="shared" si="0"/>
        <v>0</v>
      </c>
      <c r="O38" s="78">
        <f>IF(N38="","",N38)</f>
        <v>0</v>
      </c>
      <c r="Q38" s="35"/>
      <c r="R38" s="35"/>
      <c r="S38" s="35"/>
    </row>
    <row r="39" spans="1:19" ht="15.75" thickBot="1" x14ac:dyDescent="0.3">
      <c r="A39" s="115"/>
      <c r="B39" s="116"/>
      <c r="C39" s="117"/>
      <c r="D39" s="10">
        <v>2</v>
      </c>
      <c r="E39" s="5"/>
      <c r="F39" t="str">
        <f>IF($E39="","",IF(ISNA(VLOOKUP($E39,DD!$A$2:$C$150,2,0)),"NO SUCH DIVE",VLOOKUP($E39,DD!$A$2:$C$150,2,0)))</f>
        <v/>
      </c>
      <c r="G39" s="10" t="str">
        <f>IF($E39="","",IF(ISNA(VLOOKUP($E39,DD!$A$2:$C$150,3,0)),"",VLOOKUP($E39,DD!$A$2:$C$150,3,0)))</f>
        <v/>
      </c>
      <c r="H39" s="8"/>
      <c r="I39" s="8"/>
      <c r="J39" s="8"/>
      <c r="K39" s="8"/>
      <c r="L39" s="8"/>
      <c r="M39" s="5"/>
      <c r="N39" s="78">
        <f t="shared" si="0"/>
        <v>0</v>
      </c>
      <c r="O39" s="78">
        <f>IF(N39="",O38,N39+O38)</f>
        <v>0</v>
      </c>
      <c r="Q39" s="35"/>
      <c r="R39" s="35"/>
      <c r="S39" s="35"/>
    </row>
    <row r="40" spans="1:19" ht="15.75" thickBot="1" x14ac:dyDescent="0.3">
      <c r="A40" s="115"/>
      <c r="B40" s="116"/>
      <c r="C40" s="117"/>
      <c r="D40" s="10">
        <v>3</v>
      </c>
      <c r="E40" s="5"/>
      <c r="F40" t="str">
        <f>IF($E40="","",IF(ISNA(VLOOKUP($E40,DD!$A$2:$C$150,2,0)),"NO SUCH DIVE",VLOOKUP($E40,DD!$A$2:$C$150,2,0)))</f>
        <v/>
      </c>
      <c r="G40" s="10" t="str">
        <f>IF($E40="","",IF(ISNA(VLOOKUP($E40,DD!$A$2:$C$150,3,0)),"",VLOOKUP($E40,DD!$A$2:$C$150,3,0)))</f>
        <v/>
      </c>
      <c r="H40" s="8"/>
      <c r="I40" s="8"/>
      <c r="J40" s="8"/>
      <c r="K40" s="8"/>
      <c r="L40" s="8"/>
      <c r="M40" s="5"/>
      <c r="N40" s="78">
        <f t="shared" si="0"/>
        <v>0</v>
      </c>
      <c r="O40" s="79">
        <f>IF(N40="",O39,N40+O39)</f>
        <v>0</v>
      </c>
      <c r="Q40" s="35">
        <f t="shared" ref="Q40" si="23">IF(O40&lt;&gt;"",O40+A38/10000,0)</f>
        <v>1.2999999999999999E-3</v>
      </c>
      <c r="R40" s="35">
        <f t="shared" ref="R40:S40" si="24">B38</f>
        <v>0</v>
      </c>
      <c r="S40" s="35">
        <f t="shared" si="24"/>
        <v>0</v>
      </c>
    </row>
    <row r="41" spans="1:19" x14ac:dyDescent="0.25">
      <c r="A41" s="112">
        <v>14</v>
      </c>
      <c r="B41" s="113"/>
      <c r="C41" s="114"/>
      <c r="D41" s="18">
        <v>1</v>
      </c>
      <c r="E41" s="19"/>
      <c r="F41" s="20" t="str">
        <f>IF($E41="","",IF(ISNA(VLOOKUP($E41,DD!$A$2:$C$150,2,0)),"NO SUCH DIVE",VLOOKUP($E41,DD!$A$2:$C$150,2,0)))</f>
        <v/>
      </c>
      <c r="G41" s="18" t="str">
        <f>IF($E41="","",IF(ISNA(VLOOKUP($E41,DD!$A$2:$C$150,3,0)),"",VLOOKUP($E41,DD!$A$2:$C$150,3,0)))</f>
        <v/>
      </c>
      <c r="H41" s="21"/>
      <c r="I41" s="21"/>
      <c r="J41" s="21"/>
      <c r="K41" s="21"/>
      <c r="L41" s="21"/>
      <c r="M41" s="19"/>
      <c r="N41" s="80">
        <f t="shared" si="0"/>
        <v>0</v>
      </c>
      <c r="O41" s="80">
        <f>IF(N41="","",N41)</f>
        <v>0</v>
      </c>
      <c r="Q41" s="35"/>
      <c r="R41" s="35"/>
      <c r="S41" s="35"/>
    </row>
    <row r="42" spans="1:19" ht="15.75" thickBot="1" x14ac:dyDescent="0.3">
      <c r="A42" s="112"/>
      <c r="B42" s="113"/>
      <c r="C42" s="114"/>
      <c r="D42" s="18">
        <v>2</v>
      </c>
      <c r="E42" s="19"/>
      <c r="F42" s="20" t="str">
        <f>IF($E42="","",IF(ISNA(VLOOKUP($E42,DD!$A$2:$C$150,2,0)),"NO SUCH DIVE",VLOOKUP($E42,DD!$A$2:$C$150,2,0)))</f>
        <v/>
      </c>
      <c r="G42" s="18" t="str">
        <f>IF($E42="","",IF(ISNA(VLOOKUP($E42,DD!$A$2:$C$150,3,0)),"",VLOOKUP($E42,DD!$A$2:$C$150,3,0)))</f>
        <v/>
      </c>
      <c r="H42" s="21"/>
      <c r="I42" s="21"/>
      <c r="J42" s="21"/>
      <c r="K42" s="21"/>
      <c r="L42" s="21"/>
      <c r="M42" s="19"/>
      <c r="N42" s="80">
        <f t="shared" si="0"/>
        <v>0</v>
      </c>
      <c r="O42" s="80">
        <f>IF(N42="",O41,N42+O41)</f>
        <v>0</v>
      </c>
      <c r="Q42" s="35"/>
      <c r="R42" s="35"/>
      <c r="S42" s="35"/>
    </row>
    <row r="43" spans="1:19" ht="15.75" thickBot="1" x14ac:dyDescent="0.3">
      <c r="A43" s="112"/>
      <c r="B43" s="113"/>
      <c r="C43" s="114"/>
      <c r="D43" s="18">
        <v>3</v>
      </c>
      <c r="E43" s="19"/>
      <c r="F43" s="20" t="str">
        <f>IF($E43="","",IF(ISNA(VLOOKUP($E43,DD!$A$2:$C$150,2,0)),"NO SUCH DIVE",VLOOKUP($E43,DD!$A$2:$C$150,2,0)))</f>
        <v/>
      </c>
      <c r="G43" s="18" t="str">
        <f>IF($E43="","",IF(ISNA(VLOOKUP($E43,DD!$A$2:$C$150,3,0)),"",VLOOKUP($E43,DD!$A$2:$C$150,3,0)))</f>
        <v/>
      </c>
      <c r="H43" s="21"/>
      <c r="I43" s="21"/>
      <c r="J43" s="21"/>
      <c r="K43" s="21"/>
      <c r="L43" s="21"/>
      <c r="M43" s="19"/>
      <c r="N43" s="80">
        <f t="shared" si="0"/>
        <v>0</v>
      </c>
      <c r="O43" s="81">
        <f>IF(N43="",O42,N43+O42)</f>
        <v>0</v>
      </c>
      <c r="Q43" s="35">
        <f t="shared" ref="Q43" si="25">IF(O43&lt;&gt;"",O43+A41/10000,0)</f>
        <v>1.4E-3</v>
      </c>
      <c r="R43" s="35">
        <f t="shared" ref="R43:S43" si="26">B41</f>
        <v>0</v>
      </c>
      <c r="S43" s="35">
        <f t="shared" si="26"/>
        <v>0</v>
      </c>
    </row>
    <row r="44" spans="1:19" x14ac:dyDescent="0.25">
      <c r="A44" s="115">
        <v>15</v>
      </c>
      <c r="B44" s="116"/>
      <c r="C44" s="117"/>
      <c r="D44" s="10">
        <v>1</v>
      </c>
      <c r="E44" s="5"/>
      <c r="F44" t="str">
        <f>IF($E44="","",IF(ISNA(VLOOKUP($E44,DD!$A$2:$C$150,2,0)),"NO SUCH DIVE",VLOOKUP($E44,DD!$A$2:$C$150,2,0)))</f>
        <v/>
      </c>
      <c r="G44" s="10" t="str">
        <f>IF($E44="","",IF(ISNA(VLOOKUP($E44,DD!$A$2:$C$150,3,0)),"",VLOOKUP($E44,DD!$A$2:$C$150,3,0)))</f>
        <v/>
      </c>
      <c r="H44" s="8"/>
      <c r="I44" s="8"/>
      <c r="J44" s="8"/>
      <c r="K44" s="8"/>
      <c r="L44" s="8"/>
      <c r="M44" s="5"/>
      <c r="N44" s="78">
        <f t="shared" si="0"/>
        <v>0</v>
      </c>
      <c r="O44" s="78">
        <f>IF(N44="","",N44)</f>
        <v>0</v>
      </c>
      <c r="Q44" s="35"/>
      <c r="R44" s="35"/>
      <c r="S44" s="35"/>
    </row>
    <row r="45" spans="1:19" ht="15.75" thickBot="1" x14ac:dyDescent="0.3">
      <c r="A45" s="115"/>
      <c r="B45" s="116"/>
      <c r="C45" s="117"/>
      <c r="D45" s="10">
        <v>2</v>
      </c>
      <c r="E45" s="5"/>
      <c r="F45" t="str">
        <f>IF($E45="","",IF(ISNA(VLOOKUP($E45,DD!$A$2:$C$150,2,0)),"NO SUCH DIVE",VLOOKUP($E45,DD!$A$2:$C$150,2,0)))</f>
        <v/>
      </c>
      <c r="G45" s="10" t="str">
        <f>IF($E45="","",IF(ISNA(VLOOKUP($E45,DD!$A$2:$C$150,3,0)),"",VLOOKUP($E45,DD!$A$2:$C$150,3,0)))</f>
        <v/>
      </c>
      <c r="H45" s="8"/>
      <c r="I45" s="8"/>
      <c r="J45" s="8"/>
      <c r="K45" s="8"/>
      <c r="L45" s="8"/>
      <c r="M45" s="5"/>
      <c r="N45" s="78">
        <f t="shared" si="0"/>
        <v>0</v>
      </c>
      <c r="O45" s="78">
        <f>IF(N45="",O44,N45+O44)</f>
        <v>0</v>
      </c>
      <c r="Q45" s="35"/>
      <c r="R45" s="35"/>
      <c r="S45" s="35"/>
    </row>
    <row r="46" spans="1:19" ht="15.75" thickBot="1" x14ac:dyDescent="0.3">
      <c r="A46" s="115"/>
      <c r="B46" s="116"/>
      <c r="C46" s="117"/>
      <c r="D46" s="10">
        <v>3</v>
      </c>
      <c r="E46" s="5"/>
      <c r="F46" t="str">
        <f>IF($E46="","",IF(ISNA(VLOOKUP($E46,DD!$A$2:$C$150,2,0)),"NO SUCH DIVE",VLOOKUP($E46,DD!$A$2:$C$150,2,0)))</f>
        <v/>
      </c>
      <c r="G46" s="10" t="str">
        <f>IF($E46="","",IF(ISNA(VLOOKUP($E46,DD!$A$2:$C$150,3,0)),"",VLOOKUP($E46,DD!$A$2:$C$150,3,0)))</f>
        <v/>
      </c>
      <c r="H46" s="8"/>
      <c r="I46" s="8"/>
      <c r="J46" s="8"/>
      <c r="K46" s="8"/>
      <c r="L46" s="8"/>
      <c r="M46" s="5"/>
      <c r="N46" s="78">
        <f t="shared" si="0"/>
        <v>0</v>
      </c>
      <c r="O46" s="79">
        <f>IF(N46="",O45,N46+O45)</f>
        <v>0</v>
      </c>
      <c r="Q46" s="35">
        <f t="shared" ref="Q46" si="27">IF(O46&lt;&gt;"",O46+A44/10000,0)</f>
        <v>1.5E-3</v>
      </c>
      <c r="R46" s="35">
        <f t="shared" ref="R46:S46" si="28">B44</f>
        <v>0</v>
      </c>
      <c r="S46" s="35">
        <f t="shared" si="28"/>
        <v>0</v>
      </c>
    </row>
    <row r="47" spans="1:19" x14ac:dyDescent="0.25">
      <c r="A47" s="112">
        <v>16</v>
      </c>
      <c r="B47" s="113"/>
      <c r="C47" s="114"/>
      <c r="D47" s="18">
        <v>1</v>
      </c>
      <c r="E47" s="19"/>
      <c r="F47" s="20" t="str">
        <f>IF($E47="","",IF(ISNA(VLOOKUP($E47,DD!$A$2:$C$150,2,0)),"NO SUCH DIVE",VLOOKUP($E47,DD!$A$2:$C$150,2,0)))</f>
        <v/>
      </c>
      <c r="G47" s="18" t="str">
        <f>IF($E47="","",IF(ISNA(VLOOKUP($E47,DD!$A$2:$C$150,3,0)),"",VLOOKUP($E47,DD!$A$2:$C$150,3,0)))</f>
        <v/>
      </c>
      <c r="H47" s="21"/>
      <c r="I47" s="21"/>
      <c r="J47" s="21"/>
      <c r="K47" s="21"/>
      <c r="L47" s="21"/>
      <c r="M47" s="19"/>
      <c r="N47" s="80">
        <f t="shared" si="0"/>
        <v>0</v>
      </c>
      <c r="O47" s="80">
        <f>IF(N47="","",N47)</f>
        <v>0</v>
      </c>
      <c r="Q47" s="35"/>
      <c r="R47" s="35"/>
      <c r="S47" s="35"/>
    </row>
    <row r="48" spans="1:19" ht="15.75" thickBot="1" x14ac:dyDescent="0.3">
      <c r="A48" s="112"/>
      <c r="B48" s="113"/>
      <c r="C48" s="114"/>
      <c r="D48" s="18">
        <v>2</v>
      </c>
      <c r="E48" s="19"/>
      <c r="F48" s="20" t="str">
        <f>IF($E48="","",IF(ISNA(VLOOKUP($E48,DD!$A$2:$C$150,2,0)),"NO SUCH DIVE",VLOOKUP($E48,DD!$A$2:$C$150,2,0)))</f>
        <v/>
      </c>
      <c r="G48" s="18" t="str">
        <f>IF($E48="","",IF(ISNA(VLOOKUP($E48,DD!$A$2:$C$150,3,0)),"",VLOOKUP($E48,DD!$A$2:$C$150,3,0)))</f>
        <v/>
      </c>
      <c r="H48" s="21"/>
      <c r="I48" s="21"/>
      <c r="J48" s="21"/>
      <c r="K48" s="21"/>
      <c r="L48" s="21"/>
      <c r="M48" s="19"/>
      <c r="N48" s="80">
        <f t="shared" si="0"/>
        <v>0</v>
      </c>
      <c r="O48" s="80">
        <f>IF(N48="",O47,N48+O47)</f>
        <v>0</v>
      </c>
      <c r="Q48" s="35"/>
      <c r="R48" s="35"/>
      <c r="S48" s="35"/>
    </row>
    <row r="49" spans="1:19" ht="15.75" thickBot="1" x14ac:dyDescent="0.3">
      <c r="A49" s="112"/>
      <c r="B49" s="113"/>
      <c r="C49" s="114"/>
      <c r="D49" s="18">
        <v>3</v>
      </c>
      <c r="E49" s="19"/>
      <c r="F49" s="20" t="str">
        <f>IF($E49="","",IF(ISNA(VLOOKUP($E49,DD!$A$2:$C$150,2,0)),"NO SUCH DIVE",VLOOKUP($E49,DD!$A$2:$C$150,2,0)))</f>
        <v/>
      </c>
      <c r="G49" s="18" t="str">
        <f>IF($E49="","",IF(ISNA(VLOOKUP($E49,DD!$A$2:$C$150,3,0)),"",VLOOKUP($E49,DD!$A$2:$C$150,3,0)))</f>
        <v/>
      </c>
      <c r="H49" s="21"/>
      <c r="I49" s="21"/>
      <c r="J49" s="21"/>
      <c r="K49" s="21"/>
      <c r="L49" s="21"/>
      <c r="M49" s="19"/>
      <c r="N49" s="80">
        <f t="shared" si="0"/>
        <v>0</v>
      </c>
      <c r="O49" s="81">
        <f>IF(N49="",O48,N49+O48)</f>
        <v>0</v>
      </c>
      <c r="Q49" s="35">
        <f t="shared" ref="Q49" si="29">IF(O49&lt;&gt;"",O49+A47/10000,0)</f>
        <v>1.6000000000000001E-3</v>
      </c>
      <c r="R49" s="35">
        <f t="shared" ref="R49:S49" si="30">B47</f>
        <v>0</v>
      </c>
      <c r="S49" s="35">
        <f t="shared" si="30"/>
        <v>0</v>
      </c>
    </row>
    <row r="50" spans="1:19" x14ac:dyDescent="0.25">
      <c r="A50" s="115">
        <v>17</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IF(N50="","",N50)</f>
        <v>0</v>
      </c>
      <c r="Q50" s="35"/>
      <c r="R50" s="35"/>
      <c r="S50" s="35"/>
    </row>
    <row r="51" spans="1:19" ht="15.75" thickBot="1" x14ac:dyDescent="0.3">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9">
        <f>IF(N52="",O51,N52+O51)</f>
        <v>0</v>
      </c>
      <c r="Q52" s="35">
        <f t="shared" ref="Q52" si="31">IF(O52&lt;&gt;"",O52+A50/10000,0)</f>
        <v>1.6999999999999999E-3</v>
      </c>
      <c r="R52" s="35">
        <f t="shared" ref="R52:S52" si="32">B50</f>
        <v>0</v>
      </c>
      <c r="S52" s="35">
        <f t="shared" si="32"/>
        <v>0</v>
      </c>
    </row>
    <row r="53" spans="1:19" x14ac:dyDescent="0.25">
      <c r="A53" s="112">
        <v>18</v>
      </c>
      <c r="B53" s="113"/>
      <c r="C53" s="114"/>
      <c r="D53" s="18">
        <v>1</v>
      </c>
      <c r="E53" s="19"/>
      <c r="F53" s="20" t="str">
        <f>IF($E53="","",IF(ISNA(VLOOKUP($E53,DD!$A$2:$C$150,2,0)),"NO SUCH DIVE",VLOOKUP($E53,DD!$A$2:$C$150,2,0)))</f>
        <v/>
      </c>
      <c r="G53" s="18" t="str">
        <f>IF($E53="","",IF(ISNA(VLOOKUP($E53,DD!$A$2:$C$150,3,0)),"",VLOOKUP($E53,DD!$A$2:$C$150,3,0)))</f>
        <v/>
      </c>
      <c r="H53" s="21"/>
      <c r="I53" s="21"/>
      <c r="J53" s="21"/>
      <c r="K53" s="21"/>
      <c r="L53" s="21"/>
      <c r="M53" s="19"/>
      <c r="N53" s="80">
        <f t="shared" si="0"/>
        <v>0</v>
      </c>
      <c r="O53" s="80">
        <f>IF(N53="","",N53)</f>
        <v>0</v>
      </c>
      <c r="Q53" s="35"/>
      <c r="R53" s="35"/>
      <c r="S53" s="35"/>
    </row>
    <row r="54" spans="1:19" ht="15.75" thickBot="1" x14ac:dyDescent="0.3">
      <c r="A54" s="112"/>
      <c r="B54" s="113"/>
      <c r="C54" s="114"/>
      <c r="D54" s="18">
        <v>2</v>
      </c>
      <c r="E54" s="19"/>
      <c r="F54" s="20" t="str">
        <f>IF($E54="","",IF(ISNA(VLOOKUP($E54,DD!$A$2:$C$150,2,0)),"NO SUCH DIVE",VLOOKUP($E54,DD!$A$2:$C$150,2,0)))</f>
        <v/>
      </c>
      <c r="G54" s="18" t="str">
        <f>IF($E54="","",IF(ISNA(VLOOKUP($E54,DD!$A$2:$C$150,3,0)),"",VLOOKUP($E54,DD!$A$2:$C$150,3,0)))</f>
        <v/>
      </c>
      <c r="H54" s="21"/>
      <c r="I54" s="21"/>
      <c r="J54" s="21"/>
      <c r="K54" s="21"/>
      <c r="L54" s="21"/>
      <c r="M54" s="19"/>
      <c r="N54" s="80">
        <f t="shared" si="0"/>
        <v>0</v>
      </c>
      <c r="O54" s="80">
        <f>IF(N54="",O53,N54+O53)</f>
        <v>0</v>
      </c>
      <c r="Q54" s="35"/>
      <c r="R54" s="35"/>
      <c r="S54" s="35"/>
    </row>
    <row r="55" spans="1:19" ht="15.75" thickBot="1" x14ac:dyDescent="0.3">
      <c r="A55" s="112"/>
      <c r="B55" s="113"/>
      <c r="C55" s="114"/>
      <c r="D55" s="18">
        <v>3</v>
      </c>
      <c r="E55" s="19"/>
      <c r="F55" s="20" t="str">
        <f>IF($E55="","",IF(ISNA(VLOOKUP($E55,DD!$A$2:$C$150,2,0)),"NO SUCH DIVE",VLOOKUP($E55,DD!$A$2:$C$150,2,0)))</f>
        <v/>
      </c>
      <c r="G55" s="18" t="str">
        <f>IF($E55="","",IF(ISNA(VLOOKUP($E55,DD!$A$2:$C$150,3,0)),"",VLOOKUP($E55,DD!$A$2:$C$150,3,0)))</f>
        <v/>
      </c>
      <c r="H55" s="21"/>
      <c r="I55" s="21"/>
      <c r="J55" s="21"/>
      <c r="K55" s="21"/>
      <c r="L55" s="21"/>
      <c r="M55" s="19"/>
      <c r="N55" s="80">
        <f t="shared" si="0"/>
        <v>0</v>
      </c>
      <c r="O55" s="81">
        <f>IF(N55="",O54,N55+O54)</f>
        <v>0</v>
      </c>
      <c r="Q55" s="35">
        <f t="shared" ref="Q55" si="33">IF(O55&lt;&gt;"",O55+A53/10000,0)</f>
        <v>1.8E-3</v>
      </c>
      <c r="R55" s="35">
        <f t="shared" ref="R55:S55" si="34">B53</f>
        <v>0</v>
      </c>
      <c r="S55" s="35">
        <f t="shared" si="34"/>
        <v>0</v>
      </c>
    </row>
    <row r="56" spans="1:19" x14ac:dyDescent="0.25">
      <c r="A56" s="115">
        <v>19</v>
      </c>
      <c r="B56" s="116"/>
      <c r="C56" s="117"/>
      <c r="D56" s="10">
        <v>1</v>
      </c>
      <c r="E56" s="5"/>
      <c r="F56" t="str">
        <f>IF($E56="","",IF(ISNA(VLOOKUP($E56,DD!$A$2:$C$150,2,0)),"NO SUCH DIVE",VLOOKUP($E56,DD!$A$2:$C$150,2,0)))</f>
        <v/>
      </c>
      <c r="G56" s="10" t="str">
        <f>IF($E56="","",IF(ISNA(VLOOKUP($E56,DD!$A$2:$C$150,3,0)),"",VLOOKUP($E56,DD!$A$2:$C$150,3,0)))</f>
        <v/>
      </c>
      <c r="H56" s="8"/>
      <c r="I56" s="8"/>
      <c r="J56" s="8"/>
      <c r="K56" s="8"/>
      <c r="L56" s="8"/>
      <c r="M56" s="5"/>
      <c r="N56" s="78">
        <f t="shared" si="0"/>
        <v>0</v>
      </c>
      <c r="O56" s="78">
        <f>IF(N56="","",N56)</f>
        <v>0</v>
      </c>
      <c r="Q56" s="35"/>
      <c r="R56" s="35"/>
      <c r="S56" s="35"/>
    </row>
    <row r="57" spans="1:19" ht="15.75" thickBot="1" x14ac:dyDescent="0.3">
      <c r="A57" s="115"/>
      <c r="B57" s="116"/>
      <c r="C57" s="117"/>
      <c r="D57" s="10">
        <v>2</v>
      </c>
      <c r="E57" s="5"/>
      <c r="F57" t="str">
        <f>IF($E57="","",IF(ISNA(VLOOKUP($E57,DD!$A$2:$C$150,2,0)),"NO SUCH DIVE",VLOOKUP($E57,DD!$A$2:$C$150,2,0)))</f>
        <v/>
      </c>
      <c r="G57" s="10" t="str">
        <f>IF($E57="","",IF(ISNA(VLOOKUP($E57,DD!$A$2:$C$150,3,0)),"",VLOOKUP($E57,DD!$A$2:$C$150,3,0)))</f>
        <v/>
      </c>
      <c r="H57" s="8"/>
      <c r="I57" s="8"/>
      <c r="J57" s="8"/>
      <c r="K57" s="8"/>
      <c r="L57" s="8"/>
      <c r="M57" s="5"/>
      <c r="N57" s="78">
        <f t="shared" si="0"/>
        <v>0</v>
      </c>
      <c r="O57" s="78">
        <f>IF(N57="",O56,N57+O56)</f>
        <v>0</v>
      </c>
      <c r="Q57" s="35"/>
      <c r="R57" s="35"/>
      <c r="S57" s="35"/>
    </row>
    <row r="58" spans="1:19" ht="15.75" thickBot="1" x14ac:dyDescent="0.3">
      <c r="A58" s="115"/>
      <c r="B58" s="116"/>
      <c r="C58" s="117"/>
      <c r="D58" s="10">
        <v>3</v>
      </c>
      <c r="E58" s="5"/>
      <c r="F58" t="str">
        <f>IF($E58="","",IF(ISNA(VLOOKUP($E58,DD!$A$2:$C$150,2,0)),"NO SUCH DIVE",VLOOKUP($E58,DD!$A$2:$C$150,2,0)))</f>
        <v/>
      </c>
      <c r="G58" s="10" t="str">
        <f>IF($E58="","",IF(ISNA(VLOOKUP($E58,DD!$A$2:$C$150,3,0)),"",VLOOKUP($E58,DD!$A$2:$C$150,3,0)))</f>
        <v/>
      </c>
      <c r="H58" s="8"/>
      <c r="I58" s="8"/>
      <c r="J58" s="8"/>
      <c r="K58" s="8"/>
      <c r="L58" s="8"/>
      <c r="M58" s="5"/>
      <c r="N58" s="78">
        <f t="shared" si="0"/>
        <v>0</v>
      </c>
      <c r="O58" s="79">
        <f>IF(N58="",O57,N58+O57)</f>
        <v>0</v>
      </c>
      <c r="Q58" s="35">
        <f t="shared" ref="Q58" si="35">IF(O58&lt;&gt;"",O58+A56/10000,0)</f>
        <v>1.9E-3</v>
      </c>
      <c r="R58" s="35">
        <f t="shared" ref="R58:S58" si="36">B56</f>
        <v>0</v>
      </c>
      <c r="S58" s="35">
        <f t="shared" si="36"/>
        <v>0</v>
      </c>
    </row>
    <row r="59" spans="1:19" x14ac:dyDescent="0.25">
      <c r="A59" s="112">
        <v>20</v>
      </c>
      <c r="B59" s="113"/>
      <c r="C59" s="114"/>
      <c r="D59" s="18">
        <v>1</v>
      </c>
      <c r="E59" s="19"/>
      <c r="F59" s="20" t="str">
        <f>IF($E59="","",IF(ISNA(VLOOKUP($E59,DD!$A$2:$C$150,2,0)),"NO SUCH DIVE",VLOOKUP($E59,DD!$A$2:$C$150,2,0)))</f>
        <v/>
      </c>
      <c r="G59" s="18" t="str">
        <f>IF($E59="","",IF(ISNA(VLOOKUP($E59,DD!$A$2:$C$150,3,0)),"",VLOOKUP($E59,DD!$A$2:$C$150,3,0)))</f>
        <v/>
      </c>
      <c r="H59" s="21"/>
      <c r="I59" s="21"/>
      <c r="J59" s="21"/>
      <c r="K59" s="21"/>
      <c r="L59" s="21"/>
      <c r="M59" s="19"/>
      <c r="N59" s="80">
        <f t="shared" si="0"/>
        <v>0</v>
      </c>
      <c r="O59" s="80">
        <f>IF(N59="","",N59)</f>
        <v>0</v>
      </c>
      <c r="Q59" s="35"/>
      <c r="R59" s="35"/>
      <c r="S59" s="35"/>
    </row>
    <row r="60" spans="1:19" ht="15.75" thickBot="1" x14ac:dyDescent="0.3">
      <c r="A60" s="112"/>
      <c r="B60" s="113"/>
      <c r="C60" s="114"/>
      <c r="D60" s="18">
        <v>2</v>
      </c>
      <c r="E60" s="19"/>
      <c r="F60" s="20" t="str">
        <f>IF($E60="","",IF(ISNA(VLOOKUP($E60,DD!$A$2:$C$150,2,0)),"NO SUCH DIVE",VLOOKUP($E60,DD!$A$2:$C$150,2,0)))</f>
        <v/>
      </c>
      <c r="G60" s="18" t="str">
        <f>IF($E60="","",IF(ISNA(VLOOKUP($E60,DD!$A$2:$C$150,3,0)),"",VLOOKUP($E60,DD!$A$2:$C$150,3,0)))</f>
        <v/>
      </c>
      <c r="H60" s="21"/>
      <c r="I60" s="21"/>
      <c r="J60" s="21"/>
      <c r="K60" s="21"/>
      <c r="L60" s="21"/>
      <c r="M60" s="19"/>
      <c r="N60" s="80">
        <f t="shared" si="0"/>
        <v>0</v>
      </c>
      <c r="O60" s="80">
        <f>IF(N60="",O59,N60+O59)</f>
        <v>0</v>
      </c>
      <c r="Q60" s="35"/>
      <c r="R60" s="35"/>
      <c r="S60" s="35"/>
    </row>
    <row r="61" spans="1:19" ht="15.75" thickBot="1" x14ac:dyDescent="0.3">
      <c r="A61" s="112"/>
      <c r="B61" s="113"/>
      <c r="C61" s="114"/>
      <c r="D61" s="18">
        <v>3</v>
      </c>
      <c r="E61" s="19"/>
      <c r="F61" s="20" t="str">
        <f>IF($E61="","",IF(ISNA(VLOOKUP($E61,DD!$A$2:$C$150,2,0)),"NO SUCH DIVE",VLOOKUP($E61,DD!$A$2:$C$150,2,0)))</f>
        <v/>
      </c>
      <c r="G61" s="18" t="str">
        <f>IF($E61="","",IF(ISNA(VLOOKUP($E61,DD!$A$2:$C$150,3,0)),"",VLOOKUP($E61,DD!$A$2:$C$150,3,0)))</f>
        <v/>
      </c>
      <c r="H61" s="21"/>
      <c r="I61" s="21"/>
      <c r="J61" s="21"/>
      <c r="K61" s="21"/>
      <c r="L61" s="21"/>
      <c r="M61" s="19"/>
      <c r="N61" s="80">
        <f t="shared" si="0"/>
        <v>0</v>
      </c>
      <c r="O61" s="81">
        <f>IF(N61="",O60,N61+O60)</f>
        <v>0</v>
      </c>
      <c r="Q61" s="35">
        <f t="shared" ref="Q61" si="37">IF(O61&lt;&gt;"",O61+A59/10000,0)</f>
        <v>2E-3</v>
      </c>
      <c r="R61" s="35">
        <f t="shared" ref="R61:S61" si="38">B59</f>
        <v>0</v>
      </c>
      <c r="S61" s="35">
        <f t="shared" si="38"/>
        <v>0</v>
      </c>
    </row>
    <row r="62" spans="1:19" x14ac:dyDescent="0.25">
      <c r="A62" s="115">
        <v>21</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IF(N62="","",N62)</f>
        <v>0</v>
      </c>
      <c r="Q62" s="35"/>
      <c r="R62" s="35"/>
      <c r="S62" s="35"/>
    </row>
    <row r="63" spans="1:19" ht="15.75" thickBot="1" x14ac:dyDescent="0.3">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IF(N63="",O62,N63+O62)</f>
        <v>0</v>
      </c>
      <c r="Q63" s="35"/>
      <c r="R63" s="35"/>
      <c r="S63" s="35"/>
    </row>
    <row r="64" spans="1:19" ht="15.75" thickBot="1" x14ac:dyDescent="0.3">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9">
        <f>IF(N64="",O63,N64+O63)</f>
        <v>0</v>
      </c>
      <c r="Q64" s="35">
        <f t="shared" ref="Q64" si="39">IF(O64&lt;&gt;"",O64+A62/10000,0)</f>
        <v>2.0999999999999999E-3</v>
      </c>
      <c r="R64" s="35">
        <f t="shared" ref="R64:S64" si="40">B62</f>
        <v>0</v>
      </c>
      <c r="S64" s="35">
        <f t="shared" si="40"/>
        <v>0</v>
      </c>
    </row>
    <row r="65" spans="1:19" x14ac:dyDescent="0.25">
      <c r="A65" s="112">
        <v>22</v>
      </c>
      <c r="B65" s="113"/>
      <c r="C65" s="114"/>
      <c r="D65" s="18">
        <v>1</v>
      </c>
      <c r="E65" s="19"/>
      <c r="F65" s="20" t="str">
        <f>IF($E65="","",IF(ISNA(VLOOKUP($E65,DD!$A$2:$C$150,2,0)),"NO SUCH DIVE",VLOOKUP($E65,DD!$A$2:$C$150,2,0)))</f>
        <v/>
      </c>
      <c r="G65" s="18" t="str">
        <f>IF($E65="","",IF(ISNA(VLOOKUP($E65,DD!$A$2:$C$150,3,0)),"",VLOOKUP($E65,DD!$A$2:$C$150,3,0)))</f>
        <v/>
      </c>
      <c r="H65" s="21"/>
      <c r="I65" s="21"/>
      <c r="J65" s="21"/>
      <c r="K65" s="21"/>
      <c r="L65" s="21"/>
      <c r="M65" s="19"/>
      <c r="N65" s="80">
        <f t="shared" si="0"/>
        <v>0</v>
      </c>
      <c r="O65" s="80">
        <f>IF(N65="","",N65)</f>
        <v>0</v>
      </c>
      <c r="Q65" s="35"/>
      <c r="R65" s="35"/>
      <c r="S65" s="35"/>
    </row>
    <row r="66" spans="1:19" ht="15.75" thickBot="1" x14ac:dyDescent="0.3">
      <c r="A66" s="112"/>
      <c r="B66" s="113"/>
      <c r="C66" s="114"/>
      <c r="D66" s="18">
        <v>2</v>
      </c>
      <c r="E66" s="19"/>
      <c r="F66" s="20" t="str">
        <f>IF($E66="","",IF(ISNA(VLOOKUP($E66,DD!$A$2:$C$150,2,0)),"NO SUCH DIVE",VLOOKUP($E66,DD!$A$2:$C$150,2,0)))</f>
        <v/>
      </c>
      <c r="G66" s="18" t="str">
        <f>IF($E66="","",IF(ISNA(VLOOKUP($E66,DD!$A$2:$C$150,3,0)),"",VLOOKUP($E66,DD!$A$2:$C$150,3,0)))</f>
        <v/>
      </c>
      <c r="H66" s="21"/>
      <c r="I66" s="21"/>
      <c r="J66" s="21"/>
      <c r="K66" s="21"/>
      <c r="L66" s="21"/>
      <c r="M66" s="19"/>
      <c r="N66" s="80">
        <f t="shared" si="0"/>
        <v>0</v>
      </c>
      <c r="O66" s="80">
        <f>IF(N66="",O65,N66+O65)</f>
        <v>0</v>
      </c>
      <c r="Q66" s="35"/>
      <c r="R66" s="35"/>
      <c r="S66" s="35"/>
    </row>
    <row r="67" spans="1:19" ht="15.75" thickBot="1" x14ac:dyDescent="0.3">
      <c r="A67" s="112"/>
      <c r="B67" s="113"/>
      <c r="C67" s="114"/>
      <c r="D67" s="18">
        <v>3</v>
      </c>
      <c r="E67" s="19"/>
      <c r="F67" s="20" t="str">
        <f>IF($E67="","",IF(ISNA(VLOOKUP($E67,DD!$A$2:$C$150,2,0)),"NO SUCH DIVE",VLOOKUP($E67,DD!$A$2:$C$150,2,0)))</f>
        <v/>
      </c>
      <c r="G67" s="18" t="str">
        <f>IF($E67="","",IF(ISNA(VLOOKUP($E67,DD!$A$2:$C$150,3,0)),"",VLOOKUP($E67,DD!$A$2:$C$150,3,0)))</f>
        <v/>
      </c>
      <c r="H67" s="21"/>
      <c r="I67" s="21"/>
      <c r="J67" s="21"/>
      <c r="K67" s="21"/>
      <c r="L67" s="21"/>
      <c r="M67" s="19"/>
      <c r="N67" s="80">
        <f t="shared" ref="N67:N121" si="41">IF(G67="",0,IF(COUNT(H67:L67)=3,IF(M67&lt;&gt;"",(SUM(H67:J67)-6)*G67,SUM(H67:J67)*G67),IF(M67&lt;&gt;"",(SUM(H67:L67)-MAX(H67:L67)-MIN(H67:L67)-6)*G67,(SUM(H67:L67)-MAX(H67:L67)-MIN(H67:L67))*G67)))</f>
        <v>0</v>
      </c>
      <c r="O67" s="81">
        <f>IF(N67="",O66,N67+O66)</f>
        <v>0</v>
      </c>
      <c r="Q67" s="35">
        <f t="shared" ref="Q67" si="42">IF(O67&lt;&gt;"",O67+A65/10000,0)</f>
        <v>2.2000000000000001E-3</v>
      </c>
      <c r="R67" s="35">
        <f t="shared" ref="R67:S67" si="43">B65</f>
        <v>0</v>
      </c>
      <c r="S67" s="35">
        <f t="shared" si="43"/>
        <v>0</v>
      </c>
    </row>
    <row r="68" spans="1:19" x14ac:dyDescent="0.25">
      <c r="A68" s="115">
        <v>23</v>
      </c>
      <c r="B68" s="116"/>
      <c r="C68" s="117"/>
      <c r="D68" s="10">
        <v>1</v>
      </c>
      <c r="E68" s="5"/>
      <c r="F68" t="str">
        <f>IF($E68="","",IF(ISNA(VLOOKUP($E68,DD!$A$2:$C$150,2,0)),"NO SUCH DIVE",VLOOKUP($E68,DD!$A$2:$C$150,2,0)))</f>
        <v/>
      </c>
      <c r="G68" s="10" t="str">
        <f>IF($E68="","",IF(ISNA(VLOOKUP($E68,DD!$A$2:$C$150,3,0)),"",VLOOKUP($E68,DD!$A$2:$C$150,3,0)))</f>
        <v/>
      </c>
      <c r="H68" s="8"/>
      <c r="I68" s="8"/>
      <c r="J68" s="8"/>
      <c r="K68" s="8"/>
      <c r="L68" s="8"/>
      <c r="M68" s="5"/>
      <c r="N68" s="78">
        <f t="shared" si="41"/>
        <v>0</v>
      </c>
      <c r="O68" s="78">
        <f>IF(N68="","",N68)</f>
        <v>0</v>
      </c>
      <c r="Q68" s="35"/>
      <c r="R68" s="35"/>
      <c r="S68" s="35"/>
    </row>
    <row r="69" spans="1:19" ht="15.75" thickBot="1" x14ac:dyDescent="0.3">
      <c r="A69" s="115"/>
      <c r="B69" s="116"/>
      <c r="C69" s="117"/>
      <c r="D69" s="10">
        <v>2</v>
      </c>
      <c r="E69" s="5"/>
      <c r="F69" t="str">
        <f>IF($E69="","",IF(ISNA(VLOOKUP($E69,DD!$A$2:$C$150,2,0)),"NO SUCH DIVE",VLOOKUP($E69,DD!$A$2:$C$150,2,0)))</f>
        <v/>
      </c>
      <c r="G69" s="10" t="str">
        <f>IF($E69="","",IF(ISNA(VLOOKUP($E69,DD!$A$2:$C$150,3,0)),"",VLOOKUP($E69,DD!$A$2:$C$150,3,0)))</f>
        <v/>
      </c>
      <c r="H69" s="8"/>
      <c r="I69" s="8"/>
      <c r="J69" s="8"/>
      <c r="K69" s="8"/>
      <c r="L69" s="8"/>
      <c r="M69" s="5"/>
      <c r="N69" s="78">
        <f t="shared" si="41"/>
        <v>0</v>
      </c>
      <c r="O69" s="78">
        <f>IF(N69="",O68,N69+O68)</f>
        <v>0</v>
      </c>
      <c r="Q69" s="35"/>
      <c r="R69" s="35"/>
      <c r="S69" s="35"/>
    </row>
    <row r="70" spans="1:19" ht="15.75" thickBot="1" x14ac:dyDescent="0.3">
      <c r="A70" s="115"/>
      <c r="B70" s="116"/>
      <c r="C70" s="117"/>
      <c r="D70" s="10">
        <v>3</v>
      </c>
      <c r="E70" s="5"/>
      <c r="F70" t="str">
        <f>IF($E70="","",IF(ISNA(VLOOKUP($E70,DD!$A$2:$C$150,2,0)),"NO SUCH DIVE",VLOOKUP($E70,DD!$A$2:$C$150,2,0)))</f>
        <v/>
      </c>
      <c r="G70" s="10" t="str">
        <f>IF($E70="","",IF(ISNA(VLOOKUP($E70,DD!$A$2:$C$150,3,0)),"",VLOOKUP($E70,DD!$A$2:$C$150,3,0)))</f>
        <v/>
      </c>
      <c r="H70" s="8"/>
      <c r="I70" s="8"/>
      <c r="J70" s="8"/>
      <c r="K70" s="8"/>
      <c r="L70" s="8"/>
      <c r="M70" s="5"/>
      <c r="N70" s="78">
        <f t="shared" si="41"/>
        <v>0</v>
      </c>
      <c r="O70" s="79">
        <f>IF(N70="",O69,N70+O69)</f>
        <v>0</v>
      </c>
      <c r="Q70" s="35">
        <f t="shared" ref="Q70" si="44">IF(O70&lt;&gt;"",O70+A68/10000,0)</f>
        <v>2.3E-3</v>
      </c>
      <c r="R70" s="35">
        <f t="shared" ref="R70:S70" si="45">B68</f>
        <v>0</v>
      </c>
      <c r="S70" s="35">
        <f t="shared" si="45"/>
        <v>0</v>
      </c>
    </row>
    <row r="71" spans="1:19" x14ac:dyDescent="0.25">
      <c r="A71" s="112">
        <v>24</v>
      </c>
      <c r="B71" s="113"/>
      <c r="C71" s="114"/>
      <c r="D71" s="18">
        <v>1</v>
      </c>
      <c r="E71" s="19"/>
      <c r="F71" s="20" t="str">
        <f>IF($E71="","",IF(ISNA(VLOOKUP($E71,DD!$A$2:$C$150,2,0)),"NO SUCH DIVE",VLOOKUP($E71,DD!$A$2:$C$150,2,0)))</f>
        <v/>
      </c>
      <c r="G71" s="18" t="str">
        <f>IF($E71="","",IF(ISNA(VLOOKUP($E71,DD!$A$2:$C$150,3,0)),"",VLOOKUP($E71,DD!$A$2:$C$150,3,0)))</f>
        <v/>
      </c>
      <c r="H71" s="21"/>
      <c r="I71" s="21"/>
      <c r="J71" s="21"/>
      <c r="K71" s="21"/>
      <c r="L71" s="21"/>
      <c r="M71" s="19"/>
      <c r="N71" s="80">
        <f t="shared" si="41"/>
        <v>0</v>
      </c>
      <c r="O71" s="80">
        <f>IF(N71="","",N71)</f>
        <v>0</v>
      </c>
      <c r="Q71" s="35"/>
      <c r="R71" s="35"/>
      <c r="S71" s="35"/>
    </row>
    <row r="72" spans="1:19" ht="15.75" thickBot="1" x14ac:dyDescent="0.3">
      <c r="A72" s="112"/>
      <c r="B72" s="113"/>
      <c r="C72" s="114"/>
      <c r="D72" s="18">
        <v>2</v>
      </c>
      <c r="E72" s="19"/>
      <c r="F72" s="20" t="str">
        <f>IF($E72="","",IF(ISNA(VLOOKUP($E72,DD!$A$2:$C$150,2,0)),"NO SUCH DIVE",VLOOKUP($E72,DD!$A$2:$C$150,2,0)))</f>
        <v/>
      </c>
      <c r="G72" s="18" t="str">
        <f>IF($E72="","",IF(ISNA(VLOOKUP($E72,DD!$A$2:$C$150,3,0)),"",VLOOKUP($E72,DD!$A$2:$C$150,3,0)))</f>
        <v/>
      </c>
      <c r="H72" s="21"/>
      <c r="I72" s="21"/>
      <c r="J72" s="21"/>
      <c r="K72" s="21"/>
      <c r="L72" s="21"/>
      <c r="M72" s="19"/>
      <c r="N72" s="80">
        <f t="shared" si="41"/>
        <v>0</v>
      </c>
      <c r="O72" s="80">
        <f>IF(N72="",O71,N72+O71)</f>
        <v>0</v>
      </c>
      <c r="Q72" s="35"/>
      <c r="R72" s="35"/>
      <c r="S72" s="35"/>
    </row>
    <row r="73" spans="1:19" ht="15.75" thickBot="1" x14ac:dyDescent="0.3">
      <c r="A73" s="112"/>
      <c r="B73" s="113"/>
      <c r="C73" s="114"/>
      <c r="D73" s="18">
        <v>3</v>
      </c>
      <c r="E73" s="19"/>
      <c r="F73" s="20" t="str">
        <f>IF($E73="","",IF(ISNA(VLOOKUP($E73,DD!$A$2:$C$150,2,0)),"NO SUCH DIVE",VLOOKUP($E73,DD!$A$2:$C$150,2,0)))</f>
        <v/>
      </c>
      <c r="G73" s="18" t="str">
        <f>IF($E73="","",IF(ISNA(VLOOKUP($E73,DD!$A$2:$C$150,3,0)),"",VLOOKUP($E73,DD!$A$2:$C$150,3,0)))</f>
        <v/>
      </c>
      <c r="H73" s="21"/>
      <c r="I73" s="21"/>
      <c r="J73" s="21"/>
      <c r="K73" s="21"/>
      <c r="L73" s="21"/>
      <c r="M73" s="19"/>
      <c r="N73" s="80">
        <f t="shared" si="41"/>
        <v>0</v>
      </c>
      <c r="O73" s="81">
        <f>IF(N73="",O72,N73+O72)</f>
        <v>0</v>
      </c>
      <c r="Q73" s="35">
        <f t="shared" ref="Q73" si="46">IF(O73&lt;&gt;"",O73+A71/10000,0)</f>
        <v>2.3999999999999998E-3</v>
      </c>
      <c r="R73" s="35">
        <f t="shared" ref="R73:S73" si="47">B71</f>
        <v>0</v>
      </c>
      <c r="S73" s="35">
        <f t="shared" si="47"/>
        <v>0</v>
      </c>
    </row>
    <row r="74" spans="1:19" x14ac:dyDescent="0.25">
      <c r="A74" s="115">
        <v>25</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41"/>
        <v>0</v>
      </c>
      <c r="O74" s="78">
        <f>IF(N74="","",N74)</f>
        <v>0</v>
      </c>
      <c r="Q74" s="35"/>
      <c r="R74" s="35"/>
      <c r="S74" s="35"/>
    </row>
    <row r="75" spans="1:19" ht="15.75" thickBot="1" x14ac:dyDescent="0.3">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41"/>
        <v>0</v>
      </c>
      <c r="O75" s="78">
        <f>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41"/>
        <v>0</v>
      </c>
      <c r="O76" s="79">
        <f>IF(N76="",O75,N76+O75)</f>
        <v>0</v>
      </c>
      <c r="Q76" s="35">
        <f t="shared" ref="Q76" si="48">IF(O76&lt;&gt;"",O76+A74/10000,0)</f>
        <v>2.5000000000000001E-3</v>
      </c>
      <c r="R76" s="35">
        <f t="shared" ref="R76:S76" si="49">B74</f>
        <v>0</v>
      </c>
      <c r="S76" s="35">
        <f t="shared" si="49"/>
        <v>0</v>
      </c>
    </row>
    <row r="77" spans="1:19" x14ac:dyDescent="0.25">
      <c r="A77" s="112">
        <v>26</v>
      </c>
      <c r="B77" s="113"/>
      <c r="C77" s="114"/>
      <c r="D77" s="18">
        <v>1</v>
      </c>
      <c r="E77" s="19"/>
      <c r="F77" s="20" t="str">
        <f>IF($E77="","",IF(ISNA(VLOOKUP($E77,DD!$A$2:$C$150,2,0)),"NO SUCH DIVE",VLOOKUP($E77,DD!$A$2:$C$150,2,0)))</f>
        <v/>
      </c>
      <c r="G77" s="18" t="str">
        <f>IF($E77="","",IF(ISNA(VLOOKUP($E77,DD!$A$2:$C$150,3,0)),"",VLOOKUP($E77,DD!$A$2:$C$150,3,0)))</f>
        <v/>
      </c>
      <c r="H77" s="21"/>
      <c r="I77" s="21"/>
      <c r="J77" s="21"/>
      <c r="K77" s="21"/>
      <c r="L77" s="21"/>
      <c r="M77" s="19"/>
      <c r="N77" s="80">
        <f t="shared" si="41"/>
        <v>0</v>
      </c>
      <c r="O77" s="80">
        <f>IF(N77="","",N77)</f>
        <v>0</v>
      </c>
      <c r="Q77" s="35"/>
      <c r="R77" s="35"/>
      <c r="S77" s="35"/>
    </row>
    <row r="78" spans="1:19" ht="15.75" thickBot="1" x14ac:dyDescent="0.3">
      <c r="A78" s="112"/>
      <c r="B78" s="113"/>
      <c r="C78" s="114"/>
      <c r="D78" s="18">
        <v>2</v>
      </c>
      <c r="E78" s="19"/>
      <c r="F78" s="20" t="str">
        <f>IF($E78="","",IF(ISNA(VLOOKUP($E78,DD!$A$2:$C$150,2,0)),"NO SUCH DIVE",VLOOKUP($E78,DD!$A$2:$C$150,2,0)))</f>
        <v/>
      </c>
      <c r="G78" s="18" t="str">
        <f>IF($E78="","",IF(ISNA(VLOOKUP($E78,DD!$A$2:$C$150,3,0)),"",VLOOKUP($E78,DD!$A$2:$C$150,3,0)))</f>
        <v/>
      </c>
      <c r="H78" s="21"/>
      <c r="I78" s="21"/>
      <c r="J78" s="21"/>
      <c r="K78" s="21"/>
      <c r="L78" s="21"/>
      <c r="M78" s="19"/>
      <c r="N78" s="80">
        <f t="shared" si="41"/>
        <v>0</v>
      </c>
      <c r="O78" s="80">
        <f>IF(N78="",O77,N78+O77)</f>
        <v>0</v>
      </c>
      <c r="Q78" s="35"/>
      <c r="R78" s="35"/>
      <c r="S78" s="35"/>
    </row>
    <row r="79" spans="1:19" ht="15.75" thickBot="1" x14ac:dyDescent="0.3">
      <c r="A79" s="112"/>
      <c r="B79" s="113"/>
      <c r="C79" s="114"/>
      <c r="D79" s="18">
        <v>3</v>
      </c>
      <c r="E79" s="19"/>
      <c r="F79" s="20" t="str">
        <f>IF($E79="","",IF(ISNA(VLOOKUP($E79,DD!$A$2:$C$150,2,0)),"NO SUCH DIVE",VLOOKUP($E79,DD!$A$2:$C$150,2,0)))</f>
        <v/>
      </c>
      <c r="G79" s="18" t="str">
        <f>IF($E79="","",IF(ISNA(VLOOKUP($E79,DD!$A$2:$C$150,3,0)),"",VLOOKUP($E79,DD!$A$2:$C$150,3,0)))</f>
        <v/>
      </c>
      <c r="H79" s="21"/>
      <c r="I79" s="21"/>
      <c r="J79" s="21"/>
      <c r="K79" s="21"/>
      <c r="L79" s="21"/>
      <c r="M79" s="19"/>
      <c r="N79" s="80">
        <f t="shared" si="41"/>
        <v>0</v>
      </c>
      <c r="O79" s="81">
        <f>IF(N79="",O78,N79+O78)</f>
        <v>0</v>
      </c>
      <c r="Q79" s="35">
        <f t="shared" ref="Q79" si="50">IF(O79&lt;&gt;"",O79+A77/10000,0)</f>
        <v>2.5999999999999999E-3</v>
      </c>
      <c r="R79" s="35">
        <f t="shared" ref="R79:S79" si="51">B77</f>
        <v>0</v>
      </c>
      <c r="S79" s="35">
        <f t="shared" si="51"/>
        <v>0</v>
      </c>
    </row>
    <row r="80" spans="1:19" x14ac:dyDescent="0.25">
      <c r="A80" s="115">
        <v>27</v>
      </c>
      <c r="B80" s="116"/>
      <c r="C80" s="117"/>
      <c r="D80" s="10">
        <v>1</v>
      </c>
      <c r="E80" s="5"/>
      <c r="F80" t="str">
        <f>IF($E80="","",IF(ISNA(VLOOKUP($E80,DD!$A$2:$C$150,2,0)),"NO SUCH DIVE",VLOOKUP($E80,DD!$A$2:$C$150,2,0)))</f>
        <v/>
      </c>
      <c r="G80" s="10" t="str">
        <f>IF($E80="","",IF(ISNA(VLOOKUP($E80,DD!$A$2:$C$150,3,0)),"",VLOOKUP($E80,DD!$A$2:$C$150,3,0)))</f>
        <v/>
      </c>
      <c r="H80" s="8"/>
      <c r="I80" s="8"/>
      <c r="J80" s="8"/>
      <c r="K80" s="8"/>
      <c r="L80" s="8"/>
      <c r="M80" s="5"/>
      <c r="N80" s="78">
        <f t="shared" si="41"/>
        <v>0</v>
      </c>
      <c r="O80" s="78">
        <f>IF(N80="","",N80)</f>
        <v>0</v>
      </c>
      <c r="Q80" s="35"/>
      <c r="R80" s="35"/>
      <c r="S80" s="35"/>
    </row>
    <row r="81" spans="1:19" ht="15.75" thickBot="1" x14ac:dyDescent="0.3">
      <c r="A81" s="115"/>
      <c r="B81" s="116"/>
      <c r="C81" s="117"/>
      <c r="D81" s="10">
        <v>2</v>
      </c>
      <c r="E81" s="5"/>
      <c r="F81" t="str">
        <f>IF($E81="","",IF(ISNA(VLOOKUP($E81,DD!$A$2:$C$150,2,0)),"NO SUCH DIVE",VLOOKUP($E81,DD!$A$2:$C$150,2,0)))</f>
        <v/>
      </c>
      <c r="G81" s="10" t="str">
        <f>IF($E81="","",IF(ISNA(VLOOKUP($E81,DD!$A$2:$C$150,3,0)),"",VLOOKUP($E81,DD!$A$2:$C$150,3,0)))</f>
        <v/>
      </c>
      <c r="H81" s="8"/>
      <c r="I81" s="8"/>
      <c r="J81" s="8"/>
      <c r="K81" s="8"/>
      <c r="L81" s="8"/>
      <c r="M81" s="5"/>
      <c r="N81" s="78">
        <f t="shared" si="41"/>
        <v>0</v>
      </c>
      <c r="O81" s="78">
        <f>IF(N81="",O80,N81+O80)</f>
        <v>0</v>
      </c>
      <c r="Q81" s="35"/>
      <c r="R81" s="35"/>
      <c r="S81" s="35"/>
    </row>
    <row r="82" spans="1:19" ht="15.75" thickBot="1" x14ac:dyDescent="0.3">
      <c r="A82" s="115"/>
      <c r="B82" s="116"/>
      <c r="C82" s="117"/>
      <c r="D82" s="10">
        <v>3</v>
      </c>
      <c r="E82" s="5"/>
      <c r="F82" t="str">
        <f>IF($E82="","",IF(ISNA(VLOOKUP($E82,DD!$A$2:$C$150,2,0)),"NO SUCH DIVE",VLOOKUP($E82,DD!$A$2:$C$150,2,0)))</f>
        <v/>
      </c>
      <c r="G82" s="10" t="str">
        <f>IF($E82="","",IF(ISNA(VLOOKUP($E82,DD!$A$2:$C$150,3,0)),"",VLOOKUP($E82,DD!$A$2:$C$150,3,0)))</f>
        <v/>
      </c>
      <c r="H82" s="8"/>
      <c r="I82" s="8"/>
      <c r="J82" s="8"/>
      <c r="K82" s="8"/>
      <c r="L82" s="8"/>
      <c r="M82" s="5"/>
      <c r="N82" s="78">
        <f t="shared" si="41"/>
        <v>0</v>
      </c>
      <c r="O82" s="79">
        <f>IF(N82="",O81,N82+O81)</f>
        <v>0</v>
      </c>
      <c r="Q82" s="35">
        <f t="shared" ref="Q82" si="52">IF(O82&lt;&gt;"",O82+A80/10000,0)</f>
        <v>2.7000000000000001E-3</v>
      </c>
      <c r="R82" s="35">
        <f t="shared" ref="R82:S82" si="53">B80</f>
        <v>0</v>
      </c>
      <c r="S82" s="35">
        <f t="shared" si="53"/>
        <v>0</v>
      </c>
    </row>
    <row r="83" spans="1:19" x14ac:dyDescent="0.25">
      <c r="A83" s="112">
        <v>28</v>
      </c>
      <c r="B83" s="113"/>
      <c r="C83" s="114"/>
      <c r="D83" s="18">
        <v>1</v>
      </c>
      <c r="E83" s="19"/>
      <c r="F83" s="20" t="str">
        <f>IF($E83="","",IF(ISNA(VLOOKUP($E83,DD!$A$2:$C$150,2,0)),"NO SUCH DIVE",VLOOKUP($E83,DD!$A$2:$C$150,2,0)))</f>
        <v/>
      </c>
      <c r="G83" s="18" t="str">
        <f>IF($E83="","",IF(ISNA(VLOOKUP($E83,DD!$A$2:$C$150,3,0)),"",VLOOKUP($E83,DD!$A$2:$C$150,3,0)))</f>
        <v/>
      </c>
      <c r="H83" s="21"/>
      <c r="I83" s="21"/>
      <c r="J83" s="21"/>
      <c r="K83" s="21"/>
      <c r="L83" s="21"/>
      <c r="M83" s="19"/>
      <c r="N83" s="80">
        <f t="shared" si="41"/>
        <v>0</v>
      </c>
      <c r="O83" s="80">
        <f>IF(N83="","",N83)</f>
        <v>0</v>
      </c>
      <c r="Q83" s="35"/>
      <c r="R83" s="35"/>
      <c r="S83" s="35"/>
    </row>
    <row r="84" spans="1:19" ht="15.75" thickBot="1" x14ac:dyDescent="0.3">
      <c r="A84" s="112"/>
      <c r="B84" s="113"/>
      <c r="C84" s="114"/>
      <c r="D84" s="18">
        <v>2</v>
      </c>
      <c r="E84" s="19"/>
      <c r="F84" s="20" t="str">
        <f>IF($E84="","",IF(ISNA(VLOOKUP($E84,DD!$A$2:$C$150,2,0)),"NO SUCH DIVE",VLOOKUP($E84,DD!$A$2:$C$150,2,0)))</f>
        <v/>
      </c>
      <c r="G84" s="18" t="str">
        <f>IF($E84="","",IF(ISNA(VLOOKUP($E84,DD!$A$2:$C$150,3,0)),"",VLOOKUP($E84,DD!$A$2:$C$150,3,0)))</f>
        <v/>
      </c>
      <c r="H84" s="21"/>
      <c r="I84" s="21"/>
      <c r="J84" s="21"/>
      <c r="K84" s="21"/>
      <c r="L84" s="21"/>
      <c r="M84" s="19"/>
      <c r="N84" s="80">
        <f t="shared" si="41"/>
        <v>0</v>
      </c>
      <c r="O84" s="80">
        <f>IF(N84="",O83,N84+O83)</f>
        <v>0</v>
      </c>
      <c r="Q84" s="35"/>
      <c r="R84" s="35"/>
      <c r="S84" s="35"/>
    </row>
    <row r="85" spans="1:19" ht="15.75" thickBot="1" x14ac:dyDescent="0.3">
      <c r="A85" s="112"/>
      <c r="B85" s="113"/>
      <c r="C85" s="114"/>
      <c r="D85" s="18">
        <v>3</v>
      </c>
      <c r="E85" s="19"/>
      <c r="F85" s="20" t="str">
        <f>IF($E85="","",IF(ISNA(VLOOKUP($E85,DD!$A$2:$C$150,2,0)),"NO SUCH DIVE",VLOOKUP($E85,DD!$A$2:$C$150,2,0)))</f>
        <v/>
      </c>
      <c r="G85" s="18" t="str">
        <f>IF($E85="","",IF(ISNA(VLOOKUP($E85,DD!$A$2:$C$150,3,0)),"",VLOOKUP($E85,DD!$A$2:$C$150,3,0)))</f>
        <v/>
      </c>
      <c r="H85" s="21"/>
      <c r="I85" s="21"/>
      <c r="J85" s="21"/>
      <c r="K85" s="21"/>
      <c r="L85" s="21"/>
      <c r="M85" s="19"/>
      <c r="N85" s="80">
        <f t="shared" si="41"/>
        <v>0</v>
      </c>
      <c r="O85" s="81">
        <f>IF(N85="",O84,N85+O84)</f>
        <v>0</v>
      </c>
      <c r="Q85" s="35">
        <f t="shared" ref="Q85" si="54">IF(O85&lt;&gt;"",O85+A83/10000,0)</f>
        <v>2.8E-3</v>
      </c>
      <c r="R85" s="35">
        <f t="shared" ref="R85:S85" si="55">B83</f>
        <v>0</v>
      </c>
      <c r="S85" s="35">
        <f t="shared" si="55"/>
        <v>0</v>
      </c>
    </row>
    <row r="86" spans="1:19" x14ac:dyDescent="0.25">
      <c r="A86" s="115">
        <v>29</v>
      </c>
      <c r="B86" s="116"/>
      <c r="C86" s="117"/>
      <c r="D86" s="10">
        <v>1</v>
      </c>
      <c r="E86" s="5"/>
      <c r="F86" t="str">
        <f>IF($E86="","",IF(ISNA(VLOOKUP($E86,DD!$A$2:$C$150,2,0)),"NO SUCH DIVE",VLOOKUP($E86,DD!$A$2:$C$150,2,0)))</f>
        <v/>
      </c>
      <c r="G86" s="10" t="str">
        <f>IF($E86="","",IF(ISNA(VLOOKUP($E86,DD!$A$2:$C$150,3,0)),"",VLOOKUP($E86,DD!$A$2:$C$150,3,0)))</f>
        <v/>
      </c>
      <c r="H86" s="8"/>
      <c r="I86" s="8"/>
      <c r="J86" s="8"/>
      <c r="K86" s="8"/>
      <c r="L86" s="8"/>
      <c r="M86" s="5"/>
      <c r="N86" s="78">
        <f t="shared" si="41"/>
        <v>0</v>
      </c>
      <c r="O86" s="78">
        <f>IF(N86="","",N86)</f>
        <v>0</v>
      </c>
      <c r="Q86" s="35"/>
      <c r="R86" s="35"/>
      <c r="S86" s="35"/>
    </row>
    <row r="87" spans="1:19" ht="15.75" thickBot="1" x14ac:dyDescent="0.3">
      <c r="A87" s="115"/>
      <c r="B87" s="116"/>
      <c r="C87" s="117"/>
      <c r="D87" s="10">
        <v>2</v>
      </c>
      <c r="E87" s="5"/>
      <c r="F87" t="str">
        <f>IF($E87="","",IF(ISNA(VLOOKUP($E87,DD!$A$2:$C$150,2,0)),"NO SUCH DIVE",VLOOKUP($E87,DD!$A$2:$C$150,2,0)))</f>
        <v/>
      </c>
      <c r="G87" s="10" t="str">
        <f>IF($E87="","",IF(ISNA(VLOOKUP($E87,DD!$A$2:$C$150,3,0)),"",VLOOKUP($E87,DD!$A$2:$C$150,3,0)))</f>
        <v/>
      </c>
      <c r="H87" s="8"/>
      <c r="I87" s="8"/>
      <c r="J87" s="8"/>
      <c r="K87" s="8"/>
      <c r="L87" s="8"/>
      <c r="M87" s="5"/>
      <c r="N87" s="78">
        <f t="shared" si="41"/>
        <v>0</v>
      </c>
      <c r="O87" s="78">
        <f>IF(N87="",O86,N87+O86)</f>
        <v>0</v>
      </c>
      <c r="Q87" s="35"/>
      <c r="R87" s="35"/>
      <c r="S87" s="35"/>
    </row>
    <row r="88" spans="1:19" ht="15.75" thickBot="1" x14ac:dyDescent="0.3">
      <c r="A88" s="115"/>
      <c r="B88" s="116"/>
      <c r="C88" s="117"/>
      <c r="D88" s="10">
        <v>3</v>
      </c>
      <c r="E88" s="5"/>
      <c r="F88" t="str">
        <f>IF($E88="","",IF(ISNA(VLOOKUP($E88,DD!$A$2:$C$150,2,0)),"NO SUCH DIVE",VLOOKUP($E88,DD!$A$2:$C$150,2,0)))</f>
        <v/>
      </c>
      <c r="G88" s="10" t="str">
        <f>IF($E88="","",IF(ISNA(VLOOKUP($E88,DD!$A$2:$C$150,3,0)),"",VLOOKUP($E88,DD!$A$2:$C$150,3,0)))</f>
        <v/>
      </c>
      <c r="H88" s="8"/>
      <c r="I88" s="8"/>
      <c r="J88" s="8"/>
      <c r="K88" s="8"/>
      <c r="L88" s="8"/>
      <c r="M88" s="5"/>
      <c r="N88" s="78">
        <f t="shared" si="41"/>
        <v>0</v>
      </c>
      <c r="O88" s="79">
        <f>IF(N88="",O87,N88+O87)</f>
        <v>0</v>
      </c>
      <c r="Q88" s="35">
        <f t="shared" ref="Q88" si="56">IF(O88&lt;&gt;"",O88+A86/10000,0)</f>
        <v>2.8999999999999998E-3</v>
      </c>
      <c r="R88" s="35">
        <f t="shared" ref="R88:S88" si="57">B86</f>
        <v>0</v>
      </c>
      <c r="S88" s="35">
        <f t="shared" si="57"/>
        <v>0</v>
      </c>
    </row>
    <row r="89" spans="1:19" x14ac:dyDescent="0.25">
      <c r="A89" s="112">
        <v>30</v>
      </c>
      <c r="B89" s="113"/>
      <c r="C89" s="114"/>
      <c r="D89" s="18">
        <v>1</v>
      </c>
      <c r="E89" s="19"/>
      <c r="F89" s="20" t="str">
        <f>IF($E89="","",IF(ISNA(VLOOKUP($E89,DD!$A$2:$C$150,2,0)),"NO SUCH DIVE",VLOOKUP($E89,DD!$A$2:$C$150,2,0)))</f>
        <v/>
      </c>
      <c r="G89" s="18" t="str">
        <f>IF($E89="","",IF(ISNA(VLOOKUP($E89,DD!$A$2:$C$150,3,0)),"",VLOOKUP($E89,DD!$A$2:$C$150,3,0)))</f>
        <v/>
      </c>
      <c r="H89" s="21"/>
      <c r="I89" s="21"/>
      <c r="J89" s="21"/>
      <c r="K89" s="21"/>
      <c r="L89" s="21"/>
      <c r="M89" s="19"/>
      <c r="N89" s="80">
        <f t="shared" si="41"/>
        <v>0</v>
      </c>
      <c r="O89" s="80">
        <f>IF(N89="","",N89)</f>
        <v>0</v>
      </c>
      <c r="Q89" s="35"/>
      <c r="R89" s="35"/>
      <c r="S89" s="35"/>
    </row>
    <row r="90" spans="1:19" ht="15.75" thickBot="1" x14ac:dyDescent="0.3">
      <c r="A90" s="112"/>
      <c r="B90" s="113"/>
      <c r="C90" s="114"/>
      <c r="D90" s="18">
        <v>2</v>
      </c>
      <c r="E90" s="19"/>
      <c r="F90" s="20" t="str">
        <f>IF($E90="","",IF(ISNA(VLOOKUP($E90,DD!$A$2:$C$150,2,0)),"NO SUCH DIVE",VLOOKUP($E90,DD!$A$2:$C$150,2,0)))</f>
        <v/>
      </c>
      <c r="G90" s="18" t="str">
        <f>IF($E90="","",IF(ISNA(VLOOKUP($E90,DD!$A$2:$C$150,3,0)),"",VLOOKUP($E90,DD!$A$2:$C$150,3,0)))</f>
        <v/>
      </c>
      <c r="H90" s="21"/>
      <c r="I90" s="21"/>
      <c r="J90" s="21"/>
      <c r="K90" s="21"/>
      <c r="L90" s="21"/>
      <c r="M90" s="19"/>
      <c r="N90" s="80">
        <f t="shared" si="41"/>
        <v>0</v>
      </c>
      <c r="O90" s="80">
        <f>IF(N90="",O89,N90+O89)</f>
        <v>0</v>
      </c>
      <c r="Q90" s="35"/>
      <c r="R90" s="35"/>
      <c r="S90" s="35"/>
    </row>
    <row r="91" spans="1:19" ht="15.75" thickBot="1" x14ac:dyDescent="0.3">
      <c r="A91" s="112"/>
      <c r="B91" s="113"/>
      <c r="C91" s="114"/>
      <c r="D91" s="18">
        <v>3</v>
      </c>
      <c r="E91" s="19"/>
      <c r="F91" s="20" t="str">
        <f>IF($E91="","",IF(ISNA(VLOOKUP($E91,DD!$A$2:$C$150,2,0)),"NO SUCH DIVE",VLOOKUP($E91,DD!$A$2:$C$150,2,0)))</f>
        <v/>
      </c>
      <c r="G91" s="18" t="str">
        <f>IF($E91="","",IF(ISNA(VLOOKUP($E91,DD!$A$2:$C$150,3,0)),"",VLOOKUP($E91,DD!$A$2:$C$150,3,0)))</f>
        <v/>
      </c>
      <c r="H91" s="21"/>
      <c r="I91" s="21"/>
      <c r="J91" s="21"/>
      <c r="K91" s="21"/>
      <c r="L91" s="21"/>
      <c r="M91" s="19"/>
      <c r="N91" s="80">
        <f t="shared" si="41"/>
        <v>0</v>
      </c>
      <c r="O91" s="81">
        <f>IF(N91="",O90,N91+O90)</f>
        <v>0</v>
      </c>
      <c r="Q91" s="35">
        <f t="shared" ref="Q91" si="58">IF(O91&lt;&gt;"",O91+A89/10000,0)</f>
        <v>3.0000000000000001E-3</v>
      </c>
      <c r="R91" s="35">
        <f t="shared" ref="R91:S91" si="59">B89</f>
        <v>0</v>
      </c>
      <c r="S91" s="35">
        <f t="shared" si="59"/>
        <v>0</v>
      </c>
    </row>
    <row r="92" spans="1:19" x14ac:dyDescent="0.25">
      <c r="A92" s="115">
        <v>31</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41"/>
        <v>0</v>
      </c>
      <c r="O92" s="78">
        <f>IF(N92="","",N92)</f>
        <v>0</v>
      </c>
      <c r="Q92" s="35"/>
      <c r="R92" s="35"/>
      <c r="S92" s="35"/>
    </row>
    <row r="93" spans="1:19" ht="15.75" thickBot="1" x14ac:dyDescent="0.3">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41"/>
        <v>0</v>
      </c>
      <c r="O93" s="78">
        <f>IF(N93="",O92,N93+O92)</f>
        <v>0</v>
      </c>
      <c r="Q93" s="35"/>
      <c r="R93" s="35"/>
      <c r="S93" s="35"/>
    </row>
    <row r="94" spans="1:19" ht="15.75" thickBot="1" x14ac:dyDescent="0.3">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41"/>
        <v>0</v>
      </c>
      <c r="O94" s="79">
        <f>IF(N94="",O93,N94+O93)</f>
        <v>0</v>
      </c>
      <c r="Q94" s="35">
        <f t="shared" ref="Q94" si="60">IF(O94&lt;&gt;"",O94+A92/10000,0)</f>
        <v>3.0999999999999999E-3</v>
      </c>
      <c r="R94" s="35">
        <f t="shared" ref="R94:S94" si="61">B92</f>
        <v>0</v>
      </c>
      <c r="S94" s="35">
        <f t="shared" si="61"/>
        <v>0</v>
      </c>
    </row>
    <row r="95" spans="1:19" x14ac:dyDescent="0.25">
      <c r="A95" s="112">
        <v>32</v>
      </c>
      <c r="B95" s="113"/>
      <c r="C95" s="114"/>
      <c r="D95" s="18">
        <v>1</v>
      </c>
      <c r="E95" s="19"/>
      <c r="F95" s="20" t="str">
        <f>IF($E95="","",IF(ISNA(VLOOKUP($E95,DD!$A$2:$C$150,2,0)),"NO SUCH DIVE",VLOOKUP($E95,DD!$A$2:$C$150,2,0)))</f>
        <v/>
      </c>
      <c r="G95" s="18" t="str">
        <f>IF($E95="","",IF(ISNA(VLOOKUP($E95,DD!$A$2:$C$150,3,0)),"",VLOOKUP($E95,DD!$A$2:$C$150,3,0)))</f>
        <v/>
      </c>
      <c r="H95" s="21"/>
      <c r="I95" s="21"/>
      <c r="J95" s="21"/>
      <c r="K95" s="21"/>
      <c r="L95" s="21"/>
      <c r="M95" s="19"/>
      <c r="N95" s="80">
        <f t="shared" si="41"/>
        <v>0</v>
      </c>
      <c r="O95" s="80">
        <f>IF(N95="","",N95)</f>
        <v>0</v>
      </c>
      <c r="Q95" s="35"/>
      <c r="R95" s="35"/>
      <c r="S95" s="35"/>
    </row>
    <row r="96" spans="1:19" ht="15.75" thickBot="1" x14ac:dyDescent="0.3">
      <c r="A96" s="112"/>
      <c r="B96" s="113"/>
      <c r="C96" s="114"/>
      <c r="D96" s="18">
        <v>2</v>
      </c>
      <c r="E96" s="19"/>
      <c r="F96" s="20" t="str">
        <f>IF($E96="","",IF(ISNA(VLOOKUP($E96,DD!$A$2:$C$150,2,0)),"NO SUCH DIVE",VLOOKUP($E96,DD!$A$2:$C$150,2,0)))</f>
        <v/>
      </c>
      <c r="G96" s="18" t="str">
        <f>IF($E96="","",IF(ISNA(VLOOKUP($E96,DD!$A$2:$C$150,3,0)),"",VLOOKUP($E96,DD!$A$2:$C$150,3,0)))</f>
        <v/>
      </c>
      <c r="H96" s="21"/>
      <c r="I96" s="21"/>
      <c r="J96" s="21"/>
      <c r="K96" s="21"/>
      <c r="L96" s="21"/>
      <c r="M96" s="19"/>
      <c r="N96" s="80">
        <f t="shared" si="41"/>
        <v>0</v>
      </c>
      <c r="O96" s="80">
        <f>IF(N96="",O95,N96+O95)</f>
        <v>0</v>
      </c>
      <c r="Q96" s="35"/>
      <c r="R96" s="35"/>
      <c r="S96" s="35"/>
    </row>
    <row r="97" spans="1:19" ht="15.75" thickBot="1" x14ac:dyDescent="0.3">
      <c r="A97" s="112"/>
      <c r="B97" s="113"/>
      <c r="C97" s="114"/>
      <c r="D97" s="18">
        <v>3</v>
      </c>
      <c r="E97" s="19"/>
      <c r="F97" s="20" t="str">
        <f>IF($E97="","",IF(ISNA(VLOOKUP($E97,DD!$A$2:$C$150,2,0)),"NO SUCH DIVE",VLOOKUP($E97,DD!$A$2:$C$150,2,0)))</f>
        <v/>
      </c>
      <c r="G97" s="18" t="str">
        <f>IF($E97="","",IF(ISNA(VLOOKUP($E97,DD!$A$2:$C$150,3,0)),"",VLOOKUP($E97,DD!$A$2:$C$150,3,0)))</f>
        <v/>
      </c>
      <c r="H97" s="21"/>
      <c r="I97" s="21"/>
      <c r="J97" s="21"/>
      <c r="K97" s="21"/>
      <c r="L97" s="21"/>
      <c r="M97" s="19"/>
      <c r="N97" s="80">
        <f t="shared" si="41"/>
        <v>0</v>
      </c>
      <c r="O97" s="81">
        <f>IF(N97="",O96,N97+O96)</f>
        <v>0</v>
      </c>
      <c r="Q97" s="35">
        <f t="shared" ref="Q97" si="62">IF(O97&lt;&gt;"",O97+A95/10000,0)</f>
        <v>3.2000000000000002E-3</v>
      </c>
      <c r="R97" s="35">
        <f t="shared" ref="R97:S97" si="63">B95</f>
        <v>0</v>
      </c>
      <c r="S97" s="35">
        <f t="shared" si="63"/>
        <v>0</v>
      </c>
    </row>
    <row r="98" spans="1:19" x14ac:dyDescent="0.25">
      <c r="A98" s="115">
        <v>33</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si="41"/>
        <v>0</v>
      </c>
      <c r="O98" s="78">
        <f>IF(N98="","",N98)</f>
        <v>0</v>
      </c>
      <c r="Q98" s="35"/>
      <c r="R98" s="35"/>
      <c r="S98" s="35"/>
    </row>
    <row r="99" spans="1:19" ht="15.75" thickBot="1" x14ac:dyDescent="0.3">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41"/>
        <v>0</v>
      </c>
      <c r="O99" s="78">
        <f>IF(N99="",O98,N99+O98)</f>
        <v>0</v>
      </c>
      <c r="Q99" s="35"/>
      <c r="R99" s="35"/>
      <c r="S99" s="35"/>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41"/>
        <v>0</v>
      </c>
      <c r="O100" s="79">
        <f>IF(N100="",O99,N100+O99)</f>
        <v>0</v>
      </c>
      <c r="Q100" s="35">
        <f t="shared" ref="Q100" si="64">IF(O100&lt;&gt;"",O100+A98/10000,0)</f>
        <v>3.3E-3</v>
      </c>
      <c r="R100" s="35">
        <f t="shared" ref="R100:S100" si="65">B98</f>
        <v>0</v>
      </c>
      <c r="S100" s="35">
        <f t="shared" si="65"/>
        <v>0</v>
      </c>
    </row>
    <row r="101" spans="1:19" x14ac:dyDescent="0.25">
      <c r="A101" s="112">
        <v>34</v>
      </c>
      <c r="B101" s="113"/>
      <c r="C101" s="114"/>
      <c r="D101" s="18">
        <v>1</v>
      </c>
      <c r="E101" s="19"/>
      <c r="F101" s="20" t="str">
        <f>IF($E101="","",IF(ISNA(VLOOKUP($E101,DD!$A$2:$C$150,2,0)),"NO SUCH DIVE",VLOOKUP($E101,DD!$A$2:$C$150,2,0)))</f>
        <v/>
      </c>
      <c r="G101" s="18" t="str">
        <f>IF($E101="","",IF(ISNA(VLOOKUP($E101,DD!$A$2:$C$150,3,0)),"",VLOOKUP($E101,DD!$A$2:$C$150,3,0)))</f>
        <v/>
      </c>
      <c r="H101" s="21"/>
      <c r="I101" s="21"/>
      <c r="J101" s="21"/>
      <c r="K101" s="21"/>
      <c r="L101" s="21"/>
      <c r="M101" s="19"/>
      <c r="N101" s="80">
        <f t="shared" si="41"/>
        <v>0</v>
      </c>
      <c r="O101" s="80">
        <f>IF(N101="","",N101)</f>
        <v>0</v>
      </c>
      <c r="Q101" s="35"/>
      <c r="R101" s="35"/>
      <c r="S101" s="35"/>
    </row>
    <row r="102" spans="1:19" ht="15.75" thickBot="1" x14ac:dyDescent="0.3">
      <c r="A102" s="112"/>
      <c r="B102" s="113"/>
      <c r="C102" s="114"/>
      <c r="D102" s="18">
        <v>2</v>
      </c>
      <c r="E102" s="19"/>
      <c r="F102" s="20" t="str">
        <f>IF($E102="","",IF(ISNA(VLOOKUP($E102,DD!$A$2:$C$150,2,0)),"NO SUCH DIVE",VLOOKUP($E102,DD!$A$2:$C$150,2,0)))</f>
        <v/>
      </c>
      <c r="G102" s="18" t="str">
        <f>IF($E102="","",IF(ISNA(VLOOKUP($E102,DD!$A$2:$C$150,3,0)),"",VLOOKUP($E102,DD!$A$2:$C$150,3,0)))</f>
        <v/>
      </c>
      <c r="H102" s="21"/>
      <c r="I102" s="21"/>
      <c r="J102" s="21"/>
      <c r="K102" s="21"/>
      <c r="L102" s="21"/>
      <c r="M102" s="19"/>
      <c r="N102" s="80">
        <f t="shared" si="41"/>
        <v>0</v>
      </c>
      <c r="O102" s="80">
        <f>IF(N102="",O101,N102+O101)</f>
        <v>0</v>
      </c>
      <c r="Q102" s="35"/>
      <c r="R102" s="35"/>
      <c r="S102" s="35"/>
    </row>
    <row r="103" spans="1:19" ht="15.75" thickBot="1" x14ac:dyDescent="0.3">
      <c r="A103" s="112"/>
      <c r="B103" s="113"/>
      <c r="C103" s="114"/>
      <c r="D103" s="18">
        <v>3</v>
      </c>
      <c r="E103" s="19"/>
      <c r="F103" s="20" t="str">
        <f>IF($E103="","",IF(ISNA(VLOOKUP($E103,DD!$A$2:$C$150,2,0)),"NO SUCH DIVE",VLOOKUP($E103,DD!$A$2:$C$150,2,0)))</f>
        <v/>
      </c>
      <c r="G103" s="18" t="str">
        <f>IF($E103="","",IF(ISNA(VLOOKUP($E103,DD!$A$2:$C$150,3,0)),"",VLOOKUP($E103,DD!$A$2:$C$150,3,0)))</f>
        <v/>
      </c>
      <c r="H103" s="21"/>
      <c r="I103" s="21"/>
      <c r="J103" s="21"/>
      <c r="K103" s="21"/>
      <c r="L103" s="21"/>
      <c r="M103" s="19"/>
      <c r="N103" s="80">
        <f t="shared" si="41"/>
        <v>0</v>
      </c>
      <c r="O103" s="81">
        <f>IF(N103="",O102,N103+O102)</f>
        <v>0</v>
      </c>
      <c r="Q103" s="35">
        <f t="shared" ref="Q103" si="66">IF(O103&lt;&gt;"",O103+A101/10000,0)</f>
        <v>3.3999999999999998E-3</v>
      </c>
      <c r="R103" s="35">
        <f t="shared" ref="R103:S103" si="67">B101</f>
        <v>0</v>
      </c>
      <c r="S103" s="35">
        <f t="shared" si="67"/>
        <v>0</v>
      </c>
    </row>
    <row r="104" spans="1:19" x14ac:dyDescent="0.25">
      <c r="A104" s="115">
        <v>35</v>
      </c>
      <c r="B104" s="116"/>
      <c r="C104" s="117"/>
      <c r="D104" s="10">
        <v>1</v>
      </c>
      <c r="E104" s="5"/>
      <c r="F104" t="str">
        <f>IF($E104="","",IF(ISNA(VLOOKUP($E104,DD!$A$2:$C$150,2,0)),"NO SUCH DIVE",VLOOKUP($E104,DD!$A$2:$C$150,2,0)))</f>
        <v/>
      </c>
      <c r="G104" s="10" t="str">
        <f>IF($E104="","",IF(ISNA(VLOOKUP($E104,DD!$A$2:$C$150,3,0)),"",VLOOKUP($E104,DD!$A$2:$C$150,3,0)))</f>
        <v/>
      </c>
      <c r="H104" s="8"/>
      <c r="I104" s="8"/>
      <c r="J104" s="8"/>
      <c r="K104" s="8"/>
      <c r="L104" s="8"/>
      <c r="M104" s="5"/>
      <c r="N104" s="78">
        <f t="shared" si="41"/>
        <v>0</v>
      </c>
      <c r="O104" s="78">
        <f>IF(N104="","",N104)</f>
        <v>0</v>
      </c>
      <c r="Q104" s="35"/>
      <c r="R104" s="35"/>
      <c r="S104" s="35"/>
    </row>
    <row r="105" spans="1:19" ht="15.75" thickBot="1" x14ac:dyDescent="0.3">
      <c r="A105" s="115"/>
      <c r="B105" s="116"/>
      <c r="C105" s="117"/>
      <c r="D105" s="10">
        <v>2</v>
      </c>
      <c r="E105" s="5"/>
      <c r="F105" t="str">
        <f>IF($E105="","",IF(ISNA(VLOOKUP($E105,DD!$A$2:$C$150,2,0)),"NO SUCH DIVE",VLOOKUP($E105,DD!$A$2:$C$150,2,0)))</f>
        <v/>
      </c>
      <c r="G105" s="10" t="str">
        <f>IF($E105="","",IF(ISNA(VLOOKUP($E105,DD!$A$2:$C$150,3,0)),"",VLOOKUP($E105,DD!$A$2:$C$150,3,0)))</f>
        <v/>
      </c>
      <c r="H105" s="8"/>
      <c r="I105" s="8"/>
      <c r="J105" s="8"/>
      <c r="K105" s="8"/>
      <c r="L105" s="8"/>
      <c r="M105" s="5"/>
      <c r="N105" s="78">
        <f t="shared" si="41"/>
        <v>0</v>
      </c>
      <c r="O105" s="78">
        <f>IF(N105="",O104,N105+O104)</f>
        <v>0</v>
      </c>
      <c r="Q105" s="35"/>
      <c r="R105" s="35"/>
      <c r="S105" s="35"/>
    </row>
    <row r="106" spans="1:19" ht="15.75" thickBot="1" x14ac:dyDescent="0.3">
      <c r="A106" s="115"/>
      <c r="B106" s="116"/>
      <c r="C106" s="117"/>
      <c r="D106" s="10">
        <v>3</v>
      </c>
      <c r="E106" s="5"/>
      <c r="F106" t="str">
        <f>IF($E106="","",IF(ISNA(VLOOKUP($E106,DD!$A$2:$C$150,2,0)),"NO SUCH DIVE",VLOOKUP($E106,DD!$A$2:$C$150,2,0)))</f>
        <v/>
      </c>
      <c r="G106" s="10" t="str">
        <f>IF($E106="","",IF(ISNA(VLOOKUP($E106,DD!$A$2:$C$150,3,0)),"",VLOOKUP($E106,DD!$A$2:$C$150,3,0)))</f>
        <v/>
      </c>
      <c r="H106" s="8"/>
      <c r="I106" s="8"/>
      <c r="J106" s="8"/>
      <c r="K106" s="8"/>
      <c r="L106" s="8"/>
      <c r="M106" s="5"/>
      <c r="N106" s="78">
        <f t="shared" si="41"/>
        <v>0</v>
      </c>
      <c r="O106" s="79">
        <f>IF(N106="",O105,N106+O105)</f>
        <v>0</v>
      </c>
      <c r="Q106" s="35">
        <f t="shared" ref="Q106" si="68">IF(O106&lt;&gt;"",O106+A104/10000,0)</f>
        <v>3.5000000000000001E-3</v>
      </c>
      <c r="R106" s="35">
        <f t="shared" ref="R106:S106" si="69">B104</f>
        <v>0</v>
      </c>
      <c r="S106" s="35">
        <f t="shared" si="69"/>
        <v>0</v>
      </c>
    </row>
    <row r="107" spans="1:19" x14ac:dyDescent="0.25">
      <c r="A107" s="112">
        <v>36</v>
      </c>
      <c r="B107" s="113"/>
      <c r="C107" s="114"/>
      <c r="D107" s="18">
        <v>1</v>
      </c>
      <c r="E107" s="19"/>
      <c r="F107" s="20" t="str">
        <f>IF($E107="","",IF(ISNA(VLOOKUP($E107,DD!$A$2:$C$150,2,0)),"NO SUCH DIVE",VLOOKUP($E107,DD!$A$2:$C$150,2,0)))</f>
        <v/>
      </c>
      <c r="G107" s="18" t="str">
        <f>IF($E107="","",IF(ISNA(VLOOKUP($E107,DD!$A$2:$C$150,3,0)),"",VLOOKUP($E107,DD!$A$2:$C$150,3,0)))</f>
        <v/>
      </c>
      <c r="H107" s="21"/>
      <c r="I107" s="21"/>
      <c r="J107" s="21"/>
      <c r="K107" s="21"/>
      <c r="L107" s="21"/>
      <c r="M107" s="19"/>
      <c r="N107" s="80">
        <f t="shared" si="41"/>
        <v>0</v>
      </c>
      <c r="O107" s="80">
        <f>IF(N107="","",N107)</f>
        <v>0</v>
      </c>
      <c r="Q107" s="35"/>
      <c r="R107" s="35"/>
      <c r="S107" s="35"/>
    </row>
    <row r="108" spans="1:19" ht="15.75" thickBot="1" x14ac:dyDescent="0.3">
      <c r="A108" s="112"/>
      <c r="B108" s="113"/>
      <c r="C108" s="114"/>
      <c r="D108" s="18">
        <v>2</v>
      </c>
      <c r="E108" s="19"/>
      <c r="F108" s="20" t="str">
        <f>IF($E108="","",IF(ISNA(VLOOKUP($E108,DD!$A$2:$C$150,2,0)),"NO SUCH DIVE",VLOOKUP($E108,DD!$A$2:$C$150,2,0)))</f>
        <v/>
      </c>
      <c r="G108" s="18" t="str">
        <f>IF($E108="","",IF(ISNA(VLOOKUP($E108,DD!$A$2:$C$150,3,0)),"",VLOOKUP($E108,DD!$A$2:$C$150,3,0)))</f>
        <v/>
      </c>
      <c r="H108" s="21"/>
      <c r="I108" s="21"/>
      <c r="J108" s="21"/>
      <c r="K108" s="21"/>
      <c r="L108" s="21"/>
      <c r="M108" s="19"/>
      <c r="N108" s="80">
        <f t="shared" si="41"/>
        <v>0</v>
      </c>
      <c r="O108" s="80">
        <f>IF(N108="",O107,N108+O107)</f>
        <v>0</v>
      </c>
      <c r="Q108" s="35"/>
      <c r="R108" s="35"/>
      <c r="S108" s="35"/>
    </row>
    <row r="109" spans="1:19" ht="15.75" thickBot="1" x14ac:dyDescent="0.3">
      <c r="A109" s="112"/>
      <c r="B109" s="113"/>
      <c r="C109" s="114"/>
      <c r="D109" s="18">
        <v>3</v>
      </c>
      <c r="E109" s="19"/>
      <c r="F109" s="20" t="str">
        <f>IF($E109="","",IF(ISNA(VLOOKUP($E109,DD!$A$2:$C$150,2,0)),"NO SUCH DIVE",VLOOKUP($E109,DD!$A$2:$C$150,2,0)))</f>
        <v/>
      </c>
      <c r="G109" s="18" t="str">
        <f>IF($E109="","",IF(ISNA(VLOOKUP($E109,DD!$A$2:$C$150,3,0)),"",VLOOKUP($E109,DD!$A$2:$C$150,3,0)))</f>
        <v/>
      </c>
      <c r="H109" s="21"/>
      <c r="I109" s="21"/>
      <c r="J109" s="21"/>
      <c r="K109" s="21"/>
      <c r="L109" s="21"/>
      <c r="M109" s="19"/>
      <c r="N109" s="80">
        <f t="shared" si="41"/>
        <v>0</v>
      </c>
      <c r="O109" s="81">
        <f>IF(N109="",O108,N109+O108)</f>
        <v>0</v>
      </c>
      <c r="Q109" s="35">
        <f t="shared" ref="Q109" si="70">IF(O109&lt;&gt;"",O109+A107/10000,0)</f>
        <v>3.5999999999999999E-3</v>
      </c>
      <c r="R109" s="35">
        <f t="shared" ref="R109:S109" si="71">B107</f>
        <v>0</v>
      </c>
      <c r="S109" s="35">
        <f t="shared" si="71"/>
        <v>0</v>
      </c>
    </row>
    <row r="110" spans="1:19" x14ac:dyDescent="0.25">
      <c r="A110" s="115">
        <v>37</v>
      </c>
      <c r="B110" s="116"/>
      <c r="C110" s="117"/>
      <c r="D110" s="10">
        <v>1</v>
      </c>
      <c r="E110" s="5"/>
      <c r="F110" t="str">
        <f>IF($E110="","",IF(ISNA(VLOOKUP($E110,DD!$A$2:$C$150,2,0)),"NO SUCH DIVE",VLOOKUP($E110,DD!$A$2:$C$150,2,0)))</f>
        <v/>
      </c>
      <c r="G110" s="10" t="str">
        <f>IF($E110="","",IF(ISNA(VLOOKUP($E110,DD!$A$2:$C$150,3,0)),"",VLOOKUP($E110,DD!$A$2:$C$150,3,0)))</f>
        <v/>
      </c>
      <c r="H110" s="8"/>
      <c r="I110" s="8"/>
      <c r="J110" s="8"/>
      <c r="K110" s="8"/>
      <c r="L110" s="8"/>
      <c r="M110" s="5"/>
      <c r="N110" s="78">
        <f t="shared" si="41"/>
        <v>0</v>
      </c>
      <c r="O110" s="78">
        <f>IF(N110="","",N110)</f>
        <v>0</v>
      </c>
      <c r="Q110" s="35"/>
      <c r="R110" s="35"/>
      <c r="S110" s="35"/>
    </row>
    <row r="111" spans="1:19" ht="15.75" thickBot="1" x14ac:dyDescent="0.3">
      <c r="A111" s="115"/>
      <c r="B111" s="116"/>
      <c r="C111" s="117"/>
      <c r="D111" s="10">
        <v>2</v>
      </c>
      <c r="E111" s="5"/>
      <c r="F111" t="str">
        <f>IF($E111="","",IF(ISNA(VLOOKUP($E111,DD!$A$2:$C$150,2,0)),"NO SUCH DIVE",VLOOKUP($E111,DD!$A$2:$C$150,2,0)))</f>
        <v/>
      </c>
      <c r="G111" s="10" t="str">
        <f>IF($E111="","",IF(ISNA(VLOOKUP($E111,DD!$A$2:$C$150,3,0)),"",VLOOKUP($E111,DD!$A$2:$C$150,3,0)))</f>
        <v/>
      </c>
      <c r="H111" s="8"/>
      <c r="I111" s="8"/>
      <c r="J111" s="8"/>
      <c r="K111" s="8"/>
      <c r="L111" s="8"/>
      <c r="M111" s="5"/>
      <c r="N111" s="78">
        <f t="shared" si="41"/>
        <v>0</v>
      </c>
      <c r="O111" s="78">
        <f>IF(N111="",O110,N111+O110)</f>
        <v>0</v>
      </c>
      <c r="Q111" s="35"/>
      <c r="R111" s="35"/>
      <c r="S111" s="35"/>
    </row>
    <row r="112" spans="1:19" ht="15.75" thickBot="1" x14ac:dyDescent="0.3">
      <c r="A112" s="115"/>
      <c r="B112" s="116"/>
      <c r="C112" s="117"/>
      <c r="D112" s="10">
        <v>3</v>
      </c>
      <c r="E112" s="5"/>
      <c r="F112" t="str">
        <f>IF($E112="","",IF(ISNA(VLOOKUP($E112,DD!$A$2:$C$150,2,0)),"NO SUCH DIVE",VLOOKUP($E112,DD!$A$2:$C$150,2,0)))</f>
        <v/>
      </c>
      <c r="G112" s="10" t="str">
        <f>IF($E112="","",IF(ISNA(VLOOKUP($E112,DD!$A$2:$C$150,3,0)),"",VLOOKUP($E112,DD!$A$2:$C$150,3,0)))</f>
        <v/>
      </c>
      <c r="H112" s="8"/>
      <c r="I112" s="8"/>
      <c r="J112" s="8"/>
      <c r="K112" s="8"/>
      <c r="L112" s="8"/>
      <c r="M112" s="5"/>
      <c r="N112" s="78">
        <f t="shared" si="41"/>
        <v>0</v>
      </c>
      <c r="O112" s="79">
        <f>IF(N112="",O111,N112+O111)</f>
        <v>0</v>
      </c>
      <c r="Q112" s="35">
        <f t="shared" ref="Q112" si="72">IF(O112&lt;&gt;"",O112+A110/10000,0)</f>
        <v>3.7000000000000002E-3</v>
      </c>
      <c r="R112" s="35">
        <f t="shared" ref="R112:S112" si="73">B110</f>
        <v>0</v>
      </c>
      <c r="S112" s="35">
        <f t="shared" si="73"/>
        <v>0</v>
      </c>
    </row>
    <row r="113" spans="1:37" x14ac:dyDescent="0.25">
      <c r="A113" s="112">
        <v>38</v>
      </c>
      <c r="B113" s="113"/>
      <c r="C113" s="114"/>
      <c r="D113" s="18">
        <v>1</v>
      </c>
      <c r="E113" s="19"/>
      <c r="F113" s="20" t="str">
        <f>IF($E113="","",IF(ISNA(VLOOKUP($E113,DD!$A$2:$C$150,2,0)),"NO SUCH DIVE",VLOOKUP($E113,DD!$A$2:$C$150,2,0)))</f>
        <v/>
      </c>
      <c r="G113" s="18" t="str">
        <f>IF($E113="","",IF(ISNA(VLOOKUP($E113,DD!$A$2:$C$150,3,0)),"",VLOOKUP($E113,DD!$A$2:$C$150,3,0)))</f>
        <v/>
      </c>
      <c r="H113" s="21"/>
      <c r="I113" s="21"/>
      <c r="J113" s="21"/>
      <c r="K113" s="21"/>
      <c r="L113" s="21"/>
      <c r="M113" s="19"/>
      <c r="N113" s="80">
        <f t="shared" si="41"/>
        <v>0</v>
      </c>
      <c r="O113" s="80">
        <f>IF(N113="","",N113)</f>
        <v>0</v>
      </c>
      <c r="Q113" s="35"/>
      <c r="R113" s="35"/>
      <c r="S113" s="35"/>
    </row>
    <row r="114" spans="1:37" ht="15.75" thickBot="1" x14ac:dyDescent="0.3">
      <c r="A114" s="112"/>
      <c r="B114" s="113"/>
      <c r="C114" s="114"/>
      <c r="D114" s="18">
        <v>2</v>
      </c>
      <c r="E114" s="19"/>
      <c r="F114" s="20" t="str">
        <f>IF($E114="","",IF(ISNA(VLOOKUP($E114,DD!$A$2:$C$150,2,0)),"NO SUCH DIVE",VLOOKUP($E114,DD!$A$2:$C$150,2,0)))</f>
        <v/>
      </c>
      <c r="G114" s="18" t="str">
        <f>IF($E114="","",IF(ISNA(VLOOKUP($E114,DD!$A$2:$C$150,3,0)),"",VLOOKUP($E114,DD!$A$2:$C$150,3,0)))</f>
        <v/>
      </c>
      <c r="H114" s="21"/>
      <c r="I114" s="21"/>
      <c r="J114" s="21"/>
      <c r="K114" s="21"/>
      <c r="L114" s="21"/>
      <c r="M114" s="19"/>
      <c r="N114" s="80">
        <f t="shared" si="41"/>
        <v>0</v>
      </c>
      <c r="O114" s="80">
        <f>IF(N114="",O113,N114+O113)</f>
        <v>0</v>
      </c>
      <c r="Q114" s="35"/>
      <c r="R114" s="35"/>
      <c r="S114" s="35"/>
    </row>
    <row r="115" spans="1:37" ht="15.75" thickBot="1" x14ac:dyDescent="0.3">
      <c r="A115" s="112"/>
      <c r="B115" s="113"/>
      <c r="C115" s="114"/>
      <c r="D115" s="18">
        <v>3</v>
      </c>
      <c r="E115" s="19"/>
      <c r="F115" s="20" t="str">
        <f>IF($E115="","",IF(ISNA(VLOOKUP($E115,DD!$A$2:$C$150,2,0)),"NO SUCH DIVE",VLOOKUP($E115,DD!$A$2:$C$150,2,0)))</f>
        <v/>
      </c>
      <c r="G115" s="18" t="str">
        <f>IF($E115="","",IF(ISNA(VLOOKUP($E115,DD!$A$2:$C$150,3,0)),"",VLOOKUP($E115,DD!$A$2:$C$150,3,0)))</f>
        <v/>
      </c>
      <c r="H115" s="21"/>
      <c r="I115" s="21"/>
      <c r="J115" s="21"/>
      <c r="K115" s="21"/>
      <c r="L115" s="21"/>
      <c r="M115" s="19"/>
      <c r="N115" s="80">
        <f t="shared" si="41"/>
        <v>0</v>
      </c>
      <c r="O115" s="81">
        <f>IF(N115="",O114,N115+O114)</f>
        <v>0</v>
      </c>
      <c r="Q115" s="35">
        <f t="shared" ref="Q115" si="74">IF(O115&lt;&gt;"",O115+A113/10000,0)</f>
        <v>3.8E-3</v>
      </c>
      <c r="R115" s="35">
        <f t="shared" ref="R115:S115" si="75">B113</f>
        <v>0</v>
      </c>
      <c r="S115" s="35">
        <f t="shared" si="75"/>
        <v>0</v>
      </c>
    </row>
    <row r="116" spans="1:37" x14ac:dyDescent="0.25">
      <c r="A116" s="115">
        <v>39</v>
      </c>
      <c r="B116" s="116"/>
      <c r="C116" s="117"/>
      <c r="D116" s="10">
        <v>1</v>
      </c>
      <c r="E116" s="5"/>
      <c r="F116" t="str">
        <f>IF($E116="","",IF(ISNA(VLOOKUP($E116,DD!$A$2:$C$150,2,0)),"NO SUCH DIVE",VLOOKUP($E116,DD!$A$2:$C$150,2,0)))</f>
        <v/>
      </c>
      <c r="G116" s="10" t="str">
        <f>IF($E116="","",IF(ISNA(VLOOKUP($E116,DD!$A$2:$C$150,3,0)),"",VLOOKUP($E116,DD!$A$2:$C$150,3,0)))</f>
        <v/>
      </c>
      <c r="H116" s="8"/>
      <c r="I116" s="8"/>
      <c r="J116" s="8"/>
      <c r="K116" s="8"/>
      <c r="L116" s="8"/>
      <c r="M116" s="5"/>
      <c r="N116" s="78">
        <f t="shared" si="41"/>
        <v>0</v>
      </c>
      <c r="O116" s="78">
        <f>IF(N116="","",N116)</f>
        <v>0</v>
      </c>
      <c r="Q116" s="35"/>
      <c r="R116" s="35"/>
      <c r="S116" s="35"/>
    </row>
    <row r="117" spans="1:37" ht="15.75" thickBot="1" x14ac:dyDescent="0.3">
      <c r="A117" s="115"/>
      <c r="B117" s="116"/>
      <c r="C117" s="117"/>
      <c r="D117" s="10">
        <v>2</v>
      </c>
      <c r="E117" s="5"/>
      <c r="F117" t="str">
        <f>IF($E117="","",IF(ISNA(VLOOKUP($E117,DD!$A$2:$C$150,2,0)),"NO SUCH DIVE",VLOOKUP($E117,DD!$A$2:$C$150,2,0)))</f>
        <v/>
      </c>
      <c r="G117" s="10" t="str">
        <f>IF($E117="","",IF(ISNA(VLOOKUP($E117,DD!$A$2:$C$150,3,0)),"",VLOOKUP($E117,DD!$A$2:$C$150,3,0)))</f>
        <v/>
      </c>
      <c r="H117" s="8"/>
      <c r="I117" s="8"/>
      <c r="J117" s="8"/>
      <c r="K117" s="8"/>
      <c r="L117" s="8"/>
      <c r="M117" s="5"/>
      <c r="N117" s="78">
        <f t="shared" si="41"/>
        <v>0</v>
      </c>
      <c r="O117" s="78">
        <f>IF(N117="",O116,N117+O116)</f>
        <v>0</v>
      </c>
      <c r="Q117" s="35"/>
      <c r="R117" s="35"/>
      <c r="S117" s="35"/>
    </row>
    <row r="118" spans="1:37" ht="15.75" thickBot="1" x14ac:dyDescent="0.3">
      <c r="A118" s="115"/>
      <c r="B118" s="116"/>
      <c r="C118" s="117"/>
      <c r="D118" s="10">
        <v>3</v>
      </c>
      <c r="E118" s="5"/>
      <c r="F118" t="str">
        <f>IF($E118="","",IF(ISNA(VLOOKUP($E118,DD!$A$2:$C$150,2,0)),"NO SUCH DIVE",VLOOKUP($E118,DD!$A$2:$C$150,2,0)))</f>
        <v/>
      </c>
      <c r="G118" s="10" t="str">
        <f>IF($E118="","",IF(ISNA(VLOOKUP($E118,DD!$A$2:$C$150,3,0)),"",VLOOKUP($E118,DD!$A$2:$C$150,3,0)))</f>
        <v/>
      </c>
      <c r="H118" s="8"/>
      <c r="I118" s="8"/>
      <c r="J118" s="8"/>
      <c r="K118" s="8"/>
      <c r="L118" s="8"/>
      <c r="M118" s="5"/>
      <c r="N118" s="78">
        <f t="shared" si="41"/>
        <v>0</v>
      </c>
      <c r="O118" s="79">
        <f>IF(N118="",O117,N118+O117)</f>
        <v>0</v>
      </c>
      <c r="Q118" s="35">
        <f t="shared" ref="Q118" si="76">IF(O118&lt;&gt;"",O118+A116/10000,0)</f>
        <v>3.8999999999999998E-3</v>
      </c>
      <c r="R118" s="35">
        <f t="shared" ref="R118:S118" si="77">B116</f>
        <v>0</v>
      </c>
      <c r="S118" s="35">
        <f t="shared" si="77"/>
        <v>0</v>
      </c>
    </row>
    <row r="119" spans="1:37" x14ac:dyDescent="0.25">
      <c r="A119" s="112">
        <v>40</v>
      </c>
      <c r="B119" s="113"/>
      <c r="C119" s="114"/>
      <c r="D119" s="18">
        <v>1</v>
      </c>
      <c r="E119" s="19"/>
      <c r="F119" s="20" t="str">
        <f>IF($E119="","",IF(ISNA(VLOOKUP($E119,DD!$A$2:$C$150,2,0)),"NO SUCH DIVE",VLOOKUP($E119,DD!$A$2:$C$150,2,0)))</f>
        <v/>
      </c>
      <c r="G119" s="18" t="str">
        <f>IF($E119="","",IF(ISNA(VLOOKUP($E119,DD!$A$2:$C$150,3,0)),"",VLOOKUP($E119,DD!$A$2:$C$150,3,0)))</f>
        <v/>
      </c>
      <c r="H119" s="21"/>
      <c r="I119" s="21"/>
      <c r="J119" s="21"/>
      <c r="K119" s="21"/>
      <c r="L119" s="21"/>
      <c r="M119" s="19"/>
      <c r="N119" s="80">
        <f t="shared" si="41"/>
        <v>0</v>
      </c>
      <c r="O119" s="80">
        <f>IF(N119="","",N119)</f>
        <v>0</v>
      </c>
      <c r="Q119" s="35"/>
      <c r="R119" s="35"/>
      <c r="S119" s="35"/>
    </row>
    <row r="120" spans="1:37" ht="15.75" thickBot="1" x14ac:dyDescent="0.3">
      <c r="A120" s="112"/>
      <c r="B120" s="113"/>
      <c r="C120" s="114"/>
      <c r="D120" s="18">
        <v>2</v>
      </c>
      <c r="E120" s="19"/>
      <c r="F120" s="20" t="str">
        <f>IF($E120="","",IF(ISNA(VLOOKUP($E120,DD!$A$2:$C$150,2,0)),"NO SUCH DIVE",VLOOKUP($E120,DD!$A$2:$C$150,2,0)))</f>
        <v/>
      </c>
      <c r="G120" s="18" t="str">
        <f>IF($E120="","",IF(ISNA(VLOOKUP($E120,DD!$A$2:$C$150,3,0)),"",VLOOKUP($E120,DD!$A$2:$C$150,3,0)))</f>
        <v/>
      </c>
      <c r="H120" s="21"/>
      <c r="I120" s="21"/>
      <c r="J120" s="21"/>
      <c r="K120" s="21"/>
      <c r="L120" s="21"/>
      <c r="M120" s="19"/>
      <c r="N120" s="80">
        <f t="shared" si="41"/>
        <v>0</v>
      </c>
      <c r="O120" s="80">
        <f>IF(N120="",O119,N120+O119)</f>
        <v>0</v>
      </c>
      <c r="Q120" s="35"/>
      <c r="R120" s="35"/>
      <c r="S120" s="35"/>
    </row>
    <row r="121" spans="1:37" ht="15.75" thickBot="1" x14ac:dyDescent="0.3">
      <c r="A121" s="112"/>
      <c r="B121" s="113"/>
      <c r="C121" s="114"/>
      <c r="D121" s="18">
        <v>3</v>
      </c>
      <c r="E121" s="19"/>
      <c r="F121" s="20" t="str">
        <f>IF($E121="","",IF(ISNA(VLOOKUP($E121,DD!$A$2:$C$150,2,0)),"NO SUCH DIVE",VLOOKUP($E121,DD!$A$2:$C$150,2,0)))</f>
        <v/>
      </c>
      <c r="G121" s="18" t="str">
        <f>IF($E121="","",IF(ISNA(VLOOKUP($E121,DD!$A$2:$C$150,3,0)),"",VLOOKUP($E121,DD!$A$2:$C$150,3,0)))</f>
        <v/>
      </c>
      <c r="H121" s="21"/>
      <c r="I121" s="21"/>
      <c r="J121" s="21"/>
      <c r="K121" s="21"/>
      <c r="L121" s="21"/>
      <c r="M121" s="19"/>
      <c r="N121" s="80">
        <f t="shared" si="41"/>
        <v>0</v>
      </c>
      <c r="O121" s="81">
        <f>IF(N121="",O120,N121+O120)</f>
        <v>0</v>
      </c>
      <c r="Q121" s="35">
        <f t="shared" ref="Q121" si="78">IF(O121&lt;&gt;"",O121+A119/10000,0)</f>
        <v>4.0000000000000001E-3</v>
      </c>
      <c r="R121" s="35">
        <f t="shared" ref="R121:S121" si="79">B119</f>
        <v>0</v>
      </c>
      <c r="S121" s="35">
        <f t="shared" si="79"/>
        <v>0</v>
      </c>
    </row>
    <row r="122" spans="1:37" ht="15.75" thickBot="1" x14ac:dyDescent="0.3">
      <c r="B122" s="22"/>
      <c r="C122" s="22"/>
      <c r="Q122" s="36">
        <v>0</v>
      </c>
      <c r="R122" s="36"/>
      <c r="S122" s="36"/>
    </row>
    <row r="123" spans="1:37" ht="36" customHeight="1"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84">
        <f>IF(LARGE($Q$2:$Q$122,ROW()-123)&lt;1,0,LARGE($Q$2:$Q$122,ROW()-123))</f>
        <v>0</v>
      </c>
      <c r="F124" s="16">
        <f>VLOOKUP(E124,$Q$2:$S$122,2,FALSE)</f>
        <v>0</v>
      </c>
      <c r="G124" s="15">
        <f>VLOOKUP(E124,$Q$2:$S$122,3,FALSE)</f>
        <v>0</v>
      </c>
      <c r="H124" s="29"/>
      <c r="I124" s="17" t="str">
        <f t="shared" ref="I124:I163" si="80">IF(AND(OR(C124=C123,C124=C125),C124&lt;&gt;0),"TIE","")</f>
        <v/>
      </c>
      <c r="P124" s="16" t="str">
        <f>G124&amp;H124</f>
        <v>0</v>
      </c>
      <c r="Q124" s="61" t="str">
        <f>IF($G124=Q$123,$D124,"")</f>
        <v/>
      </c>
      <c r="R124" s="61" t="str">
        <f t="shared" ref="R124:AG139" si="81">IF($G124=R$123,$D124,"")</f>
        <v/>
      </c>
      <c r="S124" s="61" t="str">
        <f t="shared" si="81"/>
        <v/>
      </c>
      <c r="T124" s="61" t="str">
        <f t="shared" si="81"/>
        <v/>
      </c>
      <c r="U124" s="61" t="str">
        <f t="shared" si="81"/>
        <v/>
      </c>
      <c r="V124" s="61" t="str">
        <f t="shared" si="81"/>
        <v/>
      </c>
      <c r="W124" s="61" t="str">
        <f t="shared" si="81"/>
        <v/>
      </c>
      <c r="X124" s="61" t="str">
        <f t="shared" si="81"/>
        <v/>
      </c>
      <c r="Y124" s="61" t="str">
        <f t="shared" si="81"/>
        <v/>
      </c>
      <c r="Z124" s="61" t="str">
        <f t="shared" si="81"/>
        <v/>
      </c>
      <c r="AA124" s="61" t="str">
        <f t="shared" si="81"/>
        <v/>
      </c>
      <c r="AB124" s="61" t="str">
        <f t="shared" si="81"/>
        <v/>
      </c>
      <c r="AC124" s="61" t="str">
        <f t="shared" si="81"/>
        <v/>
      </c>
      <c r="AD124" s="61" t="str">
        <f t="shared" si="81"/>
        <v/>
      </c>
      <c r="AE124" s="61" t="str">
        <f t="shared" si="81"/>
        <v/>
      </c>
      <c r="AF124" s="61" t="str">
        <f t="shared" si="81"/>
        <v/>
      </c>
      <c r="AG124" s="61" t="str">
        <f t="shared" si="81"/>
        <v/>
      </c>
      <c r="AH124" s="61" t="str">
        <f t="shared" ref="AE124:AK139" si="82">IF($G124=AH$123,$D124,"")</f>
        <v/>
      </c>
      <c r="AI124" s="61" t="str">
        <f t="shared" si="82"/>
        <v/>
      </c>
      <c r="AJ124" s="61" t="str">
        <f t="shared" si="82"/>
        <v/>
      </c>
      <c r="AK124" s="61" t="str">
        <f t="shared" si="82"/>
        <v/>
      </c>
    </row>
    <row r="125" spans="1:37" x14ac:dyDescent="0.25">
      <c r="C125" s="14">
        <f>IF(E125&lt;1,0,IF(INT(E125*100)=INT(E124*100),C124,ROW()-123))</f>
        <v>0</v>
      </c>
      <c r="D125" s="15" t="str">
        <f>IF(OR(C125&lt;1,H125&lt;&gt;"",COUNTIF(P$124:P125,P125)&gt;3),"",VLOOKUP(C125-COUNTA(H$124:H125),DD!$F$1:$G$14,2))</f>
        <v/>
      </c>
      <c r="E125" s="84">
        <f t="shared" ref="E125:E163" si="83">IF(LARGE($Q$2:$Q$122,ROW()-123)&lt;1,0,LARGE($Q$2:$Q$122,ROW()-123))</f>
        <v>0</v>
      </c>
      <c r="F125" s="16">
        <f t="shared" ref="F125:F163" si="84">VLOOKUP(E125,$Q$2:$S$122,2,FALSE)</f>
        <v>0</v>
      </c>
      <c r="G125" s="15">
        <f t="shared" ref="G125:G163" si="85">VLOOKUP(E125,$Q$2:$S$122,3,FALSE)</f>
        <v>0</v>
      </c>
      <c r="H125" s="29"/>
      <c r="I125" s="17" t="str">
        <f t="shared" si="80"/>
        <v/>
      </c>
      <c r="P125" s="16" t="str">
        <f t="shared" ref="P125:P163" si="86">G125&amp;H125</f>
        <v>0</v>
      </c>
      <c r="Q125" s="61" t="str">
        <f t="shared" ref="Q125:AD157" si="87">IF($G125=Q$123,$D125,"")</f>
        <v/>
      </c>
      <c r="R125" s="61" t="str">
        <f t="shared" si="81"/>
        <v/>
      </c>
      <c r="S125" s="61" t="str">
        <f t="shared" si="81"/>
        <v/>
      </c>
      <c r="T125" s="61" t="str">
        <f t="shared" si="81"/>
        <v/>
      </c>
      <c r="U125" s="61" t="str">
        <f t="shared" si="81"/>
        <v/>
      </c>
      <c r="V125" s="61" t="str">
        <f t="shared" si="81"/>
        <v/>
      </c>
      <c r="W125" s="61" t="str">
        <f t="shared" si="81"/>
        <v/>
      </c>
      <c r="X125" s="61" t="str">
        <f t="shared" si="81"/>
        <v/>
      </c>
      <c r="Y125" s="61" t="str">
        <f t="shared" si="81"/>
        <v/>
      </c>
      <c r="Z125" s="61" t="str">
        <f t="shared" si="81"/>
        <v/>
      </c>
      <c r="AA125" s="61" t="str">
        <f t="shared" si="81"/>
        <v/>
      </c>
      <c r="AB125" s="61" t="str">
        <f t="shared" si="81"/>
        <v/>
      </c>
      <c r="AC125" s="61" t="str">
        <f t="shared" si="81"/>
        <v/>
      </c>
      <c r="AD125" s="61" t="str">
        <f t="shared" si="81"/>
        <v/>
      </c>
      <c r="AE125" s="61" t="str">
        <f t="shared" si="82"/>
        <v/>
      </c>
      <c r="AF125" s="61" t="str">
        <f t="shared" si="82"/>
        <v/>
      </c>
      <c r="AG125" s="61" t="str">
        <f t="shared" si="82"/>
        <v/>
      </c>
      <c r="AH125" s="61" t="str">
        <f t="shared" si="82"/>
        <v/>
      </c>
      <c r="AI125" s="61" t="str">
        <f t="shared" si="82"/>
        <v/>
      </c>
      <c r="AJ125" s="61" t="str">
        <f t="shared" si="82"/>
        <v/>
      </c>
      <c r="AK125" s="61" t="str">
        <f t="shared" si="82"/>
        <v/>
      </c>
    </row>
    <row r="126" spans="1:37" x14ac:dyDescent="0.25">
      <c r="C126" s="14">
        <f t="shared" ref="C126:C163" si="88">IF(E126&lt;1,0,IF(INT(E126*100)=INT(E125*100),C125,ROW()-123))</f>
        <v>0</v>
      </c>
      <c r="D126" s="15" t="str">
        <f>IF(OR(C126&lt;1,H126&lt;&gt;"",COUNTIF(P$124:P126,P126)&gt;3),"",VLOOKUP(C126-COUNTA(H$124:H126),DD!$F$1:$G$14,2))</f>
        <v/>
      </c>
      <c r="E126" s="84">
        <f t="shared" si="83"/>
        <v>0</v>
      </c>
      <c r="F126" s="16">
        <f t="shared" si="84"/>
        <v>0</v>
      </c>
      <c r="G126" s="15">
        <f t="shared" si="85"/>
        <v>0</v>
      </c>
      <c r="H126" s="29"/>
      <c r="I126" s="17" t="str">
        <f t="shared" si="80"/>
        <v/>
      </c>
      <c r="P126" s="16" t="str">
        <f t="shared" si="86"/>
        <v>0</v>
      </c>
      <c r="Q126" s="61" t="str">
        <f t="shared" si="87"/>
        <v/>
      </c>
      <c r="R126" s="61" t="str">
        <f t="shared" si="81"/>
        <v/>
      </c>
      <c r="S126" s="61" t="str">
        <f t="shared" si="81"/>
        <v/>
      </c>
      <c r="T126" s="61" t="str">
        <f t="shared" si="81"/>
        <v/>
      </c>
      <c r="U126" s="61" t="str">
        <f t="shared" si="81"/>
        <v/>
      </c>
      <c r="V126" s="61" t="str">
        <f t="shared" si="81"/>
        <v/>
      </c>
      <c r="W126" s="61" t="str">
        <f t="shared" si="81"/>
        <v/>
      </c>
      <c r="X126" s="61" t="str">
        <f t="shared" si="81"/>
        <v/>
      </c>
      <c r="Y126" s="61" t="str">
        <f t="shared" si="81"/>
        <v/>
      </c>
      <c r="Z126" s="61" t="str">
        <f t="shared" si="81"/>
        <v/>
      </c>
      <c r="AA126" s="61" t="str">
        <f t="shared" si="81"/>
        <v/>
      </c>
      <c r="AB126" s="61" t="str">
        <f t="shared" si="81"/>
        <v/>
      </c>
      <c r="AC126" s="61" t="str">
        <f t="shared" si="81"/>
        <v/>
      </c>
      <c r="AD126" s="61" t="str">
        <f t="shared" si="81"/>
        <v/>
      </c>
      <c r="AE126" s="61" t="str">
        <f t="shared" si="82"/>
        <v/>
      </c>
      <c r="AF126" s="61" t="str">
        <f t="shared" si="82"/>
        <v/>
      </c>
      <c r="AG126" s="61" t="str">
        <f t="shared" si="82"/>
        <v/>
      </c>
      <c r="AH126" s="61" t="str">
        <f t="shared" si="82"/>
        <v/>
      </c>
      <c r="AI126" s="61" t="str">
        <f t="shared" si="82"/>
        <v/>
      </c>
      <c r="AJ126" s="61" t="str">
        <f t="shared" si="82"/>
        <v/>
      </c>
      <c r="AK126" s="61" t="str">
        <f t="shared" si="82"/>
        <v/>
      </c>
    </row>
    <row r="127" spans="1:37" x14ac:dyDescent="0.25">
      <c r="C127" s="14">
        <f t="shared" si="88"/>
        <v>0</v>
      </c>
      <c r="D127" s="15" t="str">
        <f>IF(OR(C127&lt;1,H127&lt;&gt;"",COUNTIF(P$124:P127,P127)&gt;3),"",VLOOKUP(C127-COUNTA(H$124:H127),DD!$F$1:$G$14,2))</f>
        <v/>
      </c>
      <c r="E127" s="84">
        <f t="shared" si="83"/>
        <v>0</v>
      </c>
      <c r="F127" s="16">
        <f t="shared" si="84"/>
        <v>0</v>
      </c>
      <c r="G127" s="15">
        <f t="shared" si="85"/>
        <v>0</v>
      </c>
      <c r="H127" s="29"/>
      <c r="I127" s="17" t="str">
        <f t="shared" si="80"/>
        <v/>
      </c>
      <c r="P127" s="16" t="str">
        <f t="shared" si="86"/>
        <v>0</v>
      </c>
      <c r="Q127" s="61" t="str">
        <f t="shared" si="87"/>
        <v/>
      </c>
      <c r="R127" s="61" t="str">
        <f t="shared" si="81"/>
        <v/>
      </c>
      <c r="S127" s="61" t="str">
        <f t="shared" si="81"/>
        <v/>
      </c>
      <c r="T127" s="61" t="str">
        <f t="shared" si="81"/>
        <v/>
      </c>
      <c r="U127" s="61" t="str">
        <f t="shared" si="81"/>
        <v/>
      </c>
      <c r="V127" s="61" t="str">
        <f t="shared" si="81"/>
        <v/>
      </c>
      <c r="W127" s="61" t="str">
        <f t="shared" si="81"/>
        <v/>
      </c>
      <c r="X127" s="61" t="str">
        <f t="shared" si="81"/>
        <v/>
      </c>
      <c r="Y127" s="61" t="str">
        <f t="shared" si="81"/>
        <v/>
      </c>
      <c r="Z127" s="61" t="str">
        <f t="shared" si="81"/>
        <v/>
      </c>
      <c r="AA127" s="61" t="str">
        <f t="shared" si="81"/>
        <v/>
      </c>
      <c r="AB127" s="61" t="str">
        <f t="shared" si="81"/>
        <v/>
      </c>
      <c r="AC127" s="61" t="str">
        <f t="shared" si="81"/>
        <v/>
      </c>
      <c r="AD127" s="61" t="str">
        <f t="shared" si="81"/>
        <v/>
      </c>
      <c r="AE127" s="61" t="str">
        <f t="shared" si="82"/>
        <v/>
      </c>
      <c r="AF127" s="61" t="str">
        <f t="shared" si="82"/>
        <v/>
      </c>
      <c r="AG127" s="61" t="str">
        <f t="shared" si="82"/>
        <v/>
      </c>
      <c r="AH127" s="61" t="str">
        <f t="shared" si="82"/>
        <v/>
      </c>
      <c r="AI127" s="61" t="str">
        <f t="shared" si="82"/>
        <v/>
      </c>
      <c r="AJ127" s="61" t="str">
        <f t="shared" si="82"/>
        <v/>
      </c>
      <c r="AK127" s="61" t="str">
        <f t="shared" si="82"/>
        <v/>
      </c>
    </row>
    <row r="128" spans="1:37" x14ac:dyDescent="0.25">
      <c r="C128" s="14">
        <f t="shared" si="88"/>
        <v>0</v>
      </c>
      <c r="D128" s="15" t="str">
        <f>IF(OR(C128&lt;1,H128&lt;&gt;"",COUNTIF(P$124:P128,P128)&gt;3),"",VLOOKUP(C128-COUNTA(H$124:H128),DD!$F$1:$G$14,2))</f>
        <v/>
      </c>
      <c r="E128" s="84">
        <f t="shared" si="83"/>
        <v>0</v>
      </c>
      <c r="F128" s="16">
        <f t="shared" si="84"/>
        <v>0</v>
      </c>
      <c r="G128" s="15">
        <f t="shared" si="85"/>
        <v>0</v>
      </c>
      <c r="H128" s="29"/>
      <c r="I128" s="17" t="str">
        <f t="shared" si="80"/>
        <v/>
      </c>
      <c r="P128" s="16" t="str">
        <f t="shared" si="86"/>
        <v>0</v>
      </c>
      <c r="Q128" s="61" t="str">
        <f t="shared" si="87"/>
        <v/>
      </c>
      <c r="R128" s="61" t="str">
        <f t="shared" si="81"/>
        <v/>
      </c>
      <c r="S128" s="61" t="str">
        <f t="shared" si="81"/>
        <v/>
      </c>
      <c r="T128" s="61" t="str">
        <f t="shared" si="81"/>
        <v/>
      </c>
      <c r="U128" s="61" t="str">
        <f t="shared" si="81"/>
        <v/>
      </c>
      <c r="V128" s="61" t="str">
        <f t="shared" si="81"/>
        <v/>
      </c>
      <c r="W128" s="61" t="str">
        <f t="shared" si="81"/>
        <v/>
      </c>
      <c r="X128" s="61" t="str">
        <f t="shared" si="81"/>
        <v/>
      </c>
      <c r="Y128" s="61" t="str">
        <f t="shared" si="81"/>
        <v/>
      </c>
      <c r="Z128" s="61" t="str">
        <f t="shared" si="81"/>
        <v/>
      </c>
      <c r="AA128" s="61" t="str">
        <f t="shared" si="81"/>
        <v/>
      </c>
      <c r="AB128" s="61" t="str">
        <f t="shared" si="81"/>
        <v/>
      </c>
      <c r="AC128" s="61" t="str">
        <f t="shared" si="81"/>
        <v/>
      </c>
      <c r="AD128" s="61" t="str">
        <f t="shared" si="81"/>
        <v/>
      </c>
      <c r="AE128" s="61" t="str">
        <f t="shared" si="82"/>
        <v/>
      </c>
      <c r="AF128" s="61" t="str">
        <f t="shared" si="82"/>
        <v/>
      </c>
      <c r="AG128" s="61" t="str">
        <f t="shared" si="82"/>
        <v/>
      </c>
      <c r="AH128" s="61" t="str">
        <f t="shared" si="82"/>
        <v/>
      </c>
      <c r="AI128" s="61" t="str">
        <f t="shared" si="82"/>
        <v/>
      </c>
      <c r="AJ128" s="61" t="str">
        <f t="shared" si="82"/>
        <v/>
      </c>
      <c r="AK128" s="61" t="str">
        <f t="shared" si="82"/>
        <v/>
      </c>
    </row>
    <row r="129" spans="3:37" x14ac:dyDescent="0.25">
      <c r="C129" s="14">
        <f t="shared" si="88"/>
        <v>0</v>
      </c>
      <c r="D129" s="15" t="str">
        <f>IF(OR(C129&lt;1,H129&lt;&gt;"",COUNTIF(P$124:P129,P129)&gt;3),"",VLOOKUP(C129-COUNTA(H$124:H129),DD!$F$1:$G$14,2))</f>
        <v/>
      </c>
      <c r="E129" s="84">
        <f t="shared" si="83"/>
        <v>0</v>
      </c>
      <c r="F129" s="16">
        <f t="shared" si="84"/>
        <v>0</v>
      </c>
      <c r="G129" s="15">
        <f t="shared" si="85"/>
        <v>0</v>
      </c>
      <c r="H129" s="29"/>
      <c r="I129" s="17" t="str">
        <f t="shared" si="80"/>
        <v/>
      </c>
      <c r="P129" s="16" t="str">
        <f t="shared" si="86"/>
        <v>0</v>
      </c>
      <c r="Q129" s="61" t="str">
        <f t="shared" si="87"/>
        <v/>
      </c>
      <c r="R129" s="61" t="str">
        <f t="shared" si="81"/>
        <v/>
      </c>
      <c r="S129" s="61" t="str">
        <f t="shared" si="81"/>
        <v/>
      </c>
      <c r="T129" s="61" t="str">
        <f t="shared" si="81"/>
        <v/>
      </c>
      <c r="U129" s="61" t="str">
        <f t="shared" si="81"/>
        <v/>
      </c>
      <c r="V129" s="61" t="str">
        <f t="shared" si="81"/>
        <v/>
      </c>
      <c r="W129" s="61" t="str">
        <f t="shared" si="81"/>
        <v/>
      </c>
      <c r="X129" s="61" t="str">
        <f t="shared" si="81"/>
        <v/>
      </c>
      <c r="Y129" s="61" t="str">
        <f t="shared" si="81"/>
        <v/>
      </c>
      <c r="Z129" s="61" t="str">
        <f t="shared" si="81"/>
        <v/>
      </c>
      <c r="AA129" s="61" t="str">
        <f t="shared" si="81"/>
        <v/>
      </c>
      <c r="AB129" s="61" t="str">
        <f t="shared" si="81"/>
        <v/>
      </c>
      <c r="AC129" s="61" t="str">
        <f t="shared" si="81"/>
        <v/>
      </c>
      <c r="AD129" s="61" t="str">
        <f t="shared" si="81"/>
        <v/>
      </c>
      <c r="AE129" s="61" t="str">
        <f t="shared" si="82"/>
        <v/>
      </c>
      <c r="AF129" s="61" t="str">
        <f t="shared" si="82"/>
        <v/>
      </c>
      <c r="AG129" s="61" t="str">
        <f t="shared" si="82"/>
        <v/>
      </c>
      <c r="AH129" s="61" t="str">
        <f t="shared" si="82"/>
        <v/>
      </c>
      <c r="AI129" s="61" t="str">
        <f t="shared" si="82"/>
        <v/>
      </c>
      <c r="AJ129" s="61" t="str">
        <f t="shared" si="82"/>
        <v/>
      </c>
      <c r="AK129" s="61" t="str">
        <f t="shared" si="82"/>
        <v/>
      </c>
    </row>
    <row r="130" spans="3:37" x14ac:dyDescent="0.25">
      <c r="C130" s="14">
        <f t="shared" si="88"/>
        <v>0</v>
      </c>
      <c r="D130" s="15" t="str">
        <f>IF(OR(C130&lt;1,H130&lt;&gt;"",COUNTIF(P$124:P130,P130)&gt;3),"",VLOOKUP(C130-COUNTA(H$124:H130),DD!$F$1:$G$14,2))</f>
        <v/>
      </c>
      <c r="E130" s="84">
        <f t="shared" si="83"/>
        <v>0</v>
      </c>
      <c r="F130" s="16">
        <f t="shared" si="84"/>
        <v>0</v>
      </c>
      <c r="G130" s="15">
        <f t="shared" si="85"/>
        <v>0</v>
      </c>
      <c r="H130" s="29"/>
      <c r="I130" s="17" t="str">
        <f t="shared" si="80"/>
        <v/>
      </c>
      <c r="P130" s="16" t="str">
        <f t="shared" si="86"/>
        <v>0</v>
      </c>
      <c r="Q130" s="61" t="str">
        <f t="shared" si="87"/>
        <v/>
      </c>
      <c r="R130" s="61" t="str">
        <f t="shared" si="81"/>
        <v/>
      </c>
      <c r="S130" s="61" t="str">
        <f t="shared" si="81"/>
        <v/>
      </c>
      <c r="T130" s="61" t="str">
        <f t="shared" si="81"/>
        <v/>
      </c>
      <c r="U130" s="61" t="str">
        <f t="shared" si="81"/>
        <v/>
      </c>
      <c r="V130" s="61" t="str">
        <f t="shared" si="81"/>
        <v/>
      </c>
      <c r="W130" s="61" t="str">
        <f t="shared" si="81"/>
        <v/>
      </c>
      <c r="X130" s="61" t="str">
        <f t="shared" si="81"/>
        <v/>
      </c>
      <c r="Y130" s="61" t="str">
        <f t="shared" si="81"/>
        <v/>
      </c>
      <c r="Z130" s="61" t="str">
        <f t="shared" si="81"/>
        <v/>
      </c>
      <c r="AA130" s="61" t="str">
        <f t="shared" si="81"/>
        <v/>
      </c>
      <c r="AB130" s="61" t="str">
        <f t="shared" si="81"/>
        <v/>
      </c>
      <c r="AC130" s="61" t="str">
        <f t="shared" si="81"/>
        <v/>
      </c>
      <c r="AD130" s="61" t="str">
        <f t="shared" si="81"/>
        <v/>
      </c>
      <c r="AE130" s="61" t="str">
        <f t="shared" si="82"/>
        <v/>
      </c>
      <c r="AF130" s="61" t="str">
        <f t="shared" si="82"/>
        <v/>
      </c>
      <c r="AG130" s="61" t="str">
        <f t="shared" si="82"/>
        <v/>
      </c>
      <c r="AH130" s="61" t="str">
        <f t="shared" si="82"/>
        <v/>
      </c>
      <c r="AI130" s="61" t="str">
        <f t="shared" si="82"/>
        <v/>
      </c>
      <c r="AJ130" s="61" t="str">
        <f t="shared" si="82"/>
        <v/>
      </c>
      <c r="AK130" s="61" t="str">
        <f t="shared" si="82"/>
        <v/>
      </c>
    </row>
    <row r="131" spans="3:37" x14ac:dyDescent="0.25">
      <c r="C131" s="14">
        <f t="shared" si="88"/>
        <v>0</v>
      </c>
      <c r="D131" s="15" t="str">
        <f>IF(OR(C131&lt;1,H131&lt;&gt;"",COUNTIF(P$124:P131,P131)&gt;3),"",VLOOKUP(C131-COUNTA(H$124:H131),DD!$F$1:$G$14,2))</f>
        <v/>
      </c>
      <c r="E131" s="84">
        <f t="shared" si="83"/>
        <v>0</v>
      </c>
      <c r="F131" s="16">
        <f t="shared" si="84"/>
        <v>0</v>
      </c>
      <c r="G131" s="15">
        <f t="shared" si="85"/>
        <v>0</v>
      </c>
      <c r="H131" s="29"/>
      <c r="I131" s="17" t="str">
        <f t="shared" si="80"/>
        <v/>
      </c>
      <c r="P131" s="16" t="str">
        <f t="shared" si="86"/>
        <v>0</v>
      </c>
      <c r="Q131" s="61" t="str">
        <f t="shared" si="87"/>
        <v/>
      </c>
      <c r="R131" s="61" t="str">
        <f t="shared" si="81"/>
        <v/>
      </c>
      <c r="S131" s="61" t="str">
        <f t="shared" si="81"/>
        <v/>
      </c>
      <c r="T131" s="61" t="str">
        <f t="shared" si="81"/>
        <v/>
      </c>
      <c r="U131" s="61" t="str">
        <f t="shared" si="81"/>
        <v/>
      </c>
      <c r="V131" s="61" t="str">
        <f t="shared" si="81"/>
        <v/>
      </c>
      <c r="W131" s="61" t="str">
        <f t="shared" si="81"/>
        <v/>
      </c>
      <c r="X131" s="61" t="str">
        <f t="shared" si="81"/>
        <v/>
      </c>
      <c r="Y131" s="61" t="str">
        <f t="shared" si="81"/>
        <v/>
      </c>
      <c r="Z131" s="61" t="str">
        <f t="shared" si="81"/>
        <v/>
      </c>
      <c r="AA131" s="61" t="str">
        <f t="shared" si="81"/>
        <v/>
      </c>
      <c r="AB131" s="61" t="str">
        <f t="shared" si="81"/>
        <v/>
      </c>
      <c r="AC131" s="61" t="str">
        <f t="shared" si="81"/>
        <v/>
      </c>
      <c r="AD131" s="61" t="str">
        <f t="shared" si="81"/>
        <v/>
      </c>
      <c r="AE131" s="61" t="str">
        <f t="shared" si="82"/>
        <v/>
      </c>
      <c r="AF131" s="61" t="str">
        <f t="shared" si="82"/>
        <v/>
      </c>
      <c r="AG131" s="61" t="str">
        <f t="shared" si="82"/>
        <v/>
      </c>
      <c r="AH131" s="61" t="str">
        <f t="shared" si="82"/>
        <v/>
      </c>
      <c r="AI131" s="61" t="str">
        <f t="shared" si="82"/>
        <v/>
      </c>
      <c r="AJ131" s="61" t="str">
        <f t="shared" si="82"/>
        <v/>
      </c>
      <c r="AK131" s="61" t="str">
        <f t="shared" si="82"/>
        <v/>
      </c>
    </row>
    <row r="132" spans="3:37" x14ac:dyDescent="0.25">
      <c r="C132" s="14">
        <f t="shared" si="88"/>
        <v>0</v>
      </c>
      <c r="D132" s="15" t="str">
        <f>IF(OR(C132&lt;1,H132&lt;&gt;"",COUNTIF(P$124:P132,P132)&gt;3),"",VLOOKUP(C132-COUNTA(H$124:H132),DD!$F$1:$G$14,2))</f>
        <v/>
      </c>
      <c r="E132" s="84">
        <f t="shared" si="83"/>
        <v>0</v>
      </c>
      <c r="F132" s="16">
        <f t="shared" si="84"/>
        <v>0</v>
      </c>
      <c r="G132" s="15">
        <f t="shared" si="85"/>
        <v>0</v>
      </c>
      <c r="H132" s="29"/>
      <c r="I132" s="17" t="str">
        <f t="shared" si="80"/>
        <v/>
      </c>
      <c r="P132" s="16" t="str">
        <f t="shared" si="86"/>
        <v>0</v>
      </c>
      <c r="Q132" s="61" t="str">
        <f t="shared" si="87"/>
        <v/>
      </c>
      <c r="R132" s="61" t="str">
        <f t="shared" si="81"/>
        <v/>
      </c>
      <c r="S132" s="61" t="str">
        <f t="shared" si="81"/>
        <v/>
      </c>
      <c r="T132" s="61" t="str">
        <f t="shared" si="81"/>
        <v/>
      </c>
      <c r="U132" s="61" t="str">
        <f t="shared" si="81"/>
        <v/>
      </c>
      <c r="V132" s="61" t="str">
        <f t="shared" si="81"/>
        <v/>
      </c>
      <c r="W132" s="61" t="str">
        <f t="shared" si="81"/>
        <v/>
      </c>
      <c r="X132" s="61" t="str">
        <f t="shared" si="81"/>
        <v/>
      </c>
      <c r="Y132" s="61" t="str">
        <f t="shared" si="81"/>
        <v/>
      </c>
      <c r="Z132" s="61" t="str">
        <f t="shared" si="81"/>
        <v/>
      </c>
      <c r="AA132" s="61" t="str">
        <f t="shared" si="81"/>
        <v/>
      </c>
      <c r="AB132" s="61" t="str">
        <f t="shared" si="81"/>
        <v/>
      </c>
      <c r="AC132" s="61" t="str">
        <f t="shared" si="81"/>
        <v/>
      </c>
      <c r="AD132" s="61" t="str">
        <f t="shared" si="81"/>
        <v/>
      </c>
      <c r="AE132" s="61" t="str">
        <f t="shared" si="82"/>
        <v/>
      </c>
      <c r="AF132" s="61" t="str">
        <f t="shared" si="82"/>
        <v/>
      </c>
      <c r="AG132" s="61" t="str">
        <f t="shared" si="82"/>
        <v/>
      </c>
      <c r="AH132" s="61" t="str">
        <f t="shared" si="82"/>
        <v/>
      </c>
      <c r="AI132" s="61" t="str">
        <f t="shared" si="82"/>
        <v/>
      </c>
      <c r="AJ132" s="61" t="str">
        <f t="shared" si="82"/>
        <v/>
      </c>
      <c r="AK132" s="61" t="str">
        <f t="shared" si="82"/>
        <v/>
      </c>
    </row>
    <row r="133" spans="3:37" x14ac:dyDescent="0.25">
      <c r="C133" s="14">
        <f t="shared" si="88"/>
        <v>0</v>
      </c>
      <c r="D133" s="15" t="str">
        <f>IF(OR(C133&lt;1,H133&lt;&gt;"",COUNTIF(P$124:P133,P133)&gt;3),"",VLOOKUP(C133-COUNTA(H$124:H133),DD!$F$1:$G$14,2))</f>
        <v/>
      </c>
      <c r="E133" s="84">
        <f t="shared" si="83"/>
        <v>0</v>
      </c>
      <c r="F133" s="16">
        <f t="shared" si="84"/>
        <v>0</v>
      </c>
      <c r="G133" s="15">
        <f t="shared" si="85"/>
        <v>0</v>
      </c>
      <c r="H133" s="29"/>
      <c r="I133" s="17" t="str">
        <f t="shared" si="80"/>
        <v/>
      </c>
      <c r="P133" s="16" t="str">
        <f t="shared" si="86"/>
        <v>0</v>
      </c>
      <c r="Q133" s="61" t="str">
        <f t="shared" si="87"/>
        <v/>
      </c>
      <c r="R133" s="61" t="str">
        <f t="shared" si="81"/>
        <v/>
      </c>
      <c r="S133" s="61" t="str">
        <f t="shared" si="81"/>
        <v/>
      </c>
      <c r="T133" s="61" t="str">
        <f t="shared" si="81"/>
        <v/>
      </c>
      <c r="U133" s="61" t="str">
        <f t="shared" si="81"/>
        <v/>
      </c>
      <c r="V133" s="61" t="str">
        <f t="shared" si="81"/>
        <v/>
      </c>
      <c r="W133" s="61" t="str">
        <f t="shared" si="81"/>
        <v/>
      </c>
      <c r="X133" s="61" t="str">
        <f t="shared" si="81"/>
        <v/>
      </c>
      <c r="Y133" s="61" t="str">
        <f t="shared" si="81"/>
        <v/>
      </c>
      <c r="Z133" s="61" t="str">
        <f t="shared" si="81"/>
        <v/>
      </c>
      <c r="AA133" s="61" t="str">
        <f t="shared" si="81"/>
        <v/>
      </c>
      <c r="AB133" s="61" t="str">
        <f t="shared" si="81"/>
        <v/>
      </c>
      <c r="AC133" s="61" t="str">
        <f t="shared" si="81"/>
        <v/>
      </c>
      <c r="AD133" s="61" t="str">
        <f t="shared" si="81"/>
        <v/>
      </c>
      <c r="AE133" s="61" t="str">
        <f t="shared" si="82"/>
        <v/>
      </c>
      <c r="AF133" s="61" t="str">
        <f t="shared" si="82"/>
        <v/>
      </c>
      <c r="AG133" s="61" t="str">
        <f t="shared" si="82"/>
        <v/>
      </c>
      <c r="AH133" s="61" t="str">
        <f t="shared" si="82"/>
        <v/>
      </c>
      <c r="AI133" s="61" t="str">
        <f t="shared" si="82"/>
        <v/>
      </c>
      <c r="AJ133" s="61" t="str">
        <f t="shared" si="82"/>
        <v/>
      </c>
      <c r="AK133" s="61" t="str">
        <f t="shared" si="82"/>
        <v/>
      </c>
    </row>
    <row r="134" spans="3:37" x14ac:dyDescent="0.25">
      <c r="C134" s="14">
        <f t="shared" si="88"/>
        <v>0</v>
      </c>
      <c r="D134" s="15" t="str">
        <f>IF(OR(C134&lt;1,H134&lt;&gt;"",COUNTIF(P$124:P134,P134)&gt;3),"",VLOOKUP(C134-COUNTA(H$124:H134),DD!$F$1:$G$14,2))</f>
        <v/>
      </c>
      <c r="E134" s="84">
        <f t="shared" si="83"/>
        <v>0</v>
      </c>
      <c r="F134" s="16">
        <f t="shared" si="84"/>
        <v>0</v>
      </c>
      <c r="G134" s="15">
        <f t="shared" si="85"/>
        <v>0</v>
      </c>
      <c r="H134" s="29"/>
      <c r="I134" s="17" t="str">
        <f t="shared" si="80"/>
        <v/>
      </c>
      <c r="P134" s="16" t="str">
        <f t="shared" si="86"/>
        <v>0</v>
      </c>
      <c r="Q134" s="61" t="str">
        <f t="shared" si="87"/>
        <v/>
      </c>
      <c r="R134" s="61" t="str">
        <f t="shared" si="81"/>
        <v/>
      </c>
      <c r="S134" s="61" t="str">
        <f t="shared" si="81"/>
        <v/>
      </c>
      <c r="T134" s="61" t="str">
        <f t="shared" si="81"/>
        <v/>
      </c>
      <c r="U134" s="61" t="str">
        <f t="shared" si="81"/>
        <v/>
      </c>
      <c r="V134" s="61" t="str">
        <f t="shared" si="81"/>
        <v/>
      </c>
      <c r="W134" s="61" t="str">
        <f t="shared" si="81"/>
        <v/>
      </c>
      <c r="X134" s="61" t="str">
        <f t="shared" si="81"/>
        <v/>
      </c>
      <c r="Y134" s="61" t="str">
        <f t="shared" si="81"/>
        <v/>
      </c>
      <c r="Z134" s="61" t="str">
        <f t="shared" si="81"/>
        <v/>
      </c>
      <c r="AA134" s="61" t="str">
        <f t="shared" si="81"/>
        <v/>
      </c>
      <c r="AB134" s="61" t="str">
        <f t="shared" si="81"/>
        <v/>
      </c>
      <c r="AC134" s="61" t="str">
        <f t="shared" si="81"/>
        <v/>
      </c>
      <c r="AD134" s="61" t="str">
        <f t="shared" si="81"/>
        <v/>
      </c>
      <c r="AE134" s="61" t="str">
        <f t="shared" si="82"/>
        <v/>
      </c>
      <c r="AF134" s="61" t="str">
        <f t="shared" si="82"/>
        <v/>
      </c>
      <c r="AG134" s="61" t="str">
        <f t="shared" si="82"/>
        <v/>
      </c>
      <c r="AH134" s="61" t="str">
        <f t="shared" si="82"/>
        <v/>
      </c>
      <c r="AI134" s="61" t="str">
        <f t="shared" si="82"/>
        <v/>
      </c>
      <c r="AJ134" s="61" t="str">
        <f t="shared" si="82"/>
        <v/>
      </c>
      <c r="AK134" s="61" t="str">
        <f t="shared" si="82"/>
        <v/>
      </c>
    </row>
    <row r="135" spans="3:37" x14ac:dyDescent="0.25">
      <c r="C135" s="14">
        <f t="shared" si="88"/>
        <v>0</v>
      </c>
      <c r="D135" s="15" t="str">
        <f>IF(OR(C135&lt;1,H135&lt;&gt;"",COUNTIF(P$124:P135,P135)&gt;3),"",VLOOKUP(C135-COUNTA(H$124:H135),DD!$F$1:$G$14,2))</f>
        <v/>
      </c>
      <c r="E135" s="84">
        <f t="shared" si="83"/>
        <v>0</v>
      </c>
      <c r="F135" s="16">
        <f t="shared" si="84"/>
        <v>0</v>
      </c>
      <c r="G135" s="15">
        <f t="shared" si="85"/>
        <v>0</v>
      </c>
      <c r="H135" s="29"/>
      <c r="I135" s="17" t="str">
        <f t="shared" si="80"/>
        <v/>
      </c>
      <c r="P135" s="16" t="str">
        <f t="shared" si="86"/>
        <v>0</v>
      </c>
      <c r="Q135" s="61" t="str">
        <f t="shared" si="87"/>
        <v/>
      </c>
      <c r="R135" s="61" t="str">
        <f t="shared" si="81"/>
        <v/>
      </c>
      <c r="S135" s="61" t="str">
        <f t="shared" si="81"/>
        <v/>
      </c>
      <c r="T135" s="61" t="str">
        <f t="shared" si="81"/>
        <v/>
      </c>
      <c r="U135" s="61" t="str">
        <f t="shared" si="81"/>
        <v/>
      </c>
      <c r="V135" s="61" t="str">
        <f t="shared" si="81"/>
        <v/>
      </c>
      <c r="W135" s="61" t="str">
        <f t="shared" si="81"/>
        <v/>
      </c>
      <c r="X135" s="61" t="str">
        <f t="shared" si="81"/>
        <v/>
      </c>
      <c r="Y135" s="61" t="str">
        <f t="shared" si="81"/>
        <v/>
      </c>
      <c r="Z135" s="61" t="str">
        <f t="shared" si="81"/>
        <v/>
      </c>
      <c r="AA135" s="61" t="str">
        <f t="shared" si="81"/>
        <v/>
      </c>
      <c r="AB135" s="61" t="str">
        <f t="shared" si="81"/>
        <v/>
      </c>
      <c r="AC135" s="61" t="str">
        <f t="shared" si="81"/>
        <v/>
      </c>
      <c r="AD135" s="61" t="str">
        <f t="shared" si="81"/>
        <v/>
      </c>
      <c r="AE135" s="61" t="str">
        <f t="shared" si="82"/>
        <v/>
      </c>
      <c r="AF135" s="61" t="str">
        <f t="shared" si="82"/>
        <v/>
      </c>
      <c r="AG135" s="61" t="str">
        <f t="shared" si="82"/>
        <v/>
      </c>
      <c r="AH135" s="61" t="str">
        <f t="shared" si="82"/>
        <v/>
      </c>
      <c r="AI135" s="61" t="str">
        <f t="shared" si="82"/>
        <v/>
      </c>
      <c r="AJ135" s="61" t="str">
        <f t="shared" si="82"/>
        <v/>
      </c>
      <c r="AK135" s="61" t="str">
        <f t="shared" si="82"/>
        <v/>
      </c>
    </row>
    <row r="136" spans="3:37" x14ac:dyDescent="0.25">
      <c r="C136" s="14">
        <f t="shared" si="88"/>
        <v>0</v>
      </c>
      <c r="D136" s="15" t="str">
        <f>IF(OR(C136&lt;1,H136&lt;&gt;"",COUNTIF(P$124:P136,P136)&gt;3),"",VLOOKUP(C136-COUNTA(H$124:H136),DD!$F$1:$G$14,2))</f>
        <v/>
      </c>
      <c r="E136" s="84">
        <f t="shared" si="83"/>
        <v>0</v>
      </c>
      <c r="F136" s="16">
        <f t="shared" si="84"/>
        <v>0</v>
      </c>
      <c r="G136" s="15">
        <f t="shared" si="85"/>
        <v>0</v>
      </c>
      <c r="H136" s="29"/>
      <c r="I136" s="17" t="str">
        <f t="shared" si="80"/>
        <v/>
      </c>
      <c r="P136" s="16" t="str">
        <f t="shared" si="86"/>
        <v>0</v>
      </c>
      <c r="Q136" s="61" t="str">
        <f t="shared" si="87"/>
        <v/>
      </c>
      <c r="R136" s="61" t="str">
        <f t="shared" si="81"/>
        <v/>
      </c>
      <c r="S136" s="61" t="str">
        <f t="shared" si="81"/>
        <v/>
      </c>
      <c r="T136" s="61" t="str">
        <f t="shared" si="81"/>
        <v/>
      </c>
      <c r="U136" s="61" t="str">
        <f t="shared" si="81"/>
        <v/>
      </c>
      <c r="V136" s="61" t="str">
        <f t="shared" si="81"/>
        <v/>
      </c>
      <c r="W136" s="61" t="str">
        <f t="shared" si="81"/>
        <v/>
      </c>
      <c r="X136" s="61" t="str">
        <f t="shared" si="81"/>
        <v/>
      </c>
      <c r="Y136" s="61" t="str">
        <f t="shared" si="81"/>
        <v/>
      </c>
      <c r="Z136" s="61" t="str">
        <f t="shared" si="81"/>
        <v/>
      </c>
      <c r="AA136" s="61" t="str">
        <f t="shared" si="81"/>
        <v/>
      </c>
      <c r="AB136" s="61" t="str">
        <f t="shared" si="81"/>
        <v/>
      </c>
      <c r="AC136" s="61" t="str">
        <f t="shared" si="81"/>
        <v/>
      </c>
      <c r="AD136" s="61" t="str">
        <f t="shared" si="81"/>
        <v/>
      </c>
      <c r="AE136" s="61" t="str">
        <f t="shared" si="82"/>
        <v/>
      </c>
      <c r="AF136" s="61" t="str">
        <f t="shared" si="82"/>
        <v/>
      </c>
      <c r="AG136" s="61" t="str">
        <f t="shared" si="82"/>
        <v/>
      </c>
      <c r="AH136" s="61" t="str">
        <f t="shared" si="82"/>
        <v/>
      </c>
      <c r="AI136" s="61" t="str">
        <f t="shared" si="82"/>
        <v/>
      </c>
      <c r="AJ136" s="61" t="str">
        <f t="shared" si="82"/>
        <v/>
      </c>
      <c r="AK136" s="61" t="str">
        <f t="shared" si="82"/>
        <v/>
      </c>
    </row>
    <row r="137" spans="3:37" x14ac:dyDescent="0.25">
      <c r="C137" s="14">
        <f t="shared" si="88"/>
        <v>0</v>
      </c>
      <c r="D137" s="15" t="str">
        <f>IF(OR(C137&lt;1,H137&lt;&gt;"",COUNTIF(P$124:P137,P137)&gt;3),"",VLOOKUP(C137-COUNTA(H$124:H137),DD!$F$1:$G$14,2))</f>
        <v/>
      </c>
      <c r="E137" s="84">
        <f t="shared" si="83"/>
        <v>0</v>
      </c>
      <c r="F137" s="16">
        <f t="shared" si="84"/>
        <v>0</v>
      </c>
      <c r="G137" s="15">
        <f t="shared" si="85"/>
        <v>0</v>
      </c>
      <c r="H137" s="29"/>
      <c r="I137" s="17" t="str">
        <f t="shared" si="80"/>
        <v/>
      </c>
      <c r="P137" s="16" t="str">
        <f t="shared" si="86"/>
        <v>0</v>
      </c>
      <c r="Q137" s="61" t="str">
        <f t="shared" si="87"/>
        <v/>
      </c>
      <c r="R137" s="61" t="str">
        <f t="shared" si="81"/>
        <v/>
      </c>
      <c r="S137" s="61" t="str">
        <f t="shared" si="81"/>
        <v/>
      </c>
      <c r="T137" s="61" t="str">
        <f t="shared" si="81"/>
        <v/>
      </c>
      <c r="U137" s="61" t="str">
        <f t="shared" si="81"/>
        <v/>
      </c>
      <c r="V137" s="61" t="str">
        <f t="shared" si="81"/>
        <v/>
      </c>
      <c r="W137" s="61" t="str">
        <f t="shared" si="81"/>
        <v/>
      </c>
      <c r="X137" s="61" t="str">
        <f t="shared" si="81"/>
        <v/>
      </c>
      <c r="Y137" s="61" t="str">
        <f t="shared" si="81"/>
        <v/>
      </c>
      <c r="Z137" s="61" t="str">
        <f t="shared" si="81"/>
        <v/>
      </c>
      <c r="AA137" s="61" t="str">
        <f t="shared" si="81"/>
        <v/>
      </c>
      <c r="AB137" s="61" t="str">
        <f t="shared" si="81"/>
        <v/>
      </c>
      <c r="AC137" s="61" t="str">
        <f t="shared" si="81"/>
        <v/>
      </c>
      <c r="AD137" s="61" t="str">
        <f t="shared" si="81"/>
        <v/>
      </c>
      <c r="AE137" s="61" t="str">
        <f t="shared" si="82"/>
        <v/>
      </c>
      <c r="AF137" s="61" t="str">
        <f t="shared" si="82"/>
        <v/>
      </c>
      <c r="AG137" s="61" t="str">
        <f t="shared" si="82"/>
        <v/>
      </c>
      <c r="AH137" s="61" t="str">
        <f t="shared" si="82"/>
        <v/>
      </c>
      <c r="AI137" s="61" t="str">
        <f t="shared" si="82"/>
        <v/>
      </c>
      <c r="AJ137" s="61" t="str">
        <f t="shared" si="82"/>
        <v/>
      </c>
      <c r="AK137" s="61" t="str">
        <f t="shared" si="82"/>
        <v/>
      </c>
    </row>
    <row r="138" spans="3:37" x14ac:dyDescent="0.25">
      <c r="C138" s="14">
        <f t="shared" si="88"/>
        <v>0</v>
      </c>
      <c r="D138" s="15" t="str">
        <f>IF(OR(C138&lt;1,H138&lt;&gt;"",COUNTIF(P$124:P138,P138)&gt;3),"",VLOOKUP(C138-COUNTA(H$124:H138),DD!$F$1:$G$14,2))</f>
        <v/>
      </c>
      <c r="E138" s="84">
        <f t="shared" si="83"/>
        <v>0</v>
      </c>
      <c r="F138" s="16">
        <f t="shared" si="84"/>
        <v>0</v>
      </c>
      <c r="G138" s="15">
        <f t="shared" si="85"/>
        <v>0</v>
      </c>
      <c r="H138" s="29"/>
      <c r="I138" s="17" t="str">
        <f t="shared" si="80"/>
        <v/>
      </c>
      <c r="P138" s="16" t="str">
        <f t="shared" si="86"/>
        <v>0</v>
      </c>
      <c r="Q138" s="61" t="str">
        <f t="shared" si="87"/>
        <v/>
      </c>
      <c r="R138" s="61" t="str">
        <f t="shared" si="81"/>
        <v/>
      </c>
      <c r="S138" s="61" t="str">
        <f t="shared" si="81"/>
        <v/>
      </c>
      <c r="T138" s="61" t="str">
        <f t="shared" si="81"/>
        <v/>
      </c>
      <c r="U138" s="61" t="str">
        <f t="shared" si="81"/>
        <v/>
      </c>
      <c r="V138" s="61" t="str">
        <f t="shared" si="81"/>
        <v/>
      </c>
      <c r="W138" s="61" t="str">
        <f t="shared" si="81"/>
        <v/>
      </c>
      <c r="X138" s="61" t="str">
        <f t="shared" si="81"/>
        <v/>
      </c>
      <c r="Y138" s="61" t="str">
        <f t="shared" si="81"/>
        <v/>
      </c>
      <c r="Z138" s="61" t="str">
        <f t="shared" si="81"/>
        <v/>
      </c>
      <c r="AA138" s="61" t="str">
        <f t="shared" si="81"/>
        <v/>
      </c>
      <c r="AB138" s="61" t="str">
        <f t="shared" si="81"/>
        <v/>
      </c>
      <c r="AC138" s="61" t="str">
        <f t="shared" si="81"/>
        <v/>
      </c>
      <c r="AD138" s="61" t="str">
        <f t="shared" si="81"/>
        <v/>
      </c>
      <c r="AE138" s="61" t="str">
        <f t="shared" si="82"/>
        <v/>
      </c>
      <c r="AF138" s="61" t="str">
        <f t="shared" si="82"/>
        <v/>
      </c>
      <c r="AG138" s="61" t="str">
        <f t="shared" si="82"/>
        <v/>
      </c>
      <c r="AH138" s="61" t="str">
        <f t="shared" si="82"/>
        <v/>
      </c>
      <c r="AI138" s="61" t="str">
        <f t="shared" si="82"/>
        <v/>
      </c>
      <c r="AJ138" s="61" t="str">
        <f t="shared" si="82"/>
        <v/>
      </c>
      <c r="AK138" s="61" t="str">
        <f t="shared" si="82"/>
        <v/>
      </c>
    </row>
    <row r="139" spans="3:37" x14ac:dyDescent="0.25">
      <c r="C139" s="14">
        <f t="shared" si="88"/>
        <v>0</v>
      </c>
      <c r="D139" s="15" t="str">
        <f>IF(OR(C139&lt;1,H139&lt;&gt;"",COUNTIF(P$124:P139,P139)&gt;3),"",VLOOKUP(C139-COUNTA(H$124:H139),DD!$F$1:$G$14,2))</f>
        <v/>
      </c>
      <c r="E139" s="84">
        <f t="shared" si="83"/>
        <v>0</v>
      </c>
      <c r="F139" s="16">
        <f t="shared" si="84"/>
        <v>0</v>
      </c>
      <c r="G139" s="15">
        <f t="shared" si="85"/>
        <v>0</v>
      </c>
      <c r="H139" s="29"/>
      <c r="I139" s="17" t="str">
        <f t="shared" si="80"/>
        <v/>
      </c>
      <c r="P139" s="16" t="str">
        <f t="shared" si="86"/>
        <v>0</v>
      </c>
      <c r="Q139" s="61" t="str">
        <f t="shared" si="87"/>
        <v/>
      </c>
      <c r="R139" s="61" t="str">
        <f t="shared" si="81"/>
        <v/>
      </c>
      <c r="S139" s="61" t="str">
        <f t="shared" si="81"/>
        <v/>
      </c>
      <c r="T139" s="61" t="str">
        <f t="shared" si="81"/>
        <v/>
      </c>
      <c r="U139" s="61" t="str">
        <f t="shared" si="81"/>
        <v/>
      </c>
      <c r="V139" s="61" t="str">
        <f t="shared" si="81"/>
        <v/>
      </c>
      <c r="W139" s="61" t="str">
        <f t="shared" si="81"/>
        <v/>
      </c>
      <c r="X139" s="61" t="str">
        <f t="shared" si="81"/>
        <v/>
      </c>
      <c r="Y139" s="61" t="str">
        <f t="shared" si="81"/>
        <v/>
      </c>
      <c r="Z139" s="61" t="str">
        <f t="shared" si="81"/>
        <v/>
      </c>
      <c r="AA139" s="61" t="str">
        <f t="shared" si="81"/>
        <v/>
      </c>
      <c r="AB139" s="61" t="str">
        <f t="shared" si="81"/>
        <v/>
      </c>
      <c r="AC139" s="61" t="str">
        <f t="shared" si="81"/>
        <v/>
      </c>
      <c r="AD139" s="61" t="str">
        <f t="shared" si="81"/>
        <v/>
      </c>
      <c r="AE139" s="61" t="str">
        <f t="shared" si="82"/>
        <v/>
      </c>
      <c r="AF139" s="61" t="str">
        <f t="shared" si="82"/>
        <v/>
      </c>
      <c r="AG139" s="61" t="str">
        <f t="shared" si="82"/>
        <v/>
      </c>
      <c r="AH139" s="61" t="str">
        <f t="shared" si="82"/>
        <v/>
      </c>
      <c r="AI139" s="61" t="str">
        <f t="shared" si="82"/>
        <v/>
      </c>
      <c r="AJ139" s="61" t="str">
        <f t="shared" si="82"/>
        <v/>
      </c>
      <c r="AK139" s="61" t="str">
        <f t="shared" si="82"/>
        <v/>
      </c>
    </row>
    <row r="140" spans="3:37" x14ac:dyDescent="0.25">
      <c r="C140" s="14">
        <f t="shared" si="88"/>
        <v>0</v>
      </c>
      <c r="D140" s="15" t="str">
        <f>IF(OR(C140&lt;1,H140&lt;&gt;"",COUNTIF(P$124:P140,P140)&gt;3),"",VLOOKUP(C140-COUNTA(H$124:H140),DD!$F$1:$G$14,2))</f>
        <v/>
      </c>
      <c r="E140" s="84">
        <f t="shared" si="83"/>
        <v>0</v>
      </c>
      <c r="F140" s="16">
        <f t="shared" si="84"/>
        <v>0</v>
      </c>
      <c r="G140" s="15">
        <f t="shared" si="85"/>
        <v>0</v>
      </c>
      <c r="H140" s="29"/>
      <c r="I140" s="17" t="str">
        <f t="shared" si="80"/>
        <v/>
      </c>
      <c r="P140" s="16" t="str">
        <f t="shared" si="86"/>
        <v>0</v>
      </c>
      <c r="Q140" s="61" t="str">
        <f t="shared" si="87"/>
        <v/>
      </c>
      <c r="R140" s="61" t="str">
        <f t="shared" si="87"/>
        <v/>
      </c>
      <c r="S140" s="61" t="str">
        <f t="shared" si="87"/>
        <v/>
      </c>
      <c r="T140" s="61" t="str">
        <f t="shared" si="87"/>
        <v/>
      </c>
      <c r="U140" s="61" t="str">
        <f t="shared" si="87"/>
        <v/>
      </c>
      <c r="V140" s="61" t="str">
        <f t="shared" si="87"/>
        <v/>
      </c>
      <c r="W140" s="61" t="str">
        <f t="shared" si="87"/>
        <v/>
      </c>
      <c r="X140" s="61" t="str">
        <f t="shared" si="87"/>
        <v/>
      </c>
      <c r="Y140" s="61" t="str">
        <f t="shared" si="87"/>
        <v/>
      </c>
      <c r="Z140" s="61" t="str">
        <f t="shared" si="87"/>
        <v/>
      </c>
      <c r="AA140" s="61" t="str">
        <f t="shared" si="87"/>
        <v/>
      </c>
      <c r="AB140" s="61" t="str">
        <f t="shared" si="87"/>
        <v/>
      </c>
      <c r="AC140" s="61" t="str">
        <f t="shared" si="87"/>
        <v/>
      </c>
      <c r="AD140" s="61" t="str">
        <f t="shared" si="87"/>
        <v/>
      </c>
      <c r="AE140" s="61" t="str">
        <f t="shared" ref="AE140:AK155" si="89">IF($G140=AE$123,$D140,"")</f>
        <v/>
      </c>
      <c r="AF140" s="61" t="str">
        <f t="shared" si="89"/>
        <v/>
      </c>
      <c r="AG140" s="61" t="str">
        <f t="shared" si="89"/>
        <v/>
      </c>
      <c r="AH140" s="61" t="str">
        <f t="shared" si="89"/>
        <v/>
      </c>
      <c r="AI140" s="61" t="str">
        <f t="shared" si="89"/>
        <v/>
      </c>
      <c r="AJ140" s="61" t="str">
        <f t="shared" si="89"/>
        <v/>
      </c>
      <c r="AK140" s="61" t="str">
        <f t="shared" si="89"/>
        <v/>
      </c>
    </row>
    <row r="141" spans="3:37" x14ac:dyDescent="0.25">
      <c r="C141" s="14">
        <f t="shared" si="88"/>
        <v>0</v>
      </c>
      <c r="D141" s="15" t="str">
        <f>IF(OR(C141&lt;1,H141&lt;&gt;"",COUNTIF(P$124:P141,P141)&gt;3),"",VLOOKUP(C141-COUNTA(H$124:H141),DD!$F$1:$G$14,2))</f>
        <v/>
      </c>
      <c r="E141" s="84">
        <f t="shared" si="83"/>
        <v>0</v>
      </c>
      <c r="F141" s="16">
        <f t="shared" si="84"/>
        <v>0</v>
      </c>
      <c r="G141" s="15">
        <f t="shared" si="85"/>
        <v>0</v>
      </c>
      <c r="H141" s="29"/>
      <c r="I141" s="17" t="str">
        <f t="shared" si="80"/>
        <v/>
      </c>
      <c r="P141" s="16" t="str">
        <f t="shared" si="86"/>
        <v>0</v>
      </c>
      <c r="Q141" s="61" t="str">
        <f t="shared" si="87"/>
        <v/>
      </c>
      <c r="R141" s="61" t="str">
        <f t="shared" si="87"/>
        <v/>
      </c>
      <c r="S141" s="61" t="str">
        <f t="shared" si="87"/>
        <v/>
      </c>
      <c r="T141" s="61" t="str">
        <f t="shared" si="87"/>
        <v/>
      </c>
      <c r="U141" s="61" t="str">
        <f t="shared" si="87"/>
        <v/>
      </c>
      <c r="V141" s="61" t="str">
        <f t="shared" si="87"/>
        <v/>
      </c>
      <c r="W141" s="61" t="str">
        <f t="shared" si="87"/>
        <v/>
      </c>
      <c r="X141" s="61" t="str">
        <f t="shared" si="87"/>
        <v/>
      </c>
      <c r="Y141" s="61" t="str">
        <f t="shared" si="87"/>
        <v/>
      </c>
      <c r="Z141" s="61" t="str">
        <f t="shared" si="87"/>
        <v/>
      </c>
      <c r="AA141" s="61" t="str">
        <f t="shared" si="87"/>
        <v/>
      </c>
      <c r="AB141" s="61" t="str">
        <f t="shared" si="87"/>
        <v/>
      </c>
      <c r="AC141" s="61" t="str">
        <f t="shared" si="87"/>
        <v/>
      </c>
      <c r="AD141" s="61" t="str">
        <f t="shared" si="87"/>
        <v/>
      </c>
      <c r="AE141" s="61" t="str">
        <f t="shared" si="89"/>
        <v/>
      </c>
      <c r="AF141" s="61" t="str">
        <f t="shared" si="89"/>
        <v/>
      </c>
      <c r="AG141" s="61" t="str">
        <f t="shared" si="89"/>
        <v/>
      </c>
      <c r="AH141" s="61" t="str">
        <f t="shared" si="89"/>
        <v/>
      </c>
      <c r="AI141" s="61" t="str">
        <f t="shared" si="89"/>
        <v/>
      </c>
      <c r="AJ141" s="61" t="str">
        <f t="shared" si="89"/>
        <v/>
      </c>
      <c r="AK141" s="61" t="str">
        <f t="shared" si="89"/>
        <v/>
      </c>
    </row>
    <row r="142" spans="3:37" x14ac:dyDescent="0.25">
      <c r="C142" s="14">
        <f t="shared" si="88"/>
        <v>0</v>
      </c>
      <c r="D142" s="15" t="str">
        <f>IF(OR(C142&lt;1,H142&lt;&gt;"",COUNTIF(P$124:P142,P142)&gt;3),"",VLOOKUP(C142-COUNTA(H$124:H142),DD!$F$1:$G$14,2))</f>
        <v/>
      </c>
      <c r="E142" s="84">
        <f t="shared" si="83"/>
        <v>0</v>
      </c>
      <c r="F142" s="16">
        <f t="shared" si="84"/>
        <v>0</v>
      </c>
      <c r="G142" s="15">
        <f t="shared" si="85"/>
        <v>0</v>
      </c>
      <c r="H142" s="29"/>
      <c r="I142" s="17" t="str">
        <f t="shared" si="80"/>
        <v/>
      </c>
      <c r="P142" s="16" t="str">
        <f t="shared" si="86"/>
        <v>0</v>
      </c>
      <c r="Q142" s="61" t="str">
        <f t="shared" si="87"/>
        <v/>
      </c>
      <c r="R142" s="61" t="str">
        <f t="shared" si="87"/>
        <v/>
      </c>
      <c r="S142" s="61" t="str">
        <f t="shared" si="87"/>
        <v/>
      </c>
      <c r="T142" s="61" t="str">
        <f t="shared" si="87"/>
        <v/>
      </c>
      <c r="U142" s="61" t="str">
        <f t="shared" si="87"/>
        <v/>
      </c>
      <c r="V142" s="61" t="str">
        <f t="shared" si="87"/>
        <v/>
      </c>
      <c r="W142" s="61" t="str">
        <f t="shared" si="87"/>
        <v/>
      </c>
      <c r="X142" s="61" t="str">
        <f t="shared" si="87"/>
        <v/>
      </c>
      <c r="Y142" s="61" t="str">
        <f t="shared" si="87"/>
        <v/>
      </c>
      <c r="Z142" s="61" t="str">
        <f t="shared" si="87"/>
        <v/>
      </c>
      <c r="AA142" s="61" t="str">
        <f t="shared" si="87"/>
        <v/>
      </c>
      <c r="AB142" s="61" t="str">
        <f t="shared" si="87"/>
        <v/>
      </c>
      <c r="AC142" s="61" t="str">
        <f t="shared" si="87"/>
        <v/>
      </c>
      <c r="AD142" s="61" t="str">
        <f t="shared" si="87"/>
        <v/>
      </c>
      <c r="AE142" s="61" t="str">
        <f t="shared" si="89"/>
        <v/>
      </c>
      <c r="AF142" s="61" t="str">
        <f t="shared" si="89"/>
        <v/>
      </c>
      <c r="AG142" s="61" t="str">
        <f t="shared" si="89"/>
        <v/>
      </c>
      <c r="AH142" s="61" t="str">
        <f t="shared" si="89"/>
        <v/>
      </c>
      <c r="AI142" s="61" t="str">
        <f t="shared" si="89"/>
        <v/>
      </c>
      <c r="AJ142" s="61" t="str">
        <f t="shared" si="89"/>
        <v/>
      </c>
      <c r="AK142" s="61" t="str">
        <f t="shared" si="89"/>
        <v/>
      </c>
    </row>
    <row r="143" spans="3:37" x14ac:dyDescent="0.25">
      <c r="C143" s="14">
        <f t="shared" si="88"/>
        <v>0</v>
      </c>
      <c r="D143" s="15" t="str">
        <f>IF(OR(C143&lt;1,H143&lt;&gt;"",COUNTIF(P$124:P143,P143)&gt;3),"",VLOOKUP(C143-COUNTA(H$124:H143),DD!$F$1:$G$14,2))</f>
        <v/>
      </c>
      <c r="E143" s="84">
        <f t="shared" si="83"/>
        <v>0</v>
      </c>
      <c r="F143" s="16">
        <f t="shared" si="84"/>
        <v>0</v>
      </c>
      <c r="G143" s="15">
        <f t="shared" si="85"/>
        <v>0</v>
      </c>
      <c r="H143" s="29"/>
      <c r="I143" s="17" t="str">
        <f t="shared" si="80"/>
        <v/>
      </c>
      <c r="P143" s="16" t="str">
        <f t="shared" si="86"/>
        <v>0</v>
      </c>
      <c r="Q143" s="61" t="str">
        <f t="shared" si="87"/>
        <v/>
      </c>
      <c r="R143" s="61" t="str">
        <f t="shared" si="87"/>
        <v/>
      </c>
      <c r="S143" s="61" t="str">
        <f t="shared" si="87"/>
        <v/>
      </c>
      <c r="T143" s="61" t="str">
        <f t="shared" si="87"/>
        <v/>
      </c>
      <c r="U143" s="61" t="str">
        <f t="shared" si="87"/>
        <v/>
      </c>
      <c r="V143" s="61" t="str">
        <f t="shared" si="87"/>
        <v/>
      </c>
      <c r="W143" s="61" t="str">
        <f t="shared" si="87"/>
        <v/>
      </c>
      <c r="X143" s="61" t="str">
        <f t="shared" si="87"/>
        <v/>
      </c>
      <c r="Y143" s="61" t="str">
        <f t="shared" si="87"/>
        <v/>
      </c>
      <c r="Z143" s="61" t="str">
        <f t="shared" si="87"/>
        <v/>
      </c>
      <c r="AA143" s="61" t="str">
        <f t="shared" si="87"/>
        <v/>
      </c>
      <c r="AB143" s="61" t="str">
        <f t="shared" si="87"/>
        <v/>
      </c>
      <c r="AC143" s="61" t="str">
        <f t="shared" si="87"/>
        <v/>
      </c>
      <c r="AD143" s="61" t="str">
        <f t="shared" si="87"/>
        <v/>
      </c>
      <c r="AE143" s="61" t="str">
        <f t="shared" si="89"/>
        <v/>
      </c>
      <c r="AF143" s="61" t="str">
        <f t="shared" si="89"/>
        <v/>
      </c>
      <c r="AG143" s="61" t="str">
        <f t="shared" si="89"/>
        <v/>
      </c>
      <c r="AH143" s="61" t="str">
        <f t="shared" si="89"/>
        <v/>
      </c>
      <c r="AI143" s="61" t="str">
        <f t="shared" si="89"/>
        <v/>
      </c>
      <c r="AJ143" s="61" t="str">
        <f t="shared" si="89"/>
        <v/>
      </c>
      <c r="AK143" s="61" t="str">
        <f t="shared" si="89"/>
        <v/>
      </c>
    </row>
    <row r="144" spans="3:37" x14ac:dyDescent="0.25">
      <c r="C144" s="14">
        <f t="shared" si="88"/>
        <v>0</v>
      </c>
      <c r="D144" s="15" t="str">
        <f>IF(OR(C144&lt;1,H144&lt;&gt;"",COUNTIF(P$124:P144,P144)&gt;3),"",VLOOKUP(C144-COUNTA(H$124:H144),DD!$F$1:$G$14,2))</f>
        <v/>
      </c>
      <c r="E144" s="84">
        <f t="shared" si="83"/>
        <v>0</v>
      </c>
      <c r="F144" s="16">
        <f t="shared" si="84"/>
        <v>0</v>
      </c>
      <c r="G144" s="15">
        <f t="shared" si="85"/>
        <v>0</v>
      </c>
      <c r="H144" s="29"/>
      <c r="I144" s="17" t="str">
        <f t="shared" si="80"/>
        <v/>
      </c>
      <c r="P144" s="16" t="str">
        <f t="shared" si="86"/>
        <v>0</v>
      </c>
      <c r="Q144" s="61" t="str">
        <f t="shared" si="87"/>
        <v/>
      </c>
      <c r="R144" s="61" t="str">
        <f t="shared" si="87"/>
        <v/>
      </c>
      <c r="S144" s="61" t="str">
        <f t="shared" si="87"/>
        <v/>
      </c>
      <c r="T144" s="61" t="str">
        <f t="shared" si="87"/>
        <v/>
      </c>
      <c r="U144" s="61" t="str">
        <f t="shared" si="87"/>
        <v/>
      </c>
      <c r="V144" s="61" t="str">
        <f t="shared" si="87"/>
        <v/>
      </c>
      <c r="W144" s="61" t="str">
        <f t="shared" si="87"/>
        <v/>
      </c>
      <c r="X144" s="61" t="str">
        <f t="shared" si="87"/>
        <v/>
      </c>
      <c r="Y144" s="61" t="str">
        <f t="shared" si="87"/>
        <v/>
      </c>
      <c r="Z144" s="61" t="str">
        <f t="shared" si="87"/>
        <v/>
      </c>
      <c r="AA144" s="61" t="str">
        <f t="shared" si="87"/>
        <v/>
      </c>
      <c r="AB144" s="61" t="str">
        <f t="shared" si="87"/>
        <v/>
      </c>
      <c r="AC144" s="61" t="str">
        <f t="shared" si="87"/>
        <v/>
      </c>
      <c r="AD144" s="61" t="str">
        <f t="shared" si="87"/>
        <v/>
      </c>
      <c r="AE144" s="61" t="str">
        <f t="shared" si="89"/>
        <v/>
      </c>
      <c r="AF144" s="61" t="str">
        <f t="shared" si="89"/>
        <v/>
      </c>
      <c r="AG144" s="61" t="str">
        <f t="shared" si="89"/>
        <v/>
      </c>
      <c r="AH144" s="61" t="str">
        <f t="shared" si="89"/>
        <v/>
      </c>
      <c r="AI144" s="61" t="str">
        <f t="shared" si="89"/>
        <v/>
      </c>
      <c r="AJ144" s="61" t="str">
        <f t="shared" si="89"/>
        <v/>
      </c>
      <c r="AK144" s="61" t="str">
        <f t="shared" si="89"/>
        <v/>
      </c>
    </row>
    <row r="145" spans="3:37" x14ac:dyDescent="0.25">
      <c r="C145" s="14">
        <f t="shared" si="88"/>
        <v>0</v>
      </c>
      <c r="D145" s="15" t="str">
        <f>IF(OR(C145&lt;1,H145&lt;&gt;"",COUNTIF(P$124:P145,P145)&gt;3),"",VLOOKUP(C145-COUNTA(H$124:H145),DD!$F$1:$G$14,2))</f>
        <v/>
      </c>
      <c r="E145" s="84">
        <f t="shared" si="83"/>
        <v>0</v>
      </c>
      <c r="F145" s="16">
        <f t="shared" si="84"/>
        <v>0</v>
      </c>
      <c r="G145" s="15">
        <f t="shared" si="85"/>
        <v>0</v>
      </c>
      <c r="H145" s="29"/>
      <c r="I145" s="17" t="str">
        <f t="shared" si="80"/>
        <v/>
      </c>
      <c r="P145" s="16" t="str">
        <f t="shared" si="86"/>
        <v>0</v>
      </c>
      <c r="Q145" s="61" t="str">
        <f t="shared" si="87"/>
        <v/>
      </c>
      <c r="R145" s="61" t="str">
        <f t="shared" si="87"/>
        <v/>
      </c>
      <c r="S145" s="61" t="str">
        <f t="shared" si="87"/>
        <v/>
      </c>
      <c r="T145" s="61" t="str">
        <f t="shared" si="87"/>
        <v/>
      </c>
      <c r="U145" s="61" t="str">
        <f t="shared" si="87"/>
        <v/>
      </c>
      <c r="V145" s="61" t="str">
        <f t="shared" si="87"/>
        <v/>
      </c>
      <c r="W145" s="61" t="str">
        <f t="shared" si="87"/>
        <v/>
      </c>
      <c r="X145" s="61" t="str">
        <f t="shared" si="87"/>
        <v/>
      </c>
      <c r="Y145" s="61" t="str">
        <f t="shared" si="87"/>
        <v/>
      </c>
      <c r="Z145" s="61" t="str">
        <f t="shared" si="87"/>
        <v/>
      </c>
      <c r="AA145" s="61" t="str">
        <f t="shared" si="87"/>
        <v/>
      </c>
      <c r="AB145" s="61" t="str">
        <f t="shared" si="87"/>
        <v/>
      </c>
      <c r="AC145" s="61" t="str">
        <f t="shared" si="87"/>
        <v/>
      </c>
      <c r="AD145" s="61" t="str">
        <f t="shared" si="87"/>
        <v/>
      </c>
      <c r="AE145" s="61" t="str">
        <f t="shared" si="89"/>
        <v/>
      </c>
      <c r="AF145" s="61" t="str">
        <f t="shared" si="89"/>
        <v/>
      </c>
      <c r="AG145" s="61" t="str">
        <f t="shared" si="89"/>
        <v/>
      </c>
      <c r="AH145" s="61" t="str">
        <f t="shared" si="89"/>
        <v/>
      </c>
      <c r="AI145" s="61" t="str">
        <f t="shared" si="89"/>
        <v/>
      </c>
      <c r="AJ145" s="61" t="str">
        <f t="shared" si="89"/>
        <v/>
      </c>
      <c r="AK145" s="61" t="str">
        <f t="shared" si="89"/>
        <v/>
      </c>
    </row>
    <row r="146" spans="3:37" x14ac:dyDescent="0.25">
      <c r="C146" s="14">
        <f t="shared" si="88"/>
        <v>0</v>
      </c>
      <c r="D146" s="15" t="str">
        <f>IF(OR(C146&lt;1,H146&lt;&gt;"",COUNTIF(P$124:P146,P146)&gt;3),"",VLOOKUP(C146-COUNTA(H$124:H146),DD!$F$1:$G$14,2))</f>
        <v/>
      </c>
      <c r="E146" s="84">
        <f t="shared" si="83"/>
        <v>0</v>
      </c>
      <c r="F146" s="16">
        <f t="shared" si="84"/>
        <v>0</v>
      </c>
      <c r="G146" s="15">
        <f t="shared" si="85"/>
        <v>0</v>
      </c>
      <c r="H146" s="29"/>
      <c r="I146" s="17" t="str">
        <f t="shared" si="80"/>
        <v/>
      </c>
      <c r="P146" s="16" t="str">
        <f t="shared" si="86"/>
        <v>0</v>
      </c>
      <c r="Q146" s="61" t="str">
        <f t="shared" si="87"/>
        <v/>
      </c>
      <c r="R146" s="61" t="str">
        <f t="shared" si="87"/>
        <v/>
      </c>
      <c r="S146" s="61" t="str">
        <f t="shared" si="87"/>
        <v/>
      </c>
      <c r="T146" s="61" t="str">
        <f t="shared" si="87"/>
        <v/>
      </c>
      <c r="U146" s="61" t="str">
        <f t="shared" si="87"/>
        <v/>
      </c>
      <c r="V146" s="61" t="str">
        <f t="shared" si="87"/>
        <v/>
      </c>
      <c r="W146" s="61" t="str">
        <f t="shared" si="87"/>
        <v/>
      </c>
      <c r="X146" s="61" t="str">
        <f t="shared" si="87"/>
        <v/>
      </c>
      <c r="Y146" s="61" t="str">
        <f t="shared" si="87"/>
        <v/>
      </c>
      <c r="Z146" s="61" t="str">
        <f t="shared" si="87"/>
        <v/>
      </c>
      <c r="AA146" s="61" t="str">
        <f t="shared" si="87"/>
        <v/>
      </c>
      <c r="AB146" s="61" t="str">
        <f t="shared" si="87"/>
        <v/>
      </c>
      <c r="AC146" s="61" t="str">
        <f t="shared" si="87"/>
        <v/>
      </c>
      <c r="AD146" s="61" t="str">
        <f t="shared" si="87"/>
        <v/>
      </c>
      <c r="AE146" s="61" t="str">
        <f t="shared" si="89"/>
        <v/>
      </c>
      <c r="AF146" s="61" t="str">
        <f t="shared" si="89"/>
        <v/>
      </c>
      <c r="AG146" s="61" t="str">
        <f t="shared" si="89"/>
        <v/>
      </c>
      <c r="AH146" s="61" t="str">
        <f t="shared" si="89"/>
        <v/>
      </c>
      <c r="AI146" s="61" t="str">
        <f t="shared" si="89"/>
        <v/>
      </c>
      <c r="AJ146" s="61" t="str">
        <f t="shared" si="89"/>
        <v/>
      </c>
      <c r="AK146" s="61" t="str">
        <f t="shared" si="89"/>
        <v/>
      </c>
    </row>
    <row r="147" spans="3:37" x14ac:dyDescent="0.25">
      <c r="C147" s="14">
        <f t="shared" si="88"/>
        <v>0</v>
      </c>
      <c r="D147" s="15" t="str">
        <f>IF(OR(C147&lt;1,H147&lt;&gt;"",COUNTIF(P$124:P147,P147)&gt;3),"",VLOOKUP(C147-COUNTA(H$124:H147),DD!$F$1:$G$14,2))</f>
        <v/>
      </c>
      <c r="E147" s="84">
        <f t="shared" si="83"/>
        <v>0</v>
      </c>
      <c r="F147" s="16">
        <f t="shared" si="84"/>
        <v>0</v>
      </c>
      <c r="G147" s="15">
        <f t="shared" si="85"/>
        <v>0</v>
      </c>
      <c r="H147" s="29"/>
      <c r="I147" s="17" t="str">
        <f t="shared" si="80"/>
        <v/>
      </c>
      <c r="P147" s="16" t="str">
        <f t="shared" si="86"/>
        <v>0</v>
      </c>
      <c r="Q147" s="61" t="str">
        <f t="shared" si="87"/>
        <v/>
      </c>
      <c r="R147" s="61" t="str">
        <f t="shared" si="87"/>
        <v/>
      </c>
      <c r="S147" s="61" t="str">
        <f t="shared" si="87"/>
        <v/>
      </c>
      <c r="T147" s="61" t="str">
        <f t="shared" si="87"/>
        <v/>
      </c>
      <c r="U147" s="61" t="str">
        <f t="shared" si="87"/>
        <v/>
      </c>
      <c r="V147" s="61" t="str">
        <f t="shared" si="87"/>
        <v/>
      </c>
      <c r="W147" s="61" t="str">
        <f t="shared" si="87"/>
        <v/>
      </c>
      <c r="X147" s="61" t="str">
        <f t="shared" si="87"/>
        <v/>
      </c>
      <c r="Y147" s="61" t="str">
        <f t="shared" si="87"/>
        <v/>
      </c>
      <c r="Z147" s="61" t="str">
        <f t="shared" si="87"/>
        <v/>
      </c>
      <c r="AA147" s="61" t="str">
        <f t="shared" si="87"/>
        <v/>
      </c>
      <c r="AB147" s="61" t="str">
        <f t="shared" si="87"/>
        <v/>
      </c>
      <c r="AC147" s="61" t="str">
        <f t="shared" si="87"/>
        <v/>
      </c>
      <c r="AD147" s="61" t="str">
        <f t="shared" si="87"/>
        <v/>
      </c>
      <c r="AE147" s="61" t="str">
        <f t="shared" si="89"/>
        <v/>
      </c>
      <c r="AF147" s="61" t="str">
        <f t="shared" si="89"/>
        <v/>
      </c>
      <c r="AG147" s="61" t="str">
        <f t="shared" si="89"/>
        <v/>
      </c>
      <c r="AH147" s="61" t="str">
        <f t="shared" si="89"/>
        <v/>
      </c>
      <c r="AI147" s="61" t="str">
        <f t="shared" si="89"/>
        <v/>
      </c>
      <c r="AJ147" s="61" t="str">
        <f t="shared" si="89"/>
        <v/>
      </c>
      <c r="AK147" s="61" t="str">
        <f t="shared" si="89"/>
        <v/>
      </c>
    </row>
    <row r="148" spans="3:37" x14ac:dyDescent="0.25">
      <c r="C148" s="14">
        <f t="shared" si="88"/>
        <v>0</v>
      </c>
      <c r="D148" s="15" t="str">
        <f>IF(OR(C148&lt;1,H148&lt;&gt;"",COUNTIF(P$124:P148,P148)&gt;3),"",VLOOKUP(C148-COUNTA(H$124:H148),DD!$F$1:$G$14,2))</f>
        <v/>
      </c>
      <c r="E148" s="84">
        <f t="shared" si="83"/>
        <v>0</v>
      </c>
      <c r="F148" s="16">
        <f t="shared" si="84"/>
        <v>0</v>
      </c>
      <c r="G148" s="15">
        <f t="shared" si="85"/>
        <v>0</v>
      </c>
      <c r="H148" s="29"/>
      <c r="I148" s="17" t="str">
        <f t="shared" si="80"/>
        <v/>
      </c>
      <c r="P148" s="16" t="str">
        <f t="shared" si="86"/>
        <v>0</v>
      </c>
      <c r="Q148" s="61" t="str">
        <f t="shared" si="87"/>
        <v/>
      </c>
      <c r="R148" s="61" t="str">
        <f t="shared" si="87"/>
        <v/>
      </c>
      <c r="S148" s="61" t="str">
        <f t="shared" si="87"/>
        <v/>
      </c>
      <c r="T148" s="61" t="str">
        <f t="shared" si="87"/>
        <v/>
      </c>
      <c r="U148" s="61" t="str">
        <f t="shared" si="87"/>
        <v/>
      </c>
      <c r="V148" s="61" t="str">
        <f t="shared" si="87"/>
        <v/>
      </c>
      <c r="W148" s="61" t="str">
        <f t="shared" si="87"/>
        <v/>
      </c>
      <c r="X148" s="61" t="str">
        <f t="shared" si="87"/>
        <v/>
      </c>
      <c r="Y148" s="61" t="str">
        <f t="shared" si="87"/>
        <v/>
      </c>
      <c r="Z148" s="61" t="str">
        <f t="shared" si="87"/>
        <v/>
      </c>
      <c r="AA148" s="61" t="str">
        <f t="shared" si="87"/>
        <v/>
      </c>
      <c r="AB148" s="61" t="str">
        <f t="shared" si="87"/>
        <v/>
      </c>
      <c r="AC148" s="61" t="str">
        <f t="shared" si="87"/>
        <v/>
      </c>
      <c r="AD148" s="61" t="str">
        <f t="shared" si="87"/>
        <v/>
      </c>
      <c r="AE148" s="61" t="str">
        <f t="shared" si="89"/>
        <v/>
      </c>
      <c r="AF148" s="61" t="str">
        <f t="shared" si="89"/>
        <v/>
      </c>
      <c r="AG148" s="61" t="str">
        <f t="shared" si="89"/>
        <v/>
      </c>
      <c r="AH148" s="61" t="str">
        <f t="shared" si="89"/>
        <v/>
      </c>
      <c r="AI148" s="61" t="str">
        <f t="shared" si="89"/>
        <v/>
      </c>
      <c r="AJ148" s="61" t="str">
        <f t="shared" si="89"/>
        <v/>
      </c>
      <c r="AK148" s="61" t="str">
        <f t="shared" si="89"/>
        <v/>
      </c>
    </row>
    <row r="149" spans="3:37" x14ac:dyDescent="0.25">
      <c r="C149" s="14">
        <f t="shared" si="88"/>
        <v>0</v>
      </c>
      <c r="D149" s="15" t="str">
        <f>IF(OR(C149&lt;1,H149&lt;&gt;"",COUNTIF(P$124:P149,P149)&gt;3),"",VLOOKUP(C149-COUNTA(H$124:H149),DD!$F$1:$G$14,2))</f>
        <v/>
      </c>
      <c r="E149" s="84">
        <f t="shared" si="83"/>
        <v>0</v>
      </c>
      <c r="F149" s="16">
        <f t="shared" si="84"/>
        <v>0</v>
      </c>
      <c r="G149" s="15">
        <f t="shared" si="85"/>
        <v>0</v>
      </c>
      <c r="H149" s="29"/>
      <c r="I149" s="17" t="str">
        <f t="shared" si="80"/>
        <v/>
      </c>
      <c r="P149" s="16" t="str">
        <f t="shared" si="86"/>
        <v>0</v>
      </c>
      <c r="Q149" s="61" t="str">
        <f t="shared" si="87"/>
        <v/>
      </c>
      <c r="R149" s="61" t="str">
        <f t="shared" si="87"/>
        <v/>
      </c>
      <c r="S149" s="61" t="str">
        <f t="shared" si="87"/>
        <v/>
      </c>
      <c r="T149" s="61" t="str">
        <f t="shared" si="87"/>
        <v/>
      </c>
      <c r="U149" s="61" t="str">
        <f t="shared" si="87"/>
        <v/>
      </c>
      <c r="V149" s="61" t="str">
        <f t="shared" si="87"/>
        <v/>
      </c>
      <c r="W149" s="61" t="str">
        <f t="shared" si="87"/>
        <v/>
      </c>
      <c r="X149" s="61" t="str">
        <f t="shared" si="87"/>
        <v/>
      </c>
      <c r="Y149" s="61" t="str">
        <f t="shared" si="87"/>
        <v/>
      </c>
      <c r="Z149" s="61" t="str">
        <f t="shared" si="87"/>
        <v/>
      </c>
      <c r="AA149" s="61" t="str">
        <f t="shared" si="87"/>
        <v/>
      </c>
      <c r="AB149" s="61" t="str">
        <f t="shared" si="87"/>
        <v/>
      </c>
      <c r="AC149" s="61" t="str">
        <f t="shared" si="87"/>
        <v/>
      </c>
      <c r="AD149" s="61" t="str">
        <f t="shared" si="87"/>
        <v/>
      </c>
      <c r="AE149" s="61" t="str">
        <f t="shared" si="89"/>
        <v/>
      </c>
      <c r="AF149" s="61" t="str">
        <f t="shared" si="89"/>
        <v/>
      </c>
      <c r="AG149" s="61" t="str">
        <f t="shared" si="89"/>
        <v/>
      </c>
      <c r="AH149" s="61" t="str">
        <f t="shared" si="89"/>
        <v/>
      </c>
      <c r="AI149" s="61" t="str">
        <f t="shared" si="89"/>
        <v/>
      </c>
      <c r="AJ149" s="61" t="str">
        <f t="shared" si="89"/>
        <v/>
      </c>
      <c r="AK149" s="61" t="str">
        <f t="shared" si="89"/>
        <v/>
      </c>
    </row>
    <row r="150" spans="3:37" x14ac:dyDescent="0.25">
      <c r="C150" s="14">
        <f t="shared" si="88"/>
        <v>0</v>
      </c>
      <c r="D150" s="15" t="str">
        <f>IF(OR(C150&lt;1,H150&lt;&gt;"",COUNTIF(P$124:P150,P150)&gt;3),"",VLOOKUP(C150-COUNTA(H$124:H150),DD!$F$1:$G$14,2))</f>
        <v/>
      </c>
      <c r="E150" s="84">
        <f t="shared" si="83"/>
        <v>0</v>
      </c>
      <c r="F150" s="16">
        <f t="shared" si="84"/>
        <v>0</v>
      </c>
      <c r="G150" s="15">
        <f t="shared" si="85"/>
        <v>0</v>
      </c>
      <c r="H150" s="29"/>
      <c r="I150" s="17" t="str">
        <f t="shared" si="80"/>
        <v/>
      </c>
      <c r="P150" s="16" t="str">
        <f t="shared" si="86"/>
        <v>0</v>
      </c>
      <c r="Q150" s="61" t="str">
        <f t="shared" si="87"/>
        <v/>
      </c>
      <c r="R150" s="61" t="str">
        <f t="shared" si="87"/>
        <v/>
      </c>
      <c r="S150" s="61" t="str">
        <f t="shared" si="87"/>
        <v/>
      </c>
      <c r="T150" s="61" t="str">
        <f t="shared" si="87"/>
        <v/>
      </c>
      <c r="U150" s="61" t="str">
        <f t="shared" si="87"/>
        <v/>
      </c>
      <c r="V150" s="61" t="str">
        <f t="shared" si="87"/>
        <v/>
      </c>
      <c r="W150" s="61" t="str">
        <f t="shared" si="87"/>
        <v/>
      </c>
      <c r="X150" s="61" t="str">
        <f t="shared" si="87"/>
        <v/>
      </c>
      <c r="Y150" s="61" t="str">
        <f t="shared" si="87"/>
        <v/>
      </c>
      <c r="Z150" s="61" t="str">
        <f t="shared" si="87"/>
        <v/>
      </c>
      <c r="AA150" s="61" t="str">
        <f t="shared" si="87"/>
        <v/>
      </c>
      <c r="AB150" s="61" t="str">
        <f t="shared" si="87"/>
        <v/>
      </c>
      <c r="AC150" s="61" t="str">
        <f t="shared" si="87"/>
        <v/>
      </c>
      <c r="AD150" s="61" t="str">
        <f t="shared" si="87"/>
        <v/>
      </c>
      <c r="AE150" s="61" t="str">
        <f t="shared" si="89"/>
        <v/>
      </c>
      <c r="AF150" s="61" t="str">
        <f t="shared" si="89"/>
        <v/>
      </c>
      <c r="AG150" s="61" t="str">
        <f t="shared" si="89"/>
        <v/>
      </c>
      <c r="AH150" s="61" t="str">
        <f t="shared" si="89"/>
        <v/>
      </c>
      <c r="AI150" s="61" t="str">
        <f t="shared" si="89"/>
        <v/>
      </c>
      <c r="AJ150" s="61" t="str">
        <f t="shared" si="89"/>
        <v/>
      </c>
      <c r="AK150" s="61" t="str">
        <f t="shared" si="89"/>
        <v/>
      </c>
    </row>
    <row r="151" spans="3:37" x14ac:dyDescent="0.25">
      <c r="C151" s="14">
        <f t="shared" si="88"/>
        <v>0</v>
      </c>
      <c r="D151" s="15" t="str">
        <f>IF(OR(C151&lt;1,H151&lt;&gt;"",COUNTIF(P$124:P151,P151)&gt;3),"",VLOOKUP(C151-COUNTA(H$124:H151),DD!$F$1:$G$14,2))</f>
        <v/>
      </c>
      <c r="E151" s="84">
        <f t="shared" si="83"/>
        <v>0</v>
      </c>
      <c r="F151" s="16">
        <f t="shared" si="84"/>
        <v>0</v>
      </c>
      <c r="G151" s="15">
        <f t="shared" si="85"/>
        <v>0</v>
      </c>
      <c r="H151" s="29"/>
      <c r="I151" s="17" t="str">
        <f t="shared" si="80"/>
        <v/>
      </c>
      <c r="P151" s="16" t="str">
        <f t="shared" si="86"/>
        <v>0</v>
      </c>
      <c r="Q151" s="61" t="str">
        <f t="shared" si="87"/>
        <v/>
      </c>
      <c r="R151" s="61" t="str">
        <f t="shared" si="87"/>
        <v/>
      </c>
      <c r="S151" s="61" t="str">
        <f t="shared" si="87"/>
        <v/>
      </c>
      <c r="T151" s="61" t="str">
        <f t="shared" si="87"/>
        <v/>
      </c>
      <c r="U151" s="61" t="str">
        <f t="shared" si="87"/>
        <v/>
      </c>
      <c r="V151" s="61" t="str">
        <f t="shared" si="87"/>
        <v/>
      </c>
      <c r="W151" s="61" t="str">
        <f t="shared" si="87"/>
        <v/>
      </c>
      <c r="X151" s="61" t="str">
        <f t="shared" si="87"/>
        <v/>
      </c>
      <c r="Y151" s="61" t="str">
        <f t="shared" si="87"/>
        <v/>
      </c>
      <c r="Z151" s="61" t="str">
        <f t="shared" si="87"/>
        <v/>
      </c>
      <c r="AA151" s="61" t="str">
        <f t="shared" si="87"/>
        <v/>
      </c>
      <c r="AB151" s="61" t="str">
        <f t="shared" si="87"/>
        <v/>
      </c>
      <c r="AC151" s="61" t="str">
        <f t="shared" si="87"/>
        <v/>
      </c>
      <c r="AD151" s="61" t="str">
        <f t="shared" si="87"/>
        <v/>
      </c>
      <c r="AE151" s="61" t="str">
        <f t="shared" si="89"/>
        <v/>
      </c>
      <c r="AF151" s="61" t="str">
        <f t="shared" si="89"/>
        <v/>
      </c>
      <c r="AG151" s="61" t="str">
        <f t="shared" si="89"/>
        <v/>
      </c>
      <c r="AH151" s="61" t="str">
        <f t="shared" si="89"/>
        <v/>
      </c>
      <c r="AI151" s="61" t="str">
        <f t="shared" si="89"/>
        <v/>
      </c>
      <c r="AJ151" s="61" t="str">
        <f t="shared" si="89"/>
        <v/>
      </c>
      <c r="AK151" s="61" t="str">
        <f t="shared" si="89"/>
        <v/>
      </c>
    </row>
    <row r="152" spans="3:37" x14ac:dyDescent="0.25">
      <c r="C152" s="14">
        <f t="shared" si="88"/>
        <v>0</v>
      </c>
      <c r="D152" s="15" t="str">
        <f>IF(OR(C152&lt;1,H152&lt;&gt;"",COUNTIF(P$124:P152,P152)&gt;3),"",VLOOKUP(C152-COUNTA(H$124:H152),DD!$F$1:$G$14,2))</f>
        <v/>
      </c>
      <c r="E152" s="84">
        <f t="shared" si="83"/>
        <v>0</v>
      </c>
      <c r="F152" s="16">
        <f t="shared" si="84"/>
        <v>0</v>
      </c>
      <c r="G152" s="15">
        <f t="shared" si="85"/>
        <v>0</v>
      </c>
      <c r="H152" s="29"/>
      <c r="I152" s="17" t="str">
        <f t="shared" si="80"/>
        <v/>
      </c>
      <c r="P152" s="16" t="str">
        <f t="shared" si="86"/>
        <v>0</v>
      </c>
      <c r="Q152" s="61" t="str">
        <f t="shared" si="87"/>
        <v/>
      </c>
      <c r="R152" s="61" t="str">
        <f t="shared" si="87"/>
        <v/>
      </c>
      <c r="S152" s="61" t="str">
        <f t="shared" si="87"/>
        <v/>
      </c>
      <c r="T152" s="61" t="str">
        <f t="shared" si="87"/>
        <v/>
      </c>
      <c r="U152" s="61" t="str">
        <f t="shared" si="87"/>
        <v/>
      </c>
      <c r="V152" s="61" t="str">
        <f t="shared" si="87"/>
        <v/>
      </c>
      <c r="W152" s="61" t="str">
        <f t="shared" si="87"/>
        <v/>
      </c>
      <c r="X152" s="61" t="str">
        <f t="shared" si="87"/>
        <v/>
      </c>
      <c r="Y152" s="61" t="str">
        <f t="shared" si="87"/>
        <v/>
      </c>
      <c r="Z152" s="61" t="str">
        <f t="shared" si="87"/>
        <v/>
      </c>
      <c r="AA152" s="61" t="str">
        <f t="shared" si="87"/>
        <v/>
      </c>
      <c r="AB152" s="61" t="str">
        <f t="shared" si="87"/>
        <v/>
      </c>
      <c r="AC152" s="61" t="str">
        <f t="shared" si="87"/>
        <v/>
      </c>
      <c r="AD152" s="61" t="str">
        <f t="shared" si="87"/>
        <v/>
      </c>
      <c r="AE152" s="61" t="str">
        <f t="shared" si="89"/>
        <v/>
      </c>
      <c r="AF152" s="61" t="str">
        <f t="shared" si="89"/>
        <v/>
      </c>
      <c r="AG152" s="61" t="str">
        <f t="shared" si="89"/>
        <v/>
      </c>
      <c r="AH152" s="61" t="str">
        <f t="shared" si="89"/>
        <v/>
      </c>
      <c r="AI152" s="61" t="str">
        <f t="shared" si="89"/>
        <v/>
      </c>
      <c r="AJ152" s="61" t="str">
        <f t="shared" si="89"/>
        <v/>
      </c>
      <c r="AK152" s="61" t="str">
        <f t="shared" si="89"/>
        <v/>
      </c>
    </row>
    <row r="153" spans="3:37" x14ac:dyDescent="0.25">
      <c r="C153" s="14">
        <f t="shared" si="88"/>
        <v>0</v>
      </c>
      <c r="D153" s="15" t="str">
        <f>IF(OR(C153&lt;1,H153&lt;&gt;"",COUNTIF(P$124:P153,P153)&gt;3),"",VLOOKUP(C153-COUNTA(H$124:H153),DD!$F$1:$G$14,2))</f>
        <v/>
      </c>
      <c r="E153" s="84">
        <f t="shared" si="83"/>
        <v>0</v>
      </c>
      <c r="F153" s="16">
        <f t="shared" si="84"/>
        <v>0</v>
      </c>
      <c r="G153" s="15">
        <f t="shared" si="85"/>
        <v>0</v>
      </c>
      <c r="H153" s="29"/>
      <c r="I153" s="17" t="str">
        <f t="shared" si="80"/>
        <v/>
      </c>
      <c r="P153" s="16" t="str">
        <f t="shared" si="86"/>
        <v>0</v>
      </c>
      <c r="Q153" s="61" t="str">
        <f t="shared" si="87"/>
        <v/>
      </c>
      <c r="R153" s="61" t="str">
        <f t="shared" si="87"/>
        <v/>
      </c>
      <c r="S153" s="61" t="str">
        <f t="shared" si="87"/>
        <v/>
      </c>
      <c r="T153" s="61" t="str">
        <f t="shared" si="87"/>
        <v/>
      </c>
      <c r="U153" s="61" t="str">
        <f t="shared" si="87"/>
        <v/>
      </c>
      <c r="V153" s="61" t="str">
        <f t="shared" si="87"/>
        <v/>
      </c>
      <c r="W153" s="61" t="str">
        <f t="shared" si="87"/>
        <v/>
      </c>
      <c r="X153" s="61" t="str">
        <f t="shared" si="87"/>
        <v/>
      </c>
      <c r="Y153" s="61" t="str">
        <f t="shared" si="87"/>
        <v/>
      </c>
      <c r="Z153" s="61" t="str">
        <f t="shared" si="87"/>
        <v/>
      </c>
      <c r="AA153" s="61" t="str">
        <f t="shared" si="87"/>
        <v/>
      </c>
      <c r="AB153" s="61" t="str">
        <f t="shared" si="87"/>
        <v/>
      </c>
      <c r="AC153" s="61" t="str">
        <f t="shared" si="87"/>
        <v/>
      </c>
      <c r="AD153" s="61" t="str">
        <f t="shared" si="87"/>
        <v/>
      </c>
      <c r="AE153" s="61" t="str">
        <f t="shared" si="89"/>
        <v/>
      </c>
      <c r="AF153" s="61" t="str">
        <f t="shared" si="89"/>
        <v/>
      </c>
      <c r="AG153" s="61" t="str">
        <f t="shared" si="89"/>
        <v/>
      </c>
      <c r="AH153" s="61" t="str">
        <f t="shared" si="89"/>
        <v/>
      </c>
      <c r="AI153" s="61" t="str">
        <f t="shared" si="89"/>
        <v/>
      </c>
      <c r="AJ153" s="61" t="str">
        <f t="shared" si="89"/>
        <v/>
      </c>
      <c r="AK153" s="61" t="str">
        <f t="shared" si="89"/>
        <v/>
      </c>
    </row>
    <row r="154" spans="3:37" x14ac:dyDescent="0.25">
      <c r="C154" s="14">
        <f t="shared" si="88"/>
        <v>0</v>
      </c>
      <c r="D154" s="15" t="str">
        <f>IF(OR(C154&lt;1,H154&lt;&gt;"",COUNTIF(P$124:P154,P154)&gt;3),"",VLOOKUP(C154-COUNTA(H$124:H154),DD!$F$1:$G$14,2))</f>
        <v/>
      </c>
      <c r="E154" s="84">
        <f t="shared" si="83"/>
        <v>0</v>
      </c>
      <c r="F154" s="16">
        <f t="shared" si="84"/>
        <v>0</v>
      </c>
      <c r="G154" s="15">
        <f t="shared" si="85"/>
        <v>0</v>
      </c>
      <c r="H154" s="29"/>
      <c r="I154" s="17" t="str">
        <f t="shared" si="80"/>
        <v/>
      </c>
      <c r="P154" s="16" t="str">
        <f t="shared" si="86"/>
        <v>0</v>
      </c>
      <c r="Q154" s="61" t="str">
        <f t="shared" si="87"/>
        <v/>
      </c>
      <c r="R154" s="61" t="str">
        <f t="shared" si="87"/>
        <v/>
      </c>
      <c r="S154" s="61" t="str">
        <f t="shared" si="87"/>
        <v/>
      </c>
      <c r="T154" s="61" t="str">
        <f t="shared" si="87"/>
        <v/>
      </c>
      <c r="U154" s="61" t="str">
        <f t="shared" si="87"/>
        <v/>
      </c>
      <c r="V154" s="61" t="str">
        <f t="shared" si="87"/>
        <v/>
      </c>
      <c r="W154" s="61" t="str">
        <f t="shared" si="87"/>
        <v/>
      </c>
      <c r="X154" s="61" t="str">
        <f t="shared" si="87"/>
        <v/>
      </c>
      <c r="Y154" s="61" t="str">
        <f t="shared" si="87"/>
        <v/>
      </c>
      <c r="Z154" s="61" t="str">
        <f t="shared" si="87"/>
        <v/>
      </c>
      <c r="AA154" s="61" t="str">
        <f t="shared" si="87"/>
        <v/>
      </c>
      <c r="AB154" s="61" t="str">
        <f t="shared" si="87"/>
        <v/>
      </c>
      <c r="AC154" s="61" t="str">
        <f t="shared" si="87"/>
        <v/>
      </c>
      <c r="AD154" s="61" t="str">
        <f t="shared" si="87"/>
        <v/>
      </c>
      <c r="AE154" s="61" t="str">
        <f t="shared" si="89"/>
        <v/>
      </c>
      <c r="AF154" s="61" t="str">
        <f t="shared" si="89"/>
        <v/>
      </c>
      <c r="AG154" s="61" t="str">
        <f t="shared" si="89"/>
        <v/>
      </c>
      <c r="AH154" s="61" t="str">
        <f t="shared" si="89"/>
        <v/>
      </c>
      <c r="AI154" s="61" t="str">
        <f t="shared" si="89"/>
        <v/>
      </c>
      <c r="AJ154" s="61" t="str">
        <f t="shared" si="89"/>
        <v/>
      </c>
      <c r="AK154" s="61" t="str">
        <f t="shared" si="89"/>
        <v/>
      </c>
    </row>
    <row r="155" spans="3:37" x14ac:dyDescent="0.25">
      <c r="C155" s="14">
        <f t="shared" si="88"/>
        <v>0</v>
      </c>
      <c r="D155" s="15" t="str">
        <f>IF(OR(C155&lt;1,H155&lt;&gt;"",COUNTIF(P$124:P155,P155)&gt;3),"",VLOOKUP(C155-COUNTA(H$124:H155),DD!$F$1:$G$14,2))</f>
        <v/>
      </c>
      <c r="E155" s="84">
        <f t="shared" si="83"/>
        <v>0</v>
      </c>
      <c r="F155" s="16">
        <f t="shared" si="84"/>
        <v>0</v>
      </c>
      <c r="G155" s="15">
        <f t="shared" si="85"/>
        <v>0</v>
      </c>
      <c r="H155" s="29"/>
      <c r="I155" s="17" t="str">
        <f t="shared" si="80"/>
        <v/>
      </c>
      <c r="P155" s="16" t="str">
        <f t="shared" si="86"/>
        <v>0</v>
      </c>
      <c r="Q155" s="61" t="str">
        <f t="shared" si="87"/>
        <v/>
      </c>
      <c r="R155" s="61" t="str">
        <f t="shared" si="87"/>
        <v/>
      </c>
      <c r="S155" s="61" t="str">
        <f t="shared" si="87"/>
        <v/>
      </c>
      <c r="T155" s="61" t="str">
        <f t="shared" si="87"/>
        <v/>
      </c>
      <c r="U155" s="61" t="str">
        <f t="shared" si="87"/>
        <v/>
      </c>
      <c r="V155" s="61" t="str">
        <f t="shared" si="87"/>
        <v/>
      </c>
      <c r="W155" s="61" t="str">
        <f t="shared" si="87"/>
        <v/>
      </c>
      <c r="X155" s="61" t="str">
        <f t="shared" si="87"/>
        <v/>
      </c>
      <c r="Y155" s="61" t="str">
        <f t="shared" si="87"/>
        <v/>
      </c>
      <c r="Z155" s="61" t="str">
        <f t="shared" si="87"/>
        <v/>
      </c>
      <c r="AA155" s="61" t="str">
        <f t="shared" si="87"/>
        <v/>
      </c>
      <c r="AB155" s="61" t="str">
        <f t="shared" si="87"/>
        <v/>
      </c>
      <c r="AC155" s="61" t="str">
        <f t="shared" si="87"/>
        <v/>
      </c>
      <c r="AD155" s="61" t="str">
        <f t="shared" si="87"/>
        <v/>
      </c>
      <c r="AE155" s="61" t="str">
        <f t="shared" si="89"/>
        <v/>
      </c>
      <c r="AF155" s="61" t="str">
        <f t="shared" si="89"/>
        <v/>
      </c>
      <c r="AG155" s="61" t="str">
        <f t="shared" si="89"/>
        <v/>
      </c>
      <c r="AH155" s="61" t="str">
        <f t="shared" si="89"/>
        <v/>
      </c>
      <c r="AI155" s="61" t="str">
        <f t="shared" si="89"/>
        <v/>
      </c>
      <c r="AJ155" s="61" t="str">
        <f t="shared" si="89"/>
        <v/>
      </c>
      <c r="AK155" s="61" t="str">
        <f t="shared" si="89"/>
        <v/>
      </c>
    </row>
    <row r="156" spans="3:37" x14ac:dyDescent="0.25">
      <c r="C156" s="14">
        <f t="shared" si="88"/>
        <v>0</v>
      </c>
      <c r="D156" s="15" t="str">
        <f>IF(OR(C156&lt;1,H156&lt;&gt;"",COUNTIF(P$124:P156,P156)&gt;3),"",VLOOKUP(C156-COUNTA(H$124:H156),DD!$F$1:$G$14,2))</f>
        <v/>
      </c>
      <c r="E156" s="84">
        <f t="shared" si="83"/>
        <v>0</v>
      </c>
      <c r="F156" s="16">
        <f t="shared" si="84"/>
        <v>0</v>
      </c>
      <c r="G156" s="15">
        <f t="shared" si="85"/>
        <v>0</v>
      </c>
      <c r="H156" s="29"/>
      <c r="I156" s="17" t="str">
        <f t="shared" si="80"/>
        <v/>
      </c>
      <c r="P156" s="16" t="str">
        <f t="shared" si="86"/>
        <v>0</v>
      </c>
      <c r="Q156" s="61" t="str">
        <f t="shared" si="87"/>
        <v/>
      </c>
      <c r="R156" s="61" t="str">
        <f t="shared" si="87"/>
        <v/>
      </c>
      <c r="S156" s="61" t="str">
        <f t="shared" si="87"/>
        <v/>
      </c>
      <c r="T156" s="61" t="str">
        <f t="shared" si="87"/>
        <v/>
      </c>
      <c r="U156" s="61" t="str">
        <f t="shared" si="87"/>
        <v/>
      </c>
      <c r="V156" s="61" t="str">
        <f t="shared" si="87"/>
        <v/>
      </c>
      <c r="W156" s="61" t="str">
        <f t="shared" si="87"/>
        <v/>
      </c>
      <c r="X156" s="61" t="str">
        <f t="shared" si="87"/>
        <v/>
      </c>
      <c r="Y156" s="61" t="str">
        <f t="shared" si="87"/>
        <v/>
      </c>
      <c r="Z156" s="61" t="str">
        <f t="shared" si="87"/>
        <v/>
      </c>
      <c r="AA156" s="61" t="str">
        <f t="shared" si="87"/>
        <v/>
      </c>
      <c r="AB156" s="61" t="str">
        <f t="shared" si="87"/>
        <v/>
      </c>
      <c r="AC156" s="61" t="str">
        <f t="shared" si="87"/>
        <v/>
      </c>
      <c r="AD156" s="61" t="str">
        <f t="shared" si="87"/>
        <v/>
      </c>
      <c r="AE156" s="61" t="str">
        <f t="shared" ref="AE156:AK163" si="90">IF($G156=AE$123,$D156,"")</f>
        <v/>
      </c>
      <c r="AF156" s="61" t="str">
        <f t="shared" si="90"/>
        <v/>
      </c>
      <c r="AG156" s="61" t="str">
        <f t="shared" si="90"/>
        <v/>
      </c>
      <c r="AH156" s="61" t="str">
        <f t="shared" si="90"/>
        <v/>
      </c>
      <c r="AI156" s="61" t="str">
        <f t="shared" si="90"/>
        <v/>
      </c>
      <c r="AJ156" s="61" t="str">
        <f t="shared" si="90"/>
        <v/>
      </c>
      <c r="AK156" s="61" t="str">
        <f t="shared" si="90"/>
        <v/>
      </c>
    </row>
    <row r="157" spans="3:37" x14ac:dyDescent="0.25">
      <c r="C157" s="14">
        <f t="shared" si="88"/>
        <v>0</v>
      </c>
      <c r="D157" s="15" t="str">
        <f>IF(OR(C157&lt;1,H157&lt;&gt;"",COUNTIF(P$124:P157,P157)&gt;3),"",VLOOKUP(C157-COUNTA(H$124:H157),DD!$F$1:$G$14,2))</f>
        <v/>
      </c>
      <c r="E157" s="84">
        <f t="shared" si="83"/>
        <v>0</v>
      </c>
      <c r="F157" s="16">
        <f t="shared" si="84"/>
        <v>0</v>
      </c>
      <c r="G157" s="15">
        <f t="shared" si="85"/>
        <v>0</v>
      </c>
      <c r="H157" s="29"/>
      <c r="I157" s="17" t="str">
        <f t="shared" si="80"/>
        <v/>
      </c>
      <c r="P157" s="16" t="str">
        <f t="shared" si="86"/>
        <v>0</v>
      </c>
      <c r="Q157" s="61" t="str">
        <f t="shared" si="87"/>
        <v/>
      </c>
      <c r="R157" s="61" t="str">
        <f t="shared" si="87"/>
        <v/>
      </c>
      <c r="S157" s="61" t="str">
        <f t="shared" ref="R157:AG163" si="91">IF($G157=S$123,$D157,"")</f>
        <v/>
      </c>
      <c r="T157" s="61" t="str">
        <f t="shared" si="91"/>
        <v/>
      </c>
      <c r="U157" s="61" t="str">
        <f t="shared" si="91"/>
        <v/>
      </c>
      <c r="V157" s="61" t="str">
        <f t="shared" si="91"/>
        <v/>
      </c>
      <c r="W157" s="61" t="str">
        <f t="shared" si="91"/>
        <v/>
      </c>
      <c r="X157" s="61" t="str">
        <f t="shared" si="91"/>
        <v/>
      </c>
      <c r="Y157" s="61" t="str">
        <f t="shared" si="91"/>
        <v/>
      </c>
      <c r="Z157" s="61" t="str">
        <f t="shared" si="91"/>
        <v/>
      </c>
      <c r="AA157" s="61" t="str">
        <f t="shared" si="91"/>
        <v/>
      </c>
      <c r="AB157" s="61" t="str">
        <f t="shared" si="91"/>
        <v/>
      </c>
      <c r="AC157" s="61" t="str">
        <f t="shared" si="91"/>
        <v/>
      </c>
      <c r="AD157" s="61" t="str">
        <f t="shared" si="91"/>
        <v/>
      </c>
      <c r="AE157" s="61" t="str">
        <f t="shared" si="91"/>
        <v/>
      </c>
      <c r="AF157" s="61" t="str">
        <f t="shared" si="91"/>
        <v/>
      </c>
      <c r="AG157" s="61" t="str">
        <f t="shared" si="91"/>
        <v/>
      </c>
      <c r="AH157" s="61" t="str">
        <f t="shared" si="90"/>
        <v/>
      </c>
      <c r="AI157" s="61" t="str">
        <f t="shared" si="90"/>
        <v/>
      </c>
      <c r="AJ157" s="61" t="str">
        <f t="shared" si="90"/>
        <v/>
      </c>
      <c r="AK157" s="61" t="str">
        <f t="shared" si="90"/>
        <v/>
      </c>
    </row>
    <row r="158" spans="3:37" x14ac:dyDescent="0.25">
      <c r="C158" s="14">
        <f t="shared" si="88"/>
        <v>0</v>
      </c>
      <c r="D158" s="15" t="str">
        <f>IF(OR(C158&lt;1,H158&lt;&gt;"",COUNTIF(P$124:P158,P158)&gt;3),"",VLOOKUP(C158-COUNTA(H$124:H158),DD!$F$1:$G$14,2))</f>
        <v/>
      </c>
      <c r="E158" s="84">
        <f t="shared" si="83"/>
        <v>0</v>
      </c>
      <c r="F158" s="16">
        <f t="shared" si="84"/>
        <v>0</v>
      </c>
      <c r="G158" s="15">
        <f t="shared" si="85"/>
        <v>0</v>
      </c>
      <c r="H158" s="29"/>
      <c r="I158" s="17" t="str">
        <f t="shared" si="80"/>
        <v/>
      </c>
      <c r="P158" s="16" t="str">
        <f t="shared" si="86"/>
        <v>0</v>
      </c>
      <c r="Q158" s="61" t="str">
        <f t="shared" ref="Q158:Q163" si="92">IF($G158=Q$123,$D158,"")</f>
        <v/>
      </c>
      <c r="R158" s="61" t="str">
        <f t="shared" si="91"/>
        <v/>
      </c>
      <c r="S158" s="61" t="str">
        <f t="shared" si="91"/>
        <v/>
      </c>
      <c r="T158" s="61" t="str">
        <f t="shared" si="91"/>
        <v/>
      </c>
      <c r="U158" s="61" t="str">
        <f t="shared" si="91"/>
        <v/>
      </c>
      <c r="V158" s="61" t="str">
        <f t="shared" si="91"/>
        <v/>
      </c>
      <c r="W158" s="61" t="str">
        <f t="shared" si="91"/>
        <v/>
      </c>
      <c r="X158" s="61" t="str">
        <f t="shared" si="91"/>
        <v/>
      </c>
      <c r="Y158" s="61" t="str">
        <f t="shared" si="91"/>
        <v/>
      </c>
      <c r="Z158" s="61" t="str">
        <f t="shared" si="91"/>
        <v/>
      </c>
      <c r="AA158" s="61" t="str">
        <f t="shared" si="91"/>
        <v/>
      </c>
      <c r="AB158" s="61" t="str">
        <f t="shared" si="91"/>
        <v/>
      </c>
      <c r="AC158" s="61" t="str">
        <f t="shared" si="91"/>
        <v/>
      </c>
      <c r="AD158" s="61" t="str">
        <f t="shared" si="91"/>
        <v/>
      </c>
      <c r="AE158" s="61" t="str">
        <f t="shared" si="90"/>
        <v/>
      </c>
      <c r="AF158" s="61" t="str">
        <f t="shared" si="90"/>
        <v/>
      </c>
      <c r="AG158" s="61" t="str">
        <f t="shared" si="90"/>
        <v/>
      </c>
      <c r="AH158" s="61" t="str">
        <f t="shared" si="90"/>
        <v/>
      </c>
      <c r="AI158" s="61" t="str">
        <f t="shared" si="90"/>
        <v/>
      </c>
      <c r="AJ158" s="61" t="str">
        <f t="shared" si="90"/>
        <v/>
      </c>
      <c r="AK158" s="61" t="str">
        <f t="shared" si="90"/>
        <v/>
      </c>
    </row>
    <row r="159" spans="3:37" x14ac:dyDescent="0.25">
      <c r="C159" s="14">
        <f t="shared" si="88"/>
        <v>0</v>
      </c>
      <c r="D159" s="15" t="str">
        <f>IF(OR(C159&lt;1,H159&lt;&gt;"",COUNTIF(P$124:P159,P159)&gt;3),"",VLOOKUP(C159-COUNTA(H$124:H159),DD!$F$1:$G$14,2))</f>
        <v/>
      </c>
      <c r="E159" s="84">
        <f t="shared" si="83"/>
        <v>0</v>
      </c>
      <c r="F159" s="16">
        <f t="shared" si="84"/>
        <v>0</v>
      </c>
      <c r="G159" s="15">
        <f t="shared" si="85"/>
        <v>0</v>
      </c>
      <c r="H159" s="29"/>
      <c r="I159" s="17" t="str">
        <f t="shared" si="80"/>
        <v/>
      </c>
      <c r="P159" s="16" t="str">
        <f t="shared" si="86"/>
        <v>0</v>
      </c>
      <c r="Q159" s="61" t="str">
        <f t="shared" si="92"/>
        <v/>
      </c>
      <c r="R159" s="61" t="str">
        <f t="shared" si="91"/>
        <v/>
      </c>
      <c r="S159" s="61" t="str">
        <f t="shared" si="91"/>
        <v/>
      </c>
      <c r="T159" s="61" t="str">
        <f t="shared" si="91"/>
        <v/>
      </c>
      <c r="U159" s="61" t="str">
        <f t="shared" si="91"/>
        <v/>
      </c>
      <c r="V159" s="61" t="str">
        <f t="shared" si="91"/>
        <v/>
      </c>
      <c r="W159" s="61" t="str">
        <f t="shared" si="91"/>
        <v/>
      </c>
      <c r="X159" s="61" t="str">
        <f t="shared" si="91"/>
        <v/>
      </c>
      <c r="Y159" s="61" t="str">
        <f t="shared" si="91"/>
        <v/>
      </c>
      <c r="Z159" s="61" t="str">
        <f t="shared" si="91"/>
        <v/>
      </c>
      <c r="AA159" s="61" t="str">
        <f t="shared" si="91"/>
        <v/>
      </c>
      <c r="AB159" s="61" t="str">
        <f t="shared" si="91"/>
        <v/>
      </c>
      <c r="AC159" s="61" t="str">
        <f t="shared" si="91"/>
        <v/>
      </c>
      <c r="AD159" s="61" t="str">
        <f t="shared" si="91"/>
        <v/>
      </c>
      <c r="AE159" s="61" t="str">
        <f t="shared" si="90"/>
        <v/>
      </c>
      <c r="AF159" s="61" t="str">
        <f t="shared" si="90"/>
        <v/>
      </c>
      <c r="AG159" s="61" t="str">
        <f t="shared" si="90"/>
        <v/>
      </c>
      <c r="AH159" s="61" t="str">
        <f t="shared" si="90"/>
        <v/>
      </c>
      <c r="AI159" s="61" t="str">
        <f t="shared" si="90"/>
        <v/>
      </c>
      <c r="AJ159" s="61" t="str">
        <f t="shared" si="90"/>
        <v/>
      </c>
      <c r="AK159" s="61" t="str">
        <f t="shared" si="90"/>
        <v/>
      </c>
    </row>
    <row r="160" spans="3:37" x14ac:dyDescent="0.25">
      <c r="C160" s="14">
        <f t="shared" si="88"/>
        <v>0</v>
      </c>
      <c r="D160" s="15" t="str">
        <f>IF(OR(C160&lt;1,H160&lt;&gt;"",COUNTIF(P$124:P160,P160)&gt;3),"",VLOOKUP(C160-COUNTA(H$124:H160),DD!$F$1:$G$14,2))</f>
        <v/>
      </c>
      <c r="E160" s="84">
        <f t="shared" si="83"/>
        <v>0</v>
      </c>
      <c r="F160" s="16">
        <f t="shared" si="84"/>
        <v>0</v>
      </c>
      <c r="G160" s="15">
        <f t="shared" si="85"/>
        <v>0</v>
      </c>
      <c r="H160" s="29"/>
      <c r="I160" s="17" t="str">
        <f t="shared" si="80"/>
        <v/>
      </c>
      <c r="P160" s="16" t="str">
        <f t="shared" si="86"/>
        <v>0</v>
      </c>
      <c r="Q160" s="61" t="str">
        <f t="shared" si="92"/>
        <v/>
      </c>
      <c r="R160" s="61" t="str">
        <f t="shared" si="91"/>
        <v/>
      </c>
      <c r="S160" s="61" t="str">
        <f t="shared" si="91"/>
        <v/>
      </c>
      <c r="T160" s="61" t="str">
        <f t="shared" si="91"/>
        <v/>
      </c>
      <c r="U160" s="61" t="str">
        <f t="shared" si="91"/>
        <v/>
      </c>
      <c r="V160" s="61" t="str">
        <f t="shared" si="91"/>
        <v/>
      </c>
      <c r="W160" s="61" t="str">
        <f t="shared" si="91"/>
        <v/>
      </c>
      <c r="X160" s="61" t="str">
        <f t="shared" si="91"/>
        <v/>
      </c>
      <c r="Y160" s="61" t="str">
        <f t="shared" si="91"/>
        <v/>
      </c>
      <c r="Z160" s="61" t="str">
        <f t="shared" si="91"/>
        <v/>
      </c>
      <c r="AA160" s="61" t="str">
        <f t="shared" si="91"/>
        <v/>
      </c>
      <c r="AB160" s="61" t="str">
        <f t="shared" si="91"/>
        <v/>
      </c>
      <c r="AC160" s="61" t="str">
        <f t="shared" si="91"/>
        <v/>
      </c>
      <c r="AD160" s="61" t="str">
        <f t="shared" si="91"/>
        <v/>
      </c>
      <c r="AE160" s="61" t="str">
        <f t="shared" si="90"/>
        <v/>
      </c>
      <c r="AF160" s="61" t="str">
        <f t="shared" si="90"/>
        <v/>
      </c>
      <c r="AG160" s="61" t="str">
        <f t="shared" si="90"/>
        <v/>
      </c>
      <c r="AH160" s="61" t="str">
        <f t="shared" si="90"/>
        <v/>
      </c>
      <c r="AI160" s="61" t="str">
        <f t="shared" si="90"/>
        <v/>
      </c>
      <c r="AJ160" s="61" t="str">
        <f t="shared" si="90"/>
        <v/>
      </c>
      <c r="AK160" s="61" t="str">
        <f t="shared" si="90"/>
        <v/>
      </c>
    </row>
    <row r="161" spans="3:37" x14ac:dyDescent="0.25">
      <c r="C161" s="14">
        <f t="shared" si="88"/>
        <v>0</v>
      </c>
      <c r="D161" s="15" t="str">
        <f>IF(OR(C161&lt;1,H161&lt;&gt;"",COUNTIF(P$124:P161,P161)&gt;3),"",VLOOKUP(C161-COUNTA(H$124:H161),DD!$F$1:$G$14,2))</f>
        <v/>
      </c>
      <c r="E161" s="84">
        <f t="shared" si="83"/>
        <v>0</v>
      </c>
      <c r="F161" s="16">
        <f t="shared" si="84"/>
        <v>0</v>
      </c>
      <c r="G161" s="15">
        <f t="shared" si="85"/>
        <v>0</v>
      </c>
      <c r="H161" s="29"/>
      <c r="I161" s="17" t="str">
        <f t="shared" si="80"/>
        <v/>
      </c>
      <c r="P161" s="16" t="str">
        <f t="shared" si="86"/>
        <v>0</v>
      </c>
      <c r="Q161" s="61" t="str">
        <f t="shared" si="92"/>
        <v/>
      </c>
      <c r="R161" s="61" t="str">
        <f t="shared" si="91"/>
        <v/>
      </c>
      <c r="S161" s="61" t="str">
        <f t="shared" si="91"/>
        <v/>
      </c>
      <c r="T161" s="61" t="str">
        <f t="shared" si="91"/>
        <v/>
      </c>
      <c r="U161" s="61" t="str">
        <f t="shared" si="91"/>
        <v/>
      </c>
      <c r="V161" s="61" t="str">
        <f t="shared" si="91"/>
        <v/>
      </c>
      <c r="W161" s="61" t="str">
        <f t="shared" si="91"/>
        <v/>
      </c>
      <c r="X161" s="61" t="str">
        <f t="shared" si="91"/>
        <v/>
      </c>
      <c r="Y161" s="61" t="str">
        <f t="shared" si="91"/>
        <v/>
      </c>
      <c r="Z161" s="61" t="str">
        <f t="shared" si="91"/>
        <v/>
      </c>
      <c r="AA161" s="61" t="str">
        <f t="shared" si="91"/>
        <v/>
      </c>
      <c r="AB161" s="61" t="str">
        <f t="shared" si="91"/>
        <v/>
      </c>
      <c r="AC161" s="61" t="str">
        <f t="shared" si="91"/>
        <v/>
      </c>
      <c r="AD161" s="61" t="str">
        <f t="shared" si="91"/>
        <v/>
      </c>
      <c r="AE161" s="61" t="str">
        <f t="shared" si="90"/>
        <v/>
      </c>
      <c r="AF161" s="61" t="str">
        <f t="shared" si="90"/>
        <v/>
      </c>
      <c r="AG161" s="61" t="str">
        <f t="shared" si="90"/>
        <v/>
      </c>
      <c r="AH161" s="61" t="str">
        <f t="shared" si="90"/>
        <v/>
      </c>
      <c r="AI161" s="61" t="str">
        <f t="shared" si="90"/>
        <v/>
      </c>
      <c r="AJ161" s="61" t="str">
        <f t="shared" si="90"/>
        <v/>
      </c>
      <c r="AK161" s="61" t="str">
        <f t="shared" si="90"/>
        <v/>
      </c>
    </row>
    <row r="162" spans="3:37" x14ac:dyDescent="0.25">
      <c r="C162" s="14">
        <f t="shared" si="88"/>
        <v>0</v>
      </c>
      <c r="D162" s="15" t="str">
        <f>IF(OR(C162&lt;1,H162&lt;&gt;"",COUNTIF(P$124:P162,P162)&gt;3),"",VLOOKUP(C162-COUNTA(H$124:H162),DD!$F$1:$G$14,2))</f>
        <v/>
      </c>
      <c r="E162" s="84">
        <f t="shared" si="83"/>
        <v>0</v>
      </c>
      <c r="F162" s="16">
        <f t="shared" si="84"/>
        <v>0</v>
      </c>
      <c r="G162" s="15">
        <f t="shared" si="85"/>
        <v>0</v>
      </c>
      <c r="H162" s="29"/>
      <c r="I162" s="17" t="str">
        <f t="shared" si="80"/>
        <v/>
      </c>
      <c r="P162" s="16" t="str">
        <f t="shared" si="86"/>
        <v>0</v>
      </c>
      <c r="Q162" s="61" t="str">
        <f t="shared" si="92"/>
        <v/>
      </c>
      <c r="R162" s="61" t="str">
        <f t="shared" si="91"/>
        <v/>
      </c>
      <c r="S162" s="61" t="str">
        <f t="shared" si="91"/>
        <v/>
      </c>
      <c r="T162" s="61" t="str">
        <f t="shared" si="91"/>
        <v/>
      </c>
      <c r="U162" s="61" t="str">
        <f t="shared" si="91"/>
        <v/>
      </c>
      <c r="V162" s="61" t="str">
        <f t="shared" si="91"/>
        <v/>
      </c>
      <c r="W162" s="61" t="str">
        <f t="shared" si="91"/>
        <v/>
      </c>
      <c r="X162" s="61" t="str">
        <f t="shared" si="91"/>
        <v/>
      </c>
      <c r="Y162" s="61" t="str">
        <f t="shared" si="91"/>
        <v/>
      </c>
      <c r="Z162" s="61" t="str">
        <f t="shared" si="91"/>
        <v/>
      </c>
      <c r="AA162" s="61" t="str">
        <f t="shared" si="91"/>
        <v/>
      </c>
      <c r="AB162" s="61" t="str">
        <f t="shared" si="91"/>
        <v/>
      </c>
      <c r="AC162" s="61" t="str">
        <f t="shared" si="91"/>
        <v/>
      </c>
      <c r="AD162" s="61" t="str">
        <f t="shared" si="91"/>
        <v/>
      </c>
      <c r="AE162" s="61" t="str">
        <f t="shared" si="90"/>
        <v/>
      </c>
      <c r="AF162" s="61" t="str">
        <f t="shared" si="90"/>
        <v/>
      </c>
      <c r="AG162" s="61" t="str">
        <f t="shared" si="90"/>
        <v/>
      </c>
      <c r="AH162" s="61" t="str">
        <f t="shared" si="90"/>
        <v/>
      </c>
      <c r="AI162" s="61" t="str">
        <f t="shared" si="90"/>
        <v/>
      </c>
      <c r="AJ162" s="61" t="str">
        <f t="shared" si="90"/>
        <v/>
      </c>
      <c r="AK162" s="61" t="str">
        <f t="shared" si="90"/>
        <v/>
      </c>
    </row>
    <row r="163" spans="3:37" ht="15.75" thickBot="1" x14ac:dyDescent="0.3">
      <c r="C163" s="30">
        <f t="shared" si="88"/>
        <v>0</v>
      </c>
      <c r="D163" s="31" t="str">
        <f>IF(OR(C163&lt;1,H163&lt;&gt;"",COUNTIF(P$124:P163,P163)&gt;3),"",VLOOKUP(C163-COUNTA(H$124:H163),DD!$F$1:$G$14,2))</f>
        <v/>
      </c>
      <c r="E163" s="85">
        <f t="shared" si="83"/>
        <v>0</v>
      </c>
      <c r="F163" s="32">
        <f t="shared" si="84"/>
        <v>0</v>
      </c>
      <c r="G163" s="31">
        <f t="shared" si="85"/>
        <v>0</v>
      </c>
      <c r="H163" s="33"/>
      <c r="I163" s="34" t="str">
        <f t="shared" si="80"/>
        <v/>
      </c>
      <c r="P163" s="16" t="str">
        <f t="shared" si="86"/>
        <v>0</v>
      </c>
      <c r="Q163" s="61" t="str">
        <f t="shared" si="92"/>
        <v/>
      </c>
      <c r="R163" s="61" t="str">
        <f t="shared" si="91"/>
        <v/>
      </c>
      <c r="S163" s="61" t="str">
        <f t="shared" si="91"/>
        <v/>
      </c>
      <c r="T163" s="61" t="str">
        <f t="shared" si="91"/>
        <v/>
      </c>
      <c r="U163" s="61" t="str">
        <f t="shared" si="91"/>
        <v/>
      </c>
      <c r="V163" s="61" t="str">
        <f t="shared" si="91"/>
        <v/>
      </c>
      <c r="W163" s="61" t="str">
        <f t="shared" si="91"/>
        <v/>
      </c>
      <c r="X163" s="61" t="str">
        <f t="shared" si="91"/>
        <v/>
      </c>
      <c r="Y163" s="61" t="str">
        <f t="shared" si="91"/>
        <v/>
      </c>
      <c r="Z163" s="61" t="str">
        <f t="shared" si="91"/>
        <v/>
      </c>
      <c r="AA163" s="61" t="str">
        <f t="shared" si="91"/>
        <v/>
      </c>
      <c r="AB163" s="61" t="str">
        <f t="shared" si="91"/>
        <v/>
      </c>
      <c r="AC163" s="61" t="str">
        <f t="shared" si="91"/>
        <v/>
      </c>
      <c r="AD163" s="61" t="str">
        <f t="shared" si="91"/>
        <v/>
      </c>
      <c r="AE163" s="61" t="str">
        <f t="shared" si="90"/>
        <v/>
      </c>
      <c r="AF163" s="61" t="str">
        <f t="shared" si="90"/>
        <v/>
      </c>
      <c r="AG163" s="61" t="str">
        <f t="shared" si="90"/>
        <v/>
      </c>
      <c r="AH163" s="61" t="str">
        <f t="shared" si="90"/>
        <v/>
      </c>
      <c r="AI163" s="61" t="str">
        <f t="shared" si="90"/>
        <v/>
      </c>
      <c r="AJ163" s="61" t="str">
        <f t="shared" si="90"/>
        <v/>
      </c>
      <c r="AK163" s="61" t="str">
        <f t="shared" si="90"/>
        <v/>
      </c>
    </row>
    <row r="164" spans="3:37" x14ac:dyDescent="0.25">
      <c r="M164"/>
    </row>
  </sheetData>
  <sheetProtection algorithmName="SHA-512" hashValue="sn+40KM973hKE4905YWOeJ8FskuTGlF9lAAEiSCXNOS2gF7wgwdviC90KxDlk9k2cAHitUs+XAuOy/JkZbRJBQ==" saltValue="u9VryuBfTB83zNXsBa85SQ==" spinCount="100000" sheet="1" objects="1" scenarios="1"/>
  <mergeCells count="120">
    <mergeCell ref="A65:A67"/>
    <mergeCell ref="B65:B67"/>
    <mergeCell ref="C65:C67"/>
    <mergeCell ref="A68:A70"/>
    <mergeCell ref="B68:B70"/>
    <mergeCell ref="C68:C70"/>
    <mergeCell ref="A71:A73"/>
    <mergeCell ref="B71:B73"/>
    <mergeCell ref="C71:C73"/>
    <mergeCell ref="A56:A58"/>
    <mergeCell ref="B56:B58"/>
    <mergeCell ref="C56:C58"/>
    <mergeCell ref="A59:A61"/>
    <mergeCell ref="B59:B61"/>
    <mergeCell ref="C59:C61"/>
    <mergeCell ref="A62:A64"/>
    <mergeCell ref="B62:B64"/>
    <mergeCell ref="C62:C64"/>
    <mergeCell ref="A47:A49"/>
    <mergeCell ref="B47:B49"/>
    <mergeCell ref="C47:C49"/>
    <mergeCell ref="A50:A52"/>
    <mergeCell ref="B50:B52"/>
    <mergeCell ref="C50:C52"/>
    <mergeCell ref="A53:A55"/>
    <mergeCell ref="B53:B55"/>
    <mergeCell ref="C53:C55"/>
    <mergeCell ref="A38:A40"/>
    <mergeCell ref="B38:B40"/>
    <mergeCell ref="C38:C40"/>
    <mergeCell ref="A41:A43"/>
    <mergeCell ref="B41:B43"/>
    <mergeCell ref="C41:C43"/>
    <mergeCell ref="A44:A46"/>
    <mergeCell ref="B44:B46"/>
    <mergeCell ref="C44:C46"/>
    <mergeCell ref="A29:A31"/>
    <mergeCell ref="B29:B31"/>
    <mergeCell ref="C29:C31"/>
    <mergeCell ref="A32:A34"/>
    <mergeCell ref="B32:B34"/>
    <mergeCell ref="C32:C34"/>
    <mergeCell ref="A35:A37"/>
    <mergeCell ref="B35:B37"/>
    <mergeCell ref="C35:C37"/>
    <mergeCell ref="A20:A22"/>
    <mergeCell ref="B20:B22"/>
    <mergeCell ref="C20:C22"/>
    <mergeCell ref="A23:A25"/>
    <mergeCell ref="B23:B25"/>
    <mergeCell ref="C23:C25"/>
    <mergeCell ref="A26:A28"/>
    <mergeCell ref="B26:B28"/>
    <mergeCell ref="C26:C28"/>
    <mergeCell ref="A11:A13"/>
    <mergeCell ref="B11:B13"/>
    <mergeCell ref="C11:C13"/>
    <mergeCell ref="A14:A16"/>
    <mergeCell ref="B14:B16"/>
    <mergeCell ref="C14:C16"/>
    <mergeCell ref="A17:A19"/>
    <mergeCell ref="B17:B19"/>
    <mergeCell ref="C17:C19"/>
    <mergeCell ref="A2:A4"/>
    <mergeCell ref="B2:B4"/>
    <mergeCell ref="C2:C4"/>
    <mergeCell ref="A5:A7"/>
    <mergeCell ref="B5:B7"/>
    <mergeCell ref="C5:C7"/>
    <mergeCell ref="A8:A10"/>
    <mergeCell ref="B8:B10"/>
    <mergeCell ref="C8:C10"/>
    <mergeCell ref="A80:A82"/>
    <mergeCell ref="B80:B82"/>
    <mergeCell ref="C80:C82"/>
    <mergeCell ref="A83:A85"/>
    <mergeCell ref="B83:B85"/>
    <mergeCell ref="C83:C85"/>
    <mergeCell ref="A74:A76"/>
    <mergeCell ref="B74:B76"/>
    <mergeCell ref="C74:C76"/>
    <mergeCell ref="A77:A79"/>
    <mergeCell ref="B77:B79"/>
    <mergeCell ref="C77:C79"/>
    <mergeCell ref="A92:A94"/>
    <mergeCell ref="B92:B94"/>
    <mergeCell ref="C92:C94"/>
    <mergeCell ref="A95:A97"/>
    <mergeCell ref="B95:B97"/>
    <mergeCell ref="C95:C97"/>
    <mergeCell ref="A86:A88"/>
    <mergeCell ref="B86:B88"/>
    <mergeCell ref="C86:C88"/>
    <mergeCell ref="A89:A91"/>
    <mergeCell ref="B89:B91"/>
    <mergeCell ref="C89:C91"/>
    <mergeCell ref="A104:A106"/>
    <mergeCell ref="B104:B106"/>
    <mergeCell ref="C104:C106"/>
    <mergeCell ref="A107:A109"/>
    <mergeCell ref="B107:B109"/>
    <mergeCell ref="C107:C109"/>
    <mergeCell ref="A98:A100"/>
    <mergeCell ref="B98:B100"/>
    <mergeCell ref="C98:C100"/>
    <mergeCell ref="A101:A103"/>
    <mergeCell ref="B101:B103"/>
    <mergeCell ref="C101:C103"/>
    <mergeCell ref="A116:A118"/>
    <mergeCell ref="B116:B118"/>
    <mergeCell ref="C116:C118"/>
    <mergeCell ref="A119:A121"/>
    <mergeCell ref="B119:B121"/>
    <mergeCell ref="C119:C121"/>
    <mergeCell ref="A110:A112"/>
    <mergeCell ref="B110:B112"/>
    <mergeCell ref="C110:C112"/>
    <mergeCell ref="A113:A115"/>
    <mergeCell ref="B113:B115"/>
    <mergeCell ref="C113:C115"/>
  </mergeCells>
  <conditionalFormatting sqref="E3">
    <cfRule type="expression" dxfId="2589" priority="153">
      <formula>IF(E3="",FALSE,IF(LEFT(E3,1)=LEFT(E2,1),TRUE,FALSE))</formula>
    </cfRule>
  </conditionalFormatting>
  <conditionalFormatting sqref="E4">
    <cfRule type="expression" dxfId="2588" priority="152">
      <formula>IF(E4="",FALSE,IF(OR(LEFT(E4,LEN(E4)-1)=LEFT(E3,LEN(E3)-1),LEFT(E4,LEN(E4)-1)=LEFT(E2,LEN(E2)-1)),TRUE,FALSE))</formula>
    </cfRule>
  </conditionalFormatting>
  <conditionalFormatting sqref="E6">
    <cfRule type="expression" dxfId="2587" priority="149">
      <formula>IF(E6="",FALSE,IF(LEFT(E6,1)=LEFT(E5,1),TRUE,FALSE))</formula>
    </cfRule>
  </conditionalFormatting>
  <conditionalFormatting sqref="E7">
    <cfRule type="expression" dxfId="2586" priority="148">
      <formula>IF(E7="",FALSE,IF(OR(LEFT(E7,LEN(E7)-1)=LEFT(E6,LEN(E6)-1),LEFT(E7,LEN(E7)-1)=LEFT(E5,LEN(E5)-1)),TRUE,FALSE))</formula>
    </cfRule>
  </conditionalFormatting>
  <conditionalFormatting sqref="E9">
    <cfRule type="expression" dxfId="2585" priority="145">
      <formula>IF(E9="",FALSE,IF(LEFT(E9,1)=LEFT(E8,1),TRUE,FALSE))</formula>
    </cfRule>
  </conditionalFormatting>
  <conditionalFormatting sqref="E10">
    <cfRule type="expression" dxfId="2584" priority="144">
      <formula>IF(E10="",FALSE,IF(OR(LEFT(E10,LEN(E10)-1)=LEFT(E9,LEN(E9)-1),LEFT(E10,LEN(E10)-1)=LEFT(E8,LEN(E8)-1)),TRUE,FALSE))</formula>
    </cfRule>
  </conditionalFormatting>
  <conditionalFormatting sqref="E12">
    <cfRule type="expression" dxfId="2583" priority="141">
      <formula>IF(E12="",FALSE,IF(LEFT(E12,1)=LEFT(E11,1),TRUE,FALSE))</formula>
    </cfRule>
  </conditionalFormatting>
  <conditionalFormatting sqref="E13">
    <cfRule type="expression" dxfId="2582" priority="140">
      <formula>IF(E13="",FALSE,IF(OR(LEFT(E13,LEN(E13)-1)=LEFT(E12,LEN(E12)-1),LEFT(E13,LEN(E13)-1)=LEFT(E11,LEN(E11)-1)),TRUE,FALSE))</formula>
    </cfRule>
  </conditionalFormatting>
  <conditionalFormatting sqref="E15">
    <cfRule type="expression" dxfId="2581" priority="137">
      <formula>IF(E15="",FALSE,IF(LEFT(E15,1)=LEFT(E14,1),TRUE,FALSE))</formula>
    </cfRule>
  </conditionalFormatting>
  <conditionalFormatting sqref="E16">
    <cfRule type="expression" dxfId="2580" priority="136">
      <formula>IF(E16="",FALSE,IF(OR(LEFT(E16,LEN(E16)-1)=LEFT(E15,LEN(E15)-1),LEFT(E16,LEN(E16)-1)=LEFT(E14,LEN(E14)-1)),TRUE,FALSE))</formula>
    </cfRule>
  </conditionalFormatting>
  <conditionalFormatting sqref="E18">
    <cfRule type="expression" dxfId="2579" priority="133">
      <formula>IF(E18="",FALSE,IF(LEFT(E18,1)=LEFT(E17,1),TRUE,FALSE))</formula>
    </cfRule>
  </conditionalFormatting>
  <conditionalFormatting sqref="E19">
    <cfRule type="expression" dxfId="2578" priority="132">
      <formula>IF(E19="",FALSE,IF(OR(LEFT(E19,LEN(E19)-1)=LEFT(E18,LEN(E18)-1),LEFT(E19,LEN(E19)-1)=LEFT(E17,LEN(E17)-1)),TRUE,FALSE))</formula>
    </cfRule>
  </conditionalFormatting>
  <conditionalFormatting sqref="E21">
    <cfRule type="expression" dxfId="2577" priority="129">
      <formula>IF(E21="",FALSE,IF(LEFT(E21,1)=LEFT(E20,1),TRUE,FALSE))</formula>
    </cfRule>
  </conditionalFormatting>
  <conditionalFormatting sqref="E22">
    <cfRule type="expression" dxfId="2576" priority="128">
      <formula>IF(E22="",FALSE,IF(OR(LEFT(E22,LEN(E22)-1)=LEFT(E21,LEN(E21)-1),LEFT(E22,LEN(E22)-1)=LEFT(E20,LEN(E20)-1)),TRUE,FALSE))</formula>
    </cfRule>
  </conditionalFormatting>
  <conditionalFormatting sqref="E24">
    <cfRule type="expression" dxfId="2575" priority="125">
      <formula>IF(E24="",FALSE,IF(LEFT(E24,1)=LEFT(E23,1),TRUE,FALSE))</formula>
    </cfRule>
  </conditionalFormatting>
  <conditionalFormatting sqref="E25">
    <cfRule type="expression" dxfId="2574" priority="124">
      <formula>IF(E25="",FALSE,IF(OR(LEFT(E25,LEN(E25)-1)=LEFT(E24,LEN(E24)-1),LEFT(E25,LEN(E25)-1)=LEFT(E23,LEN(E23)-1)),TRUE,FALSE))</formula>
    </cfRule>
  </conditionalFormatting>
  <conditionalFormatting sqref="E27">
    <cfRule type="expression" dxfId="2573" priority="121">
      <formula>IF(E27="",FALSE,IF(LEFT(E27,1)=LEFT(E26,1),TRUE,FALSE))</formula>
    </cfRule>
  </conditionalFormatting>
  <conditionalFormatting sqref="E28">
    <cfRule type="expression" dxfId="2572" priority="120">
      <formula>IF(E28="",FALSE,IF(OR(LEFT(E28,LEN(E28)-1)=LEFT(E27,LEN(E27)-1),LEFT(E28,LEN(E28)-1)=LEFT(E26,LEN(E26)-1)),TRUE,FALSE))</formula>
    </cfRule>
  </conditionalFormatting>
  <conditionalFormatting sqref="E30">
    <cfRule type="expression" dxfId="2571" priority="117">
      <formula>IF(E30="",FALSE,IF(LEFT(E30,1)=LEFT(E29,1),TRUE,FALSE))</formula>
    </cfRule>
  </conditionalFormatting>
  <conditionalFormatting sqref="E31">
    <cfRule type="expression" dxfId="2570" priority="116">
      <formula>IF(E31="",FALSE,IF(OR(LEFT(E31,LEN(E31)-1)=LEFT(E30,LEN(E30)-1),LEFT(E31,LEN(E31)-1)=LEFT(E29,LEN(E29)-1)),TRUE,FALSE))</formula>
    </cfRule>
  </conditionalFormatting>
  <conditionalFormatting sqref="E33">
    <cfRule type="expression" dxfId="2569" priority="113">
      <formula>IF(E33="",FALSE,IF(LEFT(E33,1)=LEFT(E32,1),TRUE,FALSE))</formula>
    </cfRule>
  </conditionalFormatting>
  <conditionalFormatting sqref="E34">
    <cfRule type="expression" dxfId="2568" priority="112">
      <formula>IF(E34="",FALSE,IF(OR(LEFT(E34,LEN(E34)-1)=LEFT(E33,LEN(E33)-1),LEFT(E34,LEN(E34)-1)=LEFT(E32,LEN(E32)-1)),TRUE,FALSE))</formula>
    </cfRule>
  </conditionalFormatting>
  <conditionalFormatting sqref="E36">
    <cfRule type="expression" dxfId="2567" priority="109">
      <formula>IF(E36="",FALSE,IF(LEFT(E36,1)=LEFT(E35,1),TRUE,FALSE))</formula>
    </cfRule>
  </conditionalFormatting>
  <conditionalFormatting sqref="E37">
    <cfRule type="expression" dxfId="2566" priority="108">
      <formula>IF(E37="",FALSE,IF(OR(LEFT(E37,LEN(E37)-1)=LEFT(E36,LEN(E36)-1),LEFT(E37,LEN(E37)-1)=LEFT(E35,LEN(E35)-1)),TRUE,FALSE))</formula>
    </cfRule>
  </conditionalFormatting>
  <conditionalFormatting sqref="E39">
    <cfRule type="expression" dxfId="2565" priority="105">
      <formula>IF(E39="",FALSE,IF(LEFT(E39,1)=LEFT(E38,1),TRUE,FALSE))</formula>
    </cfRule>
  </conditionalFormatting>
  <conditionalFormatting sqref="E40">
    <cfRule type="expression" dxfId="2564" priority="104">
      <formula>IF(E40="",FALSE,IF(OR(LEFT(E40,LEN(E40)-1)=LEFT(E39,LEN(E39)-1),LEFT(E40,LEN(E40)-1)=LEFT(E38,LEN(E38)-1)),TRUE,FALSE))</formula>
    </cfRule>
  </conditionalFormatting>
  <conditionalFormatting sqref="E42">
    <cfRule type="expression" dxfId="2563" priority="101">
      <formula>IF(E42="",FALSE,IF(LEFT(E42,1)=LEFT(E41,1),TRUE,FALSE))</formula>
    </cfRule>
  </conditionalFormatting>
  <conditionalFormatting sqref="E43">
    <cfRule type="expression" dxfId="2562" priority="100">
      <formula>IF(E43="",FALSE,IF(OR(LEFT(E43,LEN(E43)-1)=LEFT(E42,LEN(E42)-1),LEFT(E43,LEN(E43)-1)=LEFT(E41,LEN(E41)-1)),TRUE,FALSE))</formula>
    </cfRule>
  </conditionalFormatting>
  <conditionalFormatting sqref="E45">
    <cfRule type="expression" dxfId="2561" priority="97">
      <formula>IF(E45="",FALSE,IF(LEFT(E45,1)=LEFT(E44,1),TRUE,FALSE))</formula>
    </cfRule>
  </conditionalFormatting>
  <conditionalFormatting sqref="E46">
    <cfRule type="expression" dxfId="2560" priority="96">
      <formula>IF(E46="",FALSE,IF(OR(LEFT(E46,LEN(E46)-1)=LEFT(E45,LEN(E45)-1),LEFT(E46,LEN(E46)-1)=LEFT(E44,LEN(E44)-1)),TRUE,FALSE))</formula>
    </cfRule>
  </conditionalFormatting>
  <conditionalFormatting sqref="E48">
    <cfRule type="expression" dxfId="2559" priority="93">
      <formula>IF(E48="",FALSE,IF(LEFT(E48,1)=LEFT(E47,1),TRUE,FALSE))</formula>
    </cfRule>
  </conditionalFormatting>
  <conditionalFormatting sqref="E49">
    <cfRule type="expression" dxfId="2558" priority="92">
      <formula>IF(E49="",FALSE,IF(OR(LEFT(E49,LEN(E49)-1)=LEFT(E48,LEN(E48)-1),LEFT(E49,LEN(E49)-1)=LEFT(E47,LEN(E47)-1)),TRUE,FALSE))</formula>
    </cfRule>
  </conditionalFormatting>
  <conditionalFormatting sqref="E51">
    <cfRule type="expression" dxfId="2557" priority="89">
      <formula>IF(E51="",FALSE,IF(LEFT(E51,1)=LEFT(E50,1),TRUE,FALSE))</formula>
    </cfRule>
  </conditionalFormatting>
  <conditionalFormatting sqref="E52">
    <cfRule type="expression" dxfId="2556" priority="88">
      <formula>IF(E52="",FALSE,IF(OR(LEFT(E52,LEN(E52)-1)=LEFT(E51,LEN(E51)-1),LEFT(E52,LEN(E52)-1)=LEFT(E50,LEN(E50)-1)),TRUE,FALSE))</formula>
    </cfRule>
  </conditionalFormatting>
  <conditionalFormatting sqref="E54">
    <cfRule type="expression" dxfId="2555" priority="85">
      <formula>IF(E54="",FALSE,IF(LEFT(E54,1)=LEFT(E53,1),TRUE,FALSE))</formula>
    </cfRule>
  </conditionalFormatting>
  <conditionalFormatting sqref="E55">
    <cfRule type="expression" dxfId="2554" priority="84">
      <formula>IF(E55="",FALSE,IF(OR(LEFT(E55,LEN(E55)-1)=LEFT(E54,LEN(E54)-1),LEFT(E55,LEN(E55)-1)=LEFT(E53,LEN(E53)-1)),TRUE,FALSE))</formula>
    </cfRule>
  </conditionalFormatting>
  <conditionalFormatting sqref="E57">
    <cfRule type="expression" dxfId="2553" priority="81">
      <formula>IF(E57="",FALSE,IF(LEFT(E57,1)=LEFT(E56,1),TRUE,FALSE))</formula>
    </cfRule>
  </conditionalFormatting>
  <conditionalFormatting sqref="E58">
    <cfRule type="expression" dxfId="2552" priority="80">
      <formula>IF(E58="",FALSE,IF(OR(LEFT(E58,LEN(E58)-1)=LEFT(E57,LEN(E57)-1),LEFT(E58,LEN(E58)-1)=LEFT(E56,LEN(E56)-1)),TRUE,FALSE))</formula>
    </cfRule>
  </conditionalFormatting>
  <conditionalFormatting sqref="E60">
    <cfRule type="expression" dxfId="2551" priority="77">
      <formula>IF(E60="",FALSE,IF(LEFT(E60,1)=LEFT(E59,1),TRUE,FALSE))</formula>
    </cfRule>
  </conditionalFormatting>
  <conditionalFormatting sqref="E61">
    <cfRule type="expression" dxfId="2550" priority="76">
      <formula>IF(E61="",FALSE,IF(OR(LEFT(E61,LEN(E61)-1)=LEFT(E60,LEN(E60)-1),LEFT(E61,LEN(E61)-1)=LEFT(E59,LEN(E59)-1)),TRUE,FALSE))</formula>
    </cfRule>
  </conditionalFormatting>
  <conditionalFormatting sqref="E63">
    <cfRule type="expression" dxfId="2549" priority="73">
      <formula>IF(E63="",FALSE,IF(LEFT(E63,1)=LEFT(E62,1),TRUE,FALSE))</formula>
    </cfRule>
  </conditionalFormatting>
  <conditionalFormatting sqref="E64">
    <cfRule type="expression" dxfId="2548" priority="72">
      <formula>IF(E64="",FALSE,IF(OR(LEFT(E64,LEN(E64)-1)=LEFT(E63,LEN(E63)-1),LEFT(E64,LEN(E64)-1)=LEFT(E62,LEN(E62)-1)),TRUE,FALSE))</formula>
    </cfRule>
  </conditionalFormatting>
  <conditionalFormatting sqref="E66">
    <cfRule type="expression" dxfId="2547" priority="69">
      <formula>IF(E66="",FALSE,IF(LEFT(E66,1)=LEFT(E65,1),TRUE,FALSE))</formula>
    </cfRule>
  </conditionalFormatting>
  <conditionalFormatting sqref="E67">
    <cfRule type="expression" dxfId="2546" priority="68">
      <formula>IF(E67="",FALSE,IF(OR(LEFT(E67,LEN(E67)-1)=LEFT(E66,LEN(E66)-1),LEFT(E67,LEN(E67)-1)=LEFT(E65,LEN(E65)-1)),TRUE,FALSE))</formula>
    </cfRule>
  </conditionalFormatting>
  <conditionalFormatting sqref="E69">
    <cfRule type="expression" dxfId="2545" priority="65">
      <formula>IF(E69="",FALSE,IF(LEFT(E69,1)=LEFT(E68,1),TRUE,FALSE))</formula>
    </cfRule>
  </conditionalFormatting>
  <conditionalFormatting sqref="E70">
    <cfRule type="expression" dxfId="2544" priority="64">
      <formula>IF(E70="",FALSE,IF(OR(LEFT(E70,LEN(E70)-1)=LEFT(E69,LEN(E69)-1),LEFT(E70,LEN(E70)-1)=LEFT(E68,LEN(E68)-1)),TRUE,FALSE))</formula>
    </cfRule>
  </conditionalFormatting>
  <conditionalFormatting sqref="E72">
    <cfRule type="expression" dxfId="2543" priority="61">
      <formula>IF(E72="",FALSE,IF(LEFT(E72,1)=LEFT(E71,1),TRUE,FALSE))</formula>
    </cfRule>
  </conditionalFormatting>
  <conditionalFormatting sqref="E73 E79 E85 E109 E115 E121">
    <cfRule type="expression" dxfId="2542" priority="60">
      <formula>IF(E73="",FALSE,IF(OR(LEFT(E73,LEN(E73)-1)=LEFT(E72,LEN(E72)-1),LEFT(E73,LEN(E73)-1)=LEFT(E71,LEN(E71)-1)),TRUE,FALSE))</formula>
    </cfRule>
  </conditionalFormatting>
  <conditionalFormatting sqref="E75">
    <cfRule type="expression" dxfId="2541" priority="57">
      <formula>IF(E75="",FALSE,IF(LEFT(E75,1)=LEFT(E74,1),TRUE,FALSE))</formula>
    </cfRule>
  </conditionalFormatting>
  <conditionalFormatting sqref="E76">
    <cfRule type="expression" dxfId="2540" priority="56">
      <formula>IF(E76="",FALSE,IF(OR(LEFT(E76,LEN(E76)-1)=LEFT(E75,LEN(E75)-1),LEFT(E76,LEN(E76)-1)=LEFT(E74,LEN(E74)-1)),TRUE,FALSE))</formula>
    </cfRule>
  </conditionalFormatting>
  <conditionalFormatting sqref="E78">
    <cfRule type="expression" dxfId="2539" priority="53">
      <formula>IF(E78="",FALSE,IF(LEFT(E78,1)=LEFT(E77,1),TRUE,FALSE))</formula>
    </cfRule>
  </conditionalFormatting>
  <conditionalFormatting sqref="E81">
    <cfRule type="expression" dxfId="2538" priority="50">
      <formula>IF(E81="",FALSE,IF(LEFT(E81,1)=LEFT(E80,1),TRUE,FALSE))</formula>
    </cfRule>
  </conditionalFormatting>
  <conditionalFormatting sqref="E82">
    <cfRule type="expression" dxfId="2537" priority="49">
      <formula>IF(E82="",FALSE,IF(OR(LEFT(E82,LEN(E82)-1)=LEFT(E81,LEN(E81)-1),LEFT(E82,LEN(E82)-1)=LEFT(E80,LEN(E80)-1)),TRUE,FALSE))</formula>
    </cfRule>
  </conditionalFormatting>
  <conditionalFormatting sqref="E84">
    <cfRule type="expression" dxfId="2536" priority="46">
      <formula>IF(E84="",FALSE,IF(LEFT(E84,1)=LEFT(E83,1),TRUE,FALSE))</formula>
    </cfRule>
  </conditionalFormatting>
  <conditionalFormatting sqref="E87">
    <cfRule type="expression" dxfId="2535" priority="43">
      <formula>IF(E87="",FALSE,IF(LEFT(E87,1)=LEFT(E86,1),TRUE,FALSE))</formula>
    </cfRule>
  </conditionalFormatting>
  <conditionalFormatting sqref="E88">
    <cfRule type="expression" dxfId="2534" priority="42">
      <formula>IF(E88="",FALSE,IF(OR(LEFT(E88,LEN(E88)-1)=LEFT(E87,LEN(E87)-1),LEFT(E88,LEN(E88)-1)=LEFT(E86,LEN(E86)-1)),TRUE,FALSE))</formula>
    </cfRule>
  </conditionalFormatting>
  <conditionalFormatting sqref="E90">
    <cfRule type="expression" dxfId="2533" priority="39">
      <formula>IF(E90="",FALSE,IF(LEFT(E90,1)=LEFT(E89,1),TRUE,FALSE))</formula>
    </cfRule>
  </conditionalFormatting>
  <conditionalFormatting sqref="E91">
    <cfRule type="expression" dxfId="2532" priority="38">
      <formula>IF(E91="",FALSE,IF(OR(LEFT(E91,LEN(E91)-1)=LEFT(E90,LEN(E90)-1),LEFT(E91,LEN(E91)-1)=LEFT(E89,LEN(E89)-1)),TRUE,FALSE))</formula>
    </cfRule>
  </conditionalFormatting>
  <conditionalFormatting sqref="E93">
    <cfRule type="expression" dxfId="2531" priority="35">
      <formula>IF(E93="",FALSE,IF(LEFT(E93,1)=LEFT(E92,1),TRUE,FALSE))</formula>
    </cfRule>
  </conditionalFormatting>
  <conditionalFormatting sqref="E94">
    <cfRule type="expression" dxfId="2530" priority="34">
      <formula>IF(E94="",FALSE,IF(OR(LEFT(E94,LEN(E94)-1)=LEFT(E93,LEN(E93)-1),LEFT(E94,LEN(E94)-1)=LEFT(E92,LEN(E92)-1)),TRUE,FALSE))</formula>
    </cfRule>
  </conditionalFormatting>
  <conditionalFormatting sqref="E96">
    <cfRule type="expression" dxfId="2529" priority="31">
      <formula>IF(E96="",FALSE,IF(LEFT(E96,1)=LEFT(E95,1),TRUE,FALSE))</formula>
    </cfRule>
  </conditionalFormatting>
  <conditionalFormatting sqref="E97">
    <cfRule type="expression" dxfId="2528" priority="30">
      <formula>IF(E97="",FALSE,IF(OR(LEFT(E97,LEN(E97)-1)=LEFT(E96,LEN(E96)-1),LEFT(E97,LEN(E97)-1)=LEFT(E95,LEN(E95)-1)),TRUE,FALSE))</formula>
    </cfRule>
  </conditionalFormatting>
  <conditionalFormatting sqref="E99">
    <cfRule type="expression" dxfId="2527" priority="27">
      <formula>IF(E99="",FALSE,IF(LEFT(E99,1)=LEFT(E98,1),TRUE,FALSE))</formula>
    </cfRule>
  </conditionalFormatting>
  <conditionalFormatting sqref="E100">
    <cfRule type="expression" dxfId="2526" priority="26">
      <formula>IF(E100="",FALSE,IF(OR(LEFT(E100,LEN(E100)-1)=LEFT(E99,LEN(E99)-1),LEFT(E100,LEN(E100)-1)=LEFT(E98,LEN(E98)-1)),TRUE,FALSE))</formula>
    </cfRule>
  </conditionalFormatting>
  <conditionalFormatting sqref="E102">
    <cfRule type="expression" dxfId="2525" priority="23">
      <formula>IF(E102="",FALSE,IF(LEFT(E102,1)=LEFT(E101,1),TRUE,FALSE))</formula>
    </cfRule>
  </conditionalFormatting>
  <conditionalFormatting sqref="E103">
    <cfRule type="expression" dxfId="2524" priority="22">
      <formula>IF(E103="",FALSE,IF(OR(LEFT(E103,LEN(E103)-1)=LEFT(E102,LEN(E102)-1),LEFT(E103,LEN(E103)-1)=LEFT(E101,LEN(E101)-1)),TRUE,FALSE))</formula>
    </cfRule>
  </conditionalFormatting>
  <conditionalFormatting sqref="E105">
    <cfRule type="expression" dxfId="2523" priority="19">
      <formula>IF(E105="",FALSE,IF(LEFT(E105,1)=LEFT(E104,1),TRUE,FALSE))</formula>
    </cfRule>
  </conditionalFormatting>
  <conditionalFormatting sqref="E106">
    <cfRule type="expression" dxfId="2522" priority="18">
      <formula>IF(E106="",FALSE,IF(OR(LEFT(E106,LEN(E106)-1)=LEFT(E105,LEN(E105)-1),LEFT(E106,LEN(E106)-1)=LEFT(E104,LEN(E104)-1)),TRUE,FALSE))</formula>
    </cfRule>
  </conditionalFormatting>
  <conditionalFormatting sqref="E108">
    <cfRule type="expression" dxfId="2521" priority="15">
      <formula>IF(E108="",FALSE,IF(LEFT(E108,1)=LEFT(E107,1),TRUE,FALSE))</formula>
    </cfRule>
  </conditionalFormatting>
  <conditionalFormatting sqref="E111">
    <cfRule type="expression" dxfId="2520" priority="12">
      <formula>IF(E111="",FALSE,IF(LEFT(E111,1)=LEFT(E110,1),TRUE,FALSE))</formula>
    </cfRule>
  </conditionalFormatting>
  <conditionalFormatting sqref="E112">
    <cfRule type="expression" dxfId="2519" priority="11">
      <formula>IF(E112="",FALSE,IF(OR(LEFT(E112,LEN(E112)-1)=LEFT(E111,LEN(E111)-1),LEFT(E112,LEN(E112)-1)=LEFT(E110,LEN(E110)-1)),TRUE,FALSE))</formula>
    </cfRule>
  </conditionalFormatting>
  <conditionalFormatting sqref="E114">
    <cfRule type="expression" dxfId="2518" priority="8">
      <formula>IF(E114="",FALSE,IF(LEFT(E114,1)=LEFT(E113,1),TRUE,FALSE))</formula>
    </cfRule>
  </conditionalFormatting>
  <conditionalFormatting sqref="E117">
    <cfRule type="expression" dxfId="2517" priority="5">
      <formula>IF(E117="",FALSE,IF(LEFT(E117,1)=LEFT(E116,1),TRUE,FALSE))</formula>
    </cfRule>
  </conditionalFormatting>
  <conditionalFormatting sqref="E118">
    <cfRule type="expression" dxfId="2516" priority="4">
      <formula>IF(E118="",FALSE,IF(OR(LEFT(E118,LEN(E118)-1)=LEFT(E117,LEN(E117)-1),LEFT(E118,LEN(E118)-1)=LEFT(E116,LEN(E116)-1)),TRUE,FALSE))</formula>
    </cfRule>
  </conditionalFormatting>
  <conditionalFormatting sqref="E120">
    <cfRule type="expression" dxfId="2515" priority="1">
      <formula>IF(E120="",FALSE,IF(LEFT(E120,1)=LEFT(E119,1),TRUE,FALSE))</formula>
    </cfRule>
  </conditionalFormatting>
  <conditionalFormatting sqref="G2">
    <cfRule type="expression" dxfId="2514" priority="154">
      <formula>IF(SUM(G2:G3)&gt;3.7,TRUE,FALSE)</formula>
    </cfRule>
  </conditionalFormatting>
  <conditionalFormatting sqref="G3">
    <cfRule type="expression" dxfId="2513" priority="155">
      <formula>IF(SUM(G2:G3)&gt;3.7,TRUE,FALSE)</formula>
    </cfRule>
  </conditionalFormatting>
  <conditionalFormatting sqref="G5">
    <cfRule type="expression" dxfId="2512" priority="150">
      <formula>IF(SUM(G5:G6)&gt;3.7,TRUE,FALSE)</formula>
    </cfRule>
  </conditionalFormatting>
  <conditionalFormatting sqref="G6">
    <cfRule type="expression" dxfId="2511" priority="151">
      <formula>IF(SUM(G5:G6)&gt;3.7,TRUE,FALSE)</formula>
    </cfRule>
  </conditionalFormatting>
  <conditionalFormatting sqref="G8">
    <cfRule type="expression" dxfId="2510" priority="146">
      <formula>IF(SUM(G8:G9)&gt;3.7,TRUE,FALSE)</formula>
    </cfRule>
  </conditionalFormatting>
  <conditionalFormatting sqref="G9">
    <cfRule type="expression" dxfId="2509" priority="147">
      <formula>IF(SUM(G8:G9)&gt;3.7,TRUE,FALSE)</formula>
    </cfRule>
  </conditionalFormatting>
  <conditionalFormatting sqref="G11">
    <cfRule type="expression" dxfId="2508" priority="142">
      <formula>IF(SUM(G11:G12)&gt;3.7,TRUE,FALSE)</formula>
    </cfRule>
  </conditionalFormatting>
  <conditionalFormatting sqref="G12">
    <cfRule type="expression" dxfId="2507" priority="143">
      <formula>IF(SUM(G11:G12)&gt;3.7,TRUE,FALSE)</formula>
    </cfRule>
  </conditionalFormatting>
  <conditionalFormatting sqref="G14">
    <cfRule type="expression" dxfId="2506" priority="138">
      <formula>IF(SUM(G14:G15)&gt;3.7,TRUE,FALSE)</formula>
    </cfRule>
  </conditionalFormatting>
  <conditionalFormatting sqref="G15">
    <cfRule type="expression" dxfId="2505" priority="139">
      <formula>IF(SUM(G14:G15)&gt;3.7,TRUE,FALSE)</formula>
    </cfRule>
  </conditionalFormatting>
  <conditionalFormatting sqref="G17">
    <cfRule type="expression" dxfId="2504" priority="134">
      <formula>IF(SUM(G17:G18)&gt;3.7,TRUE,FALSE)</formula>
    </cfRule>
  </conditionalFormatting>
  <conditionalFormatting sqref="G18">
    <cfRule type="expression" dxfId="2503" priority="135">
      <formula>IF(SUM(G17:G18)&gt;3.7,TRUE,FALSE)</formula>
    </cfRule>
  </conditionalFormatting>
  <conditionalFormatting sqref="G20">
    <cfRule type="expression" dxfId="2502" priority="130">
      <formula>IF(SUM(G20:G21)&gt;3.7,TRUE,FALSE)</formula>
    </cfRule>
  </conditionalFormatting>
  <conditionalFormatting sqref="G21">
    <cfRule type="expression" dxfId="2501" priority="131">
      <formula>IF(SUM(G20:G21)&gt;3.7,TRUE,FALSE)</formula>
    </cfRule>
  </conditionalFormatting>
  <conditionalFormatting sqref="G23">
    <cfRule type="expression" dxfId="2500" priority="126">
      <formula>IF(SUM(G23:G24)&gt;3.7,TRUE,FALSE)</formula>
    </cfRule>
  </conditionalFormatting>
  <conditionalFormatting sqref="G24">
    <cfRule type="expression" dxfId="2499" priority="127">
      <formula>IF(SUM(G23:G24)&gt;3.7,TRUE,FALSE)</formula>
    </cfRule>
  </conditionalFormatting>
  <conditionalFormatting sqref="G26">
    <cfRule type="expression" dxfId="2498" priority="122">
      <formula>IF(SUM(G26:G27)&gt;3.7,TRUE,FALSE)</formula>
    </cfRule>
  </conditionalFormatting>
  <conditionalFormatting sqref="G27">
    <cfRule type="expression" dxfId="2497" priority="123">
      <formula>IF(SUM(G26:G27)&gt;3.7,TRUE,FALSE)</formula>
    </cfRule>
  </conditionalFormatting>
  <conditionalFormatting sqref="G29">
    <cfRule type="expression" dxfId="2496" priority="118">
      <formula>IF(SUM(G29:G30)&gt;3.7,TRUE,FALSE)</formula>
    </cfRule>
  </conditionalFormatting>
  <conditionalFormatting sqref="G30">
    <cfRule type="expression" dxfId="2495" priority="119">
      <formula>IF(SUM(G29:G30)&gt;3.7,TRUE,FALSE)</formula>
    </cfRule>
  </conditionalFormatting>
  <conditionalFormatting sqref="G32">
    <cfRule type="expression" dxfId="2494" priority="114">
      <formula>IF(SUM(G32:G33)&gt;3.7,TRUE,FALSE)</formula>
    </cfRule>
  </conditionalFormatting>
  <conditionalFormatting sqref="G33">
    <cfRule type="expression" dxfId="2493" priority="115">
      <formula>IF(SUM(G32:G33)&gt;3.7,TRUE,FALSE)</formula>
    </cfRule>
  </conditionalFormatting>
  <conditionalFormatting sqref="G35">
    <cfRule type="expression" dxfId="2492" priority="110">
      <formula>IF(SUM(G35:G36)&gt;3.7,TRUE,FALSE)</formula>
    </cfRule>
  </conditionalFormatting>
  <conditionalFormatting sqref="G36">
    <cfRule type="expression" dxfId="2491" priority="111">
      <formula>IF(SUM(G35:G36)&gt;3.7,TRUE,FALSE)</formula>
    </cfRule>
  </conditionalFormatting>
  <conditionalFormatting sqref="G38">
    <cfRule type="expression" dxfId="2490" priority="106">
      <formula>IF(SUM(G38:G39)&gt;3.7,TRUE,FALSE)</formula>
    </cfRule>
  </conditionalFormatting>
  <conditionalFormatting sqref="G39">
    <cfRule type="expression" dxfId="2489" priority="107">
      <formula>IF(SUM(G38:G39)&gt;3.7,TRUE,FALSE)</formula>
    </cfRule>
  </conditionalFormatting>
  <conditionalFormatting sqref="G41">
    <cfRule type="expression" dxfId="2488" priority="102">
      <formula>IF(SUM(G41:G42)&gt;3.7,TRUE,FALSE)</formula>
    </cfRule>
  </conditionalFormatting>
  <conditionalFormatting sqref="G42">
    <cfRule type="expression" dxfId="2487" priority="103">
      <formula>IF(SUM(G41:G42)&gt;3.7,TRUE,FALSE)</formula>
    </cfRule>
  </conditionalFormatting>
  <conditionalFormatting sqref="G44">
    <cfRule type="expression" dxfId="2486" priority="98">
      <formula>IF(SUM(G44:G45)&gt;3.7,TRUE,FALSE)</formula>
    </cfRule>
  </conditionalFormatting>
  <conditionalFormatting sqref="G45">
    <cfRule type="expression" dxfId="2485" priority="99">
      <formula>IF(SUM(G44:G45)&gt;3.7,TRUE,FALSE)</formula>
    </cfRule>
  </conditionalFormatting>
  <conditionalFormatting sqref="G47">
    <cfRule type="expression" dxfId="2484" priority="94">
      <formula>IF(SUM(G47:G48)&gt;3.7,TRUE,FALSE)</formula>
    </cfRule>
  </conditionalFormatting>
  <conditionalFormatting sqref="G48">
    <cfRule type="expression" dxfId="2483" priority="95">
      <formula>IF(SUM(G47:G48)&gt;3.7,TRUE,FALSE)</formula>
    </cfRule>
  </conditionalFormatting>
  <conditionalFormatting sqref="G50">
    <cfRule type="expression" dxfId="2482" priority="90">
      <formula>IF(SUM(G50:G51)&gt;3.7,TRUE,FALSE)</formula>
    </cfRule>
  </conditionalFormatting>
  <conditionalFormatting sqref="G51">
    <cfRule type="expression" dxfId="2481" priority="91">
      <formula>IF(SUM(G50:G51)&gt;3.7,TRUE,FALSE)</formula>
    </cfRule>
  </conditionalFormatting>
  <conditionalFormatting sqref="G53">
    <cfRule type="expression" dxfId="2480" priority="86">
      <formula>IF(SUM(G53:G54)&gt;3.7,TRUE,FALSE)</formula>
    </cfRule>
  </conditionalFormatting>
  <conditionalFormatting sqref="G54">
    <cfRule type="expression" dxfId="2479" priority="87">
      <formula>IF(SUM(G53:G54)&gt;3.7,TRUE,FALSE)</formula>
    </cfRule>
  </conditionalFormatting>
  <conditionalFormatting sqref="G56">
    <cfRule type="expression" dxfId="2478" priority="82">
      <formula>IF(SUM(G56:G57)&gt;3.7,TRUE,FALSE)</formula>
    </cfRule>
  </conditionalFormatting>
  <conditionalFormatting sqref="G57">
    <cfRule type="expression" dxfId="2477" priority="83">
      <formula>IF(SUM(G56:G57)&gt;3.7,TRUE,FALSE)</formula>
    </cfRule>
  </conditionalFormatting>
  <conditionalFormatting sqref="G59">
    <cfRule type="expression" dxfId="2476" priority="78">
      <formula>IF(SUM(G59:G60)&gt;3.7,TRUE,FALSE)</formula>
    </cfRule>
  </conditionalFormatting>
  <conditionalFormatting sqref="G60">
    <cfRule type="expression" dxfId="2475" priority="79">
      <formula>IF(SUM(G59:G60)&gt;3.7,TRUE,FALSE)</formula>
    </cfRule>
  </conditionalFormatting>
  <conditionalFormatting sqref="G62">
    <cfRule type="expression" dxfId="2474" priority="74">
      <formula>IF(SUM(G62:G63)&gt;3.7,TRUE,FALSE)</formula>
    </cfRule>
  </conditionalFormatting>
  <conditionalFormatting sqref="G63">
    <cfRule type="expression" dxfId="2473" priority="75">
      <formula>IF(SUM(G62:G63)&gt;3.7,TRUE,FALSE)</formula>
    </cfRule>
  </conditionalFormatting>
  <conditionalFormatting sqref="G65">
    <cfRule type="expression" dxfId="2472" priority="70">
      <formula>IF(SUM(G65:G66)&gt;3.7,TRUE,FALSE)</formula>
    </cfRule>
  </conditionalFormatting>
  <conditionalFormatting sqref="G66">
    <cfRule type="expression" dxfId="2471" priority="71">
      <formula>IF(SUM(G65:G66)&gt;3.7,TRUE,FALSE)</formula>
    </cfRule>
  </conditionalFormatting>
  <conditionalFormatting sqref="G68">
    <cfRule type="expression" dxfId="2470" priority="66">
      <formula>IF(SUM(G68:G69)&gt;3.7,TRUE,FALSE)</formula>
    </cfRule>
  </conditionalFormatting>
  <conditionalFormatting sqref="G69">
    <cfRule type="expression" dxfId="2469" priority="67">
      <formula>IF(SUM(G68:G69)&gt;3.7,TRUE,FALSE)</formula>
    </cfRule>
  </conditionalFormatting>
  <conditionalFormatting sqref="G71">
    <cfRule type="expression" dxfId="2468" priority="62">
      <formula>IF(SUM(G71:G72)&gt;3.7,TRUE,FALSE)</formula>
    </cfRule>
  </conditionalFormatting>
  <conditionalFormatting sqref="G72">
    <cfRule type="expression" dxfId="2467" priority="63">
      <formula>IF(SUM(G71:G72)&gt;3.7,TRUE,FALSE)</formula>
    </cfRule>
  </conditionalFormatting>
  <conditionalFormatting sqref="G74">
    <cfRule type="expression" dxfId="2466" priority="58">
      <formula>IF(SUM(G74:G75)&gt;3.7,TRUE,FALSE)</formula>
    </cfRule>
  </conditionalFormatting>
  <conditionalFormatting sqref="G75">
    <cfRule type="expression" dxfId="2465" priority="59">
      <formula>IF(SUM(G74:G75)&gt;3.7,TRUE,FALSE)</formula>
    </cfRule>
  </conditionalFormatting>
  <conditionalFormatting sqref="G77">
    <cfRule type="expression" dxfId="2464" priority="54">
      <formula>IF(SUM(G77:G78)&gt;3.7,TRUE,FALSE)</formula>
    </cfRule>
  </conditionalFormatting>
  <conditionalFormatting sqref="G78">
    <cfRule type="expression" dxfId="2463" priority="55">
      <formula>IF(SUM(G77:G78)&gt;3.7,TRUE,FALSE)</formula>
    </cfRule>
  </conditionalFormatting>
  <conditionalFormatting sqref="G80">
    <cfRule type="expression" dxfId="2462" priority="51">
      <formula>IF(SUM(G80:G81)&gt;3.7,TRUE,FALSE)</formula>
    </cfRule>
  </conditionalFormatting>
  <conditionalFormatting sqref="G81">
    <cfRule type="expression" dxfId="2461" priority="52">
      <formula>IF(SUM(G80:G81)&gt;3.7,TRUE,FALSE)</formula>
    </cfRule>
  </conditionalFormatting>
  <conditionalFormatting sqref="G83">
    <cfRule type="expression" dxfId="2460" priority="47">
      <formula>IF(SUM(G83:G84)&gt;3.7,TRUE,FALSE)</formula>
    </cfRule>
  </conditionalFormatting>
  <conditionalFormatting sqref="G84">
    <cfRule type="expression" dxfId="2459" priority="48">
      <formula>IF(SUM(G83:G84)&gt;3.7,TRUE,FALSE)</formula>
    </cfRule>
  </conditionalFormatting>
  <conditionalFormatting sqref="G86">
    <cfRule type="expression" dxfId="2458" priority="44">
      <formula>IF(SUM(G86:G87)&gt;3.7,TRUE,FALSE)</formula>
    </cfRule>
  </conditionalFormatting>
  <conditionalFormatting sqref="G87">
    <cfRule type="expression" dxfId="2457" priority="45">
      <formula>IF(SUM(G86:G87)&gt;3.7,TRUE,FALSE)</formula>
    </cfRule>
  </conditionalFormatting>
  <conditionalFormatting sqref="G89">
    <cfRule type="expression" dxfId="2456" priority="40">
      <formula>IF(SUM(G89:G90)&gt;3.7,TRUE,FALSE)</formula>
    </cfRule>
  </conditionalFormatting>
  <conditionalFormatting sqref="G90">
    <cfRule type="expression" dxfId="2455" priority="41">
      <formula>IF(SUM(G89:G90)&gt;3.7,TRUE,FALSE)</formula>
    </cfRule>
  </conditionalFormatting>
  <conditionalFormatting sqref="G92">
    <cfRule type="expression" dxfId="2454" priority="36">
      <formula>IF(SUM(G92:G93)&gt;3.7,TRUE,FALSE)</formula>
    </cfRule>
  </conditionalFormatting>
  <conditionalFormatting sqref="G93">
    <cfRule type="expression" dxfId="2453" priority="37">
      <formula>IF(SUM(G92:G93)&gt;3.7,TRUE,FALSE)</formula>
    </cfRule>
  </conditionalFormatting>
  <conditionalFormatting sqref="G95">
    <cfRule type="expression" dxfId="2452" priority="32">
      <formula>IF(SUM(G95:G96)&gt;3.7,TRUE,FALSE)</formula>
    </cfRule>
  </conditionalFormatting>
  <conditionalFormatting sqref="G96">
    <cfRule type="expression" dxfId="2451" priority="33">
      <formula>IF(SUM(G95:G96)&gt;3.7,TRUE,FALSE)</formula>
    </cfRule>
  </conditionalFormatting>
  <conditionalFormatting sqref="G98">
    <cfRule type="expression" dxfId="2450" priority="28">
      <formula>IF(SUM(G98:G99)&gt;3.7,TRUE,FALSE)</formula>
    </cfRule>
  </conditionalFormatting>
  <conditionalFormatting sqref="G99">
    <cfRule type="expression" dxfId="2449" priority="29">
      <formula>IF(SUM(G98:G99)&gt;3.7,TRUE,FALSE)</formula>
    </cfRule>
  </conditionalFormatting>
  <conditionalFormatting sqref="G101">
    <cfRule type="expression" dxfId="2448" priority="24">
      <formula>IF(SUM(G101:G102)&gt;3.7,TRUE,FALSE)</formula>
    </cfRule>
  </conditionalFormatting>
  <conditionalFormatting sqref="G102">
    <cfRule type="expression" dxfId="2447" priority="25">
      <formula>IF(SUM(G101:G102)&gt;3.7,TRUE,FALSE)</formula>
    </cfRule>
  </conditionalFormatting>
  <conditionalFormatting sqref="G104">
    <cfRule type="expression" dxfId="2446" priority="20">
      <formula>IF(SUM(G104:G105)&gt;3.7,TRUE,FALSE)</formula>
    </cfRule>
  </conditionalFormatting>
  <conditionalFormatting sqref="G105">
    <cfRule type="expression" dxfId="2445" priority="21">
      <formula>IF(SUM(G104:G105)&gt;3.7,TRUE,FALSE)</formula>
    </cfRule>
  </conditionalFormatting>
  <conditionalFormatting sqref="G107">
    <cfRule type="expression" dxfId="2444" priority="16">
      <formula>IF(SUM(G107:G108)&gt;3.7,TRUE,FALSE)</formula>
    </cfRule>
  </conditionalFormatting>
  <conditionalFormatting sqref="G108">
    <cfRule type="expression" dxfId="2443" priority="17">
      <formula>IF(SUM(G107:G108)&gt;3.7,TRUE,FALSE)</formula>
    </cfRule>
  </conditionalFormatting>
  <conditionalFormatting sqref="G110">
    <cfRule type="expression" dxfId="2442" priority="13">
      <formula>IF(SUM(G110:G111)&gt;3.7,TRUE,FALSE)</formula>
    </cfRule>
  </conditionalFormatting>
  <conditionalFormatting sqref="G111">
    <cfRule type="expression" dxfId="2441" priority="14">
      <formula>IF(SUM(G110:G111)&gt;3.7,TRUE,FALSE)</formula>
    </cfRule>
  </conditionalFormatting>
  <conditionalFormatting sqref="G113">
    <cfRule type="expression" dxfId="2440" priority="9">
      <formula>IF(SUM(G113:G114)&gt;3.7,TRUE,FALSE)</formula>
    </cfRule>
  </conditionalFormatting>
  <conditionalFormatting sqref="G114">
    <cfRule type="expression" dxfId="2439" priority="10">
      <formula>IF(SUM(G113:G114)&gt;3.7,TRUE,FALSE)</formula>
    </cfRule>
  </conditionalFormatting>
  <conditionalFormatting sqref="G116">
    <cfRule type="expression" dxfId="2438" priority="6">
      <formula>IF(SUM(G116:G117)&gt;3.7,TRUE,FALSE)</formula>
    </cfRule>
  </conditionalFormatting>
  <conditionalFormatting sqref="G117">
    <cfRule type="expression" dxfId="2437" priority="7">
      <formula>IF(SUM(G116:G117)&gt;3.7,TRUE,FALSE)</formula>
    </cfRule>
  </conditionalFormatting>
  <conditionalFormatting sqref="G119">
    <cfRule type="expression" dxfId="2436" priority="2">
      <formula>IF(SUM(G119:G120)&gt;3.7,TRUE,FALSE)</formula>
    </cfRule>
  </conditionalFormatting>
  <conditionalFormatting sqref="G120">
    <cfRule type="expression" dxfId="2435" priority="3">
      <formula>IF(SUM(G119:G120)&gt;3.7,TRUE,FALSE)</formula>
    </cfRule>
  </conditionalFormatting>
  <dataValidations count="2">
    <dataValidation type="custom" showErrorMessage="1" error="Please enter the diver's CLUB" sqref="E2 E5 E8 E11 E14 E17 E20 E23 E26 E29 E32 E35 E38 E41 E44 E47 E50 E53 E56 E59 E62 E65 E68 E71 E74 E77 E80 E83 E86 E89 E92 E95 E98 E101 E104 E107 E110 E113 E116 E119" xr:uid="{1BEECA07-EB62-4E67-9B31-5AC17CC07446}">
      <formula1>IF(C2&lt;&gt;"",TRUE,FALSE)</formula1>
    </dataValidation>
    <dataValidation type="custom" allowBlank="1" showInputMessage="1" showErrorMessage="1" error="Please enter the FIRST and LAST names of the diver" sqref="B2:B121" xr:uid="{800F4448-A56B-4C93-82A8-CE5314FB037A}">
      <formula1>IF(FIND(" ",B2)&gt;1,TRUE,FALSE)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Oops!" error="Invalid score" xr:uid="{9E01FAEA-8EAC-4C6F-A9FB-94981FE58C3F}">
          <x14:formula1>
            <xm:f>DD!$H$1:$H$21</xm:f>
          </x14:formula1>
          <xm:sqref>H2:L121</xm:sqref>
        </x14:dataValidation>
        <x14:dataValidation type="list" showErrorMessage="1" errorTitle="Oops!" error="Please enter one of the pools in this competition" xr:uid="{67080CD1-0240-45D2-B14D-4FB958549246}">
          <x14:formula1>
            <xm:f>DD!$E$1:$E$21</xm:f>
          </x14:formula1>
          <xm:sqref>C2:C121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4465-FF48-4833-BA0B-0050C685AD85}">
  <dimension ref="A1:AK164"/>
  <sheetViews>
    <sheetView workbookViewId="0">
      <pane ySplit="1" topLeftCell="A2" activePane="bottomLeft" state="frozen"/>
      <selection activeCell="D8" sqref="D8"/>
      <selection pane="bottomLeft" activeCell="B2" sqref="B2:B4"/>
    </sheetView>
  </sheetViews>
  <sheetFormatPr defaultColWidth="9.140625" defaultRowHeight="15" x14ac:dyDescent="0.25"/>
  <cols>
    <col min="1" max="1" width="3.85546875" customWidth="1"/>
    <col min="2" max="2" width="24.7109375" customWidth="1"/>
    <col min="3" max="3" width="8.42578125" style="10" customWidth="1"/>
    <col min="4" max="4" width="9" style="10" customWidth="1"/>
    <col min="5" max="5" width="15.7109375" style="10" customWidth="1"/>
    <col min="6" max="6" width="31.85546875" customWidth="1"/>
    <col min="7" max="13" width="9.140625" style="10"/>
    <col min="16" max="30" width="9.140625" hidden="1" customWidth="1"/>
    <col min="31" max="37" width="0" hidden="1" customWidth="1"/>
  </cols>
  <sheetData>
    <row r="1" spans="1:22"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c r="U1" s="22"/>
      <c r="V1" s="22"/>
    </row>
    <row r="2" spans="1:22"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5"/>
      <c r="R2" s="35"/>
      <c r="S2" s="35"/>
    </row>
    <row r="3" spans="1:22" ht="15.75" thickBot="1" x14ac:dyDescent="0.3">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22"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9">
        <f>IF(N4="",O3,N4+O3)</f>
        <v>0</v>
      </c>
      <c r="Q4" s="35">
        <f>IF(O4&lt;&gt;"",O4+A2/10000,0)</f>
        <v>1E-4</v>
      </c>
      <c r="R4" s="35">
        <f>B2</f>
        <v>0</v>
      </c>
      <c r="S4" s="35">
        <f>C2</f>
        <v>0</v>
      </c>
    </row>
    <row r="5" spans="1:22" x14ac:dyDescent="0.25">
      <c r="A5" s="118">
        <v>2</v>
      </c>
      <c r="B5" s="119"/>
      <c r="C5" s="120"/>
      <c r="D5" s="42">
        <v>1</v>
      </c>
      <c r="E5" s="40"/>
      <c r="F5" s="43" t="str">
        <f>IF($E5="","",IF(ISNA(VLOOKUP($E5,DD!$A$2:$C$150,2,0)),"NO SUCH DIVE",VLOOKUP($E5,DD!$A$2:$C$150,2,0)))</f>
        <v/>
      </c>
      <c r="G5" s="42" t="str">
        <f>IF($E5="","",IF(ISNA(VLOOKUP($E5,DD!$A$2:$C$150,3,0)),"",VLOOKUP($E5,DD!$A$2:$C$150,3,0)))</f>
        <v/>
      </c>
      <c r="H5" s="41"/>
      <c r="I5" s="41"/>
      <c r="J5" s="41"/>
      <c r="K5" s="41"/>
      <c r="L5" s="41"/>
      <c r="M5" s="40"/>
      <c r="N5" s="82">
        <f t="shared" si="0"/>
        <v>0</v>
      </c>
      <c r="O5" s="82">
        <f>IF(N5="","",N5)</f>
        <v>0</v>
      </c>
      <c r="Q5" s="35"/>
      <c r="R5" s="35"/>
      <c r="S5" s="35"/>
    </row>
    <row r="6" spans="1:22" ht="15.75" thickBot="1" x14ac:dyDescent="0.3">
      <c r="A6" s="118"/>
      <c r="B6" s="119"/>
      <c r="C6" s="120"/>
      <c r="D6" s="42">
        <v>2</v>
      </c>
      <c r="E6" s="40"/>
      <c r="F6" s="43" t="str">
        <f>IF($E6="","",IF(ISNA(VLOOKUP($E6,DD!$A$2:$C$150,2,0)),"NO SUCH DIVE",VLOOKUP($E6,DD!$A$2:$C$150,2,0)))</f>
        <v/>
      </c>
      <c r="G6" s="42" t="str">
        <f>IF($E6="","",IF(ISNA(VLOOKUP($E6,DD!$A$2:$C$150,3,0)),"",VLOOKUP($E6,DD!$A$2:$C$150,3,0)))</f>
        <v/>
      </c>
      <c r="H6" s="41"/>
      <c r="I6" s="41"/>
      <c r="J6" s="41"/>
      <c r="K6" s="41"/>
      <c r="L6" s="41"/>
      <c r="M6" s="40"/>
      <c r="N6" s="82">
        <f t="shared" si="0"/>
        <v>0</v>
      </c>
      <c r="O6" s="82">
        <f>IF(N6="",O5,N6+O5)</f>
        <v>0</v>
      </c>
      <c r="Q6" s="35"/>
      <c r="R6" s="35"/>
      <c r="S6" s="35"/>
    </row>
    <row r="7" spans="1:22" ht="15.75" thickBot="1" x14ac:dyDescent="0.3">
      <c r="A7" s="118"/>
      <c r="B7" s="119"/>
      <c r="C7" s="120"/>
      <c r="D7" s="42">
        <v>3</v>
      </c>
      <c r="E7" s="40"/>
      <c r="F7" s="43" t="str">
        <f>IF($E7="","",IF(ISNA(VLOOKUP($E7,DD!$A$2:$C$150,2,0)),"NO SUCH DIVE",VLOOKUP($E7,DD!$A$2:$C$150,2,0)))</f>
        <v/>
      </c>
      <c r="G7" s="42" t="str">
        <f>IF($E7="","",IF(ISNA(VLOOKUP($E7,DD!$A$2:$C$150,3,0)),"",VLOOKUP($E7,DD!$A$2:$C$150,3,0)))</f>
        <v/>
      </c>
      <c r="H7" s="41"/>
      <c r="I7" s="41"/>
      <c r="J7" s="41"/>
      <c r="K7" s="41"/>
      <c r="L7" s="41"/>
      <c r="M7" s="40"/>
      <c r="N7" s="82">
        <f t="shared" si="0"/>
        <v>0</v>
      </c>
      <c r="O7" s="83">
        <f>IF(N7="",O6,N7+O6)</f>
        <v>0</v>
      </c>
      <c r="Q7" s="35">
        <f t="shared" ref="Q7" si="1">IF(O7&lt;&gt;"",O7+A5/10000,0)</f>
        <v>2.0000000000000001E-4</v>
      </c>
      <c r="R7" s="35">
        <f t="shared" ref="R7:S7" si="2">B5</f>
        <v>0</v>
      </c>
      <c r="S7" s="35">
        <f t="shared" si="2"/>
        <v>0</v>
      </c>
    </row>
    <row r="8" spans="1:22" x14ac:dyDescent="0.25">
      <c r="A8" s="115">
        <v>3</v>
      </c>
      <c r="B8" s="116"/>
      <c r="C8" s="117"/>
      <c r="D8" s="10">
        <v>1</v>
      </c>
      <c r="E8" s="5"/>
      <c r="F8" t="str">
        <f>IF($E8="","",IF(ISNA(VLOOKUP($E8,DD!$A$2:$C$150,2,0)),"NO SUCH DIVE",VLOOKUP($E8,DD!$A$2:$C$150,2,0)))</f>
        <v/>
      </c>
      <c r="G8" s="10" t="str">
        <f>IF($E8="","",IF(ISNA(VLOOKUP($E8,DD!$A$2:$C$150,3,0)),"",VLOOKUP($E8,DD!$A$2:$C$150,3,0)))</f>
        <v/>
      </c>
      <c r="H8" s="8"/>
      <c r="I8" s="8"/>
      <c r="J8" s="8"/>
      <c r="K8" s="8"/>
      <c r="L8" s="8"/>
      <c r="M8" s="5"/>
      <c r="N8" s="78">
        <f t="shared" si="0"/>
        <v>0</v>
      </c>
      <c r="O8" s="78">
        <f>IF(N8="","",N8)</f>
        <v>0</v>
      </c>
      <c r="Q8" s="35"/>
      <c r="R8" s="35"/>
      <c r="S8" s="35"/>
    </row>
    <row r="9" spans="1:22" ht="15.75" thickBot="1" x14ac:dyDescent="0.3">
      <c r="A9" s="115"/>
      <c r="B9" s="116"/>
      <c r="C9" s="117"/>
      <c r="D9" s="10">
        <v>2</v>
      </c>
      <c r="E9" s="5"/>
      <c r="F9" t="str">
        <f>IF($E9="","",IF(ISNA(VLOOKUP($E9,DD!$A$2:$C$150,2,0)),"NO SUCH DIVE",VLOOKUP($E9,DD!$A$2:$C$150,2,0)))</f>
        <v/>
      </c>
      <c r="G9" s="10" t="str">
        <f>IF($E9="","",IF(ISNA(VLOOKUP($E9,DD!$A$2:$C$150,3,0)),"",VLOOKUP($E9,DD!$A$2:$C$150,3,0)))</f>
        <v/>
      </c>
      <c r="H9" s="8"/>
      <c r="I9" s="8"/>
      <c r="J9" s="8"/>
      <c r="K9" s="8"/>
      <c r="L9" s="8"/>
      <c r="M9" s="5"/>
      <c r="N9" s="78">
        <f t="shared" si="0"/>
        <v>0</v>
      </c>
      <c r="O9" s="78">
        <f>IF(N9="",O8,N9+O8)</f>
        <v>0</v>
      </c>
      <c r="Q9" s="35"/>
      <c r="R9" s="35"/>
      <c r="S9" s="35"/>
    </row>
    <row r="10" spans="1:22" ht="15.75" thickBot="1" x14ac:dyDescent="0.3">
      <c r="A10" s="115"/>
      <c r="B10" s="116"/>
      <c r="C10" s="117"/>
      <c r="D10" s="10">
        <v>3</v>
      </c>
      <c r="E10" s="5"/>
      <c r="F10" t="str">
        <f>IF($E10="","",IF(ISNA(VLOOKUP($E10,DD!$A$2:$C$150,2,0)),"NO SUCH DIVE",VLOOKUP($E10,DD!$A$2:$C$150,2,0)))</f>
        <v/>
      </c>
      <c r="G10" s="10" t="str">
        <f>IF($E10="","",IF(ISNA(VLOOKUP($E10,DD!$A$2:$C$150,3,0)),"",VLOOKUP($E10,DD!$A$2:$C$150,3,0)))</f>
        <v/>
      </c>
      <c r="H10" s="8"/>
      <c r="I10" s="8"/>
      <c r="J10" s="8"/>
      <c r="K10" s="8"/>
      <c r="L10" s="8"/>
      <c r="M10" s="5"/>
      <c r="N10" s="78">
        <f t="shared" si="0"/>
        <v>0</v>
      </c>
      <c r="O10" s="79">
        <f>IF(N10="",O9,N10+O9)</f>
        <v>0</v>
      </c>
      <c r="Q10" s="35">
        <f t="shared" ref="Q10" si="3">IF(O10&lt;&gt;"",O10+A8/10000,0)</f>
        <v>2.9999999999999997E-4</v>
      </c>
      <c r="R10" s="35">
        <f t="shared" ref="R10:S10" si="4">B8</f>
        <v>0</v>
      </c>
      <c r="S10" s="35">
        <f t="shared" si="4"/>
        <v>0</v>
      </c>
    </row>
    <row r="11" spans="1:22" x14ac:dyDescent="0.25">
      <c r="A11" s="118">
        <v>4</v>
      </c>
      <c r="B11" s="119"/>
      <c r="C11" s="120"/>
      <c r="D11" s="42">
        <v>1</v>
      </c>
      <c r="E11" s="40"/>
      <c r="F11" s="43" t="str">
        <f>IF($E11="","",IF(ISNA(VLOOKUP($E11,DD!$A$2:$C$150,2,0)),"NO SUCH DIVE",VLOOKUP($E11,DD!$A$2:$C$150,2,0)))</f>
        <v/>
      </c>
      <c r="G11" s="42" t="str">
        <f>IF($E11="","",IF(ISNA(VLOOKUP($E11,DD!$A$2:$C$150,3,0)),"",VLOOKUP($E11,DD!$A$2:$C$150,3,0)))</f>
        <v/>
      </c>
      <c r="H11" s="41"/>
      <c r="I11" s="41"/>
      <c r="J11" s="41"/>
      <c r="K11" s="41"/>
      <c r="L11" s="41"/>
      <c r="M11" s="40"/>
      <c r="N11" s="82">
        <f t="shared" si="0"/>
        <v>0</v>
      </c>
      <c r="O11" s="82">
        <f>IF(N11="","",N11)</f>
        <v>0</v>
      </c>
      <c r="Q11" s="35"/>
      <c r="R11" s="35"/>
      <c r="S11" s="35"/>
    </row>
    <row r="12" spans="1:22" ht="15.75" thickBot="1" x14ac:dyDescent="0.3">
      <c r="A12" s="118"/>
      <c r="B12" s="119"/>
      <c r="C12" s="120"/>
      <c r="D12" s="42">
        <v>2</v>
      </c>
      <c r="E12" s="40"/>
      <c r="F12" s="43" t="str">
        <f>IF($E12="","",IF(ISNA(VLOOKUP($E12,DD!$A$2:$C$150,2,0)),"NO SUCH DIVE",VLOOKUP($E12,DD!$A$2:$C$150,2,0)))</f>
        <v/>
      </c>
      <c r="G12" s="42" t="str">
        <f>IF($E12="","",IF(ISNA(VLOOKUP($E12,DD!$A$2:$C$150,3,0)),"",VLOOKUP($E12,DD!$A$2:$C$150,3,0)))</f>
        <v/>
      </c>
      <c r="H12" s="41"/>
      <c r="I12" s="41"/>
      <c r="J12" s="41"/>
      <c r="K12" s="41"/>
      <c r="L12" s="41"/>
      <c r="M12" s="40"/>
      <c r="N12" s="82">
        <f t="shared" si="0"/>
        <v>0</v>
      </c>
      <c r="O12" s="82">
        <f>IF(N12="",O11,N12+O11)</f>
        <v>0</v>
      </c>
      <c r="Q12" s="35"/>
      <c r="R12" s="35"/>
      <c r="S12" s="35"/>
    </row>
    <row r="13" spans="1:22" ht="15.75" thickBot="1" x14ac:dyDescent="0.3">
      <c r="A13" s="118"/>
      <c r="B13" s="119"/>
      <c r="C13" s="120"/>
      <c r="D13" s="42">
        <v>3</v>
      </c>
      <c r="E13" s="40"/>
      <c r="F13" s="43" t="str">
        <f>IF($E13="","",IF(ISNA(VLOOKUP($E13,DD!$A$2:$C$150,2,0)),"NO SUCH DIVE",VLOOKUP($E13,DD!$A$2:$C$150,2,0)))</f>
        <v/>
      </c>
      <c r="G13" s="42" t="str">
        <f>IF($E13="","",IF(ISNA(VLOOKUP($E13,DD!$A$2:$C$150,3,0)),"",VLOOKUP($E13,DD!$A$2:$C$150,3,0)))</f>
        <v/>
      </c>
      <c r="H13" s="41"/>
      <c r="I13" s="41"/>
      <c r="J13" s="41"/>
      <c r="K13" s="41"/>
      <c r="L13" s="41"/>
      <c r="M13" s="40"/>
      <c r="N13" s="82">
        <f t="shared" si="0"/>
        <v>0</v>
      </c>
      <c r="O13" s="83">
        <f>IF(N13="",O12,N13+O12)</f>
        <v>0</v>
      </c>
      <c r="Q13" s="35">
        <f t="shared" ref="Q13" si="5">IF(O13&lt;&gt;"",O13+A11/10000,0)</f>
        <v>4.0000000000000002E-4</v>
      </c>
      <c r="R13" s="35">
        <f t="shared" ref="R13:S13" si="6">B11</f>
        <v>0</v>
      </c>
      <c r="S13" s="35">
        <f t="shared" si="6"/>
        <v>0</v>
      </c>
    </row>
    <row r="14" spans="1:22" x14ac:dyDescent="0.25">
      <c r="A14" s="115">
        <v>5</v>
      </c>
      <c r="B14" s="116"/>
      <c r="C14" s="117"/>
      <c r="D14" s="10">
        <v>1</v>
      </c>
      <c r="E14" s="5"/>
      <c r="F14" t="str">
        <f>IF($E14="","",IF(ISNA(VLOOKUP($E14,DD!$A$2:$C$150,2,0)),"NO SUCH DIVE",VLOOKUP($E14,DD!$A$2:$C$150,2,0)))</f>
        <v/>
      </c>
      <c r="G14" s="10" t="str">
        <f>IF($E14="","",IF(ISNA(VLOOKUP($E14,DD!$A$2:$C$150,3,0)),"",VLOOKUP($E14,DD!$A$2:$C$150,3,0)))</f>
        <v/>
      </c>
      <c r="H14" s="8"/>
      <c r="I14" s="8"/>
      <c r="J14" s="8"/>
      <c r="K14" s="8"/>
      <c r="L14" s="8"/>
      <c r="M14" s="5"/>
      <c r="N14" s="78">
        <f t="shared" si="0"/>
        <v>0</v>
      </c>
      <c r="O14" s="78">
        <f>IF(N14="","",N14)</f>
        <v>0</v>
      </c>
      <c r="Q14" s="35"/>
      <c r="R14" s="35"/>
      <c r="S14" s="35"/>
    </row>
    <row r="15" spans="1:22" ht="15.75" thickBot="1" x14ac:dyDescent="0.3">
      <c r="A15" s="115"/>
      <c r="B15" s="116"/>
      <c r="C15" s="117"/>
      <c r="D15" s="10">
        <v>2</v>
      </c>
      <c r="E15" s="5"/>
      <c r="F15" t="str">
        <f>IF($E15="","",IF(ISNA(VLOOKUP($E15,DD!$A$2:$C$150,2,0)),"NO SUCH DIVE",VLOOKUP($E15,DD!$A$2:$C$150,2,0)))</f>
        <v/>
      </c>
      <c r="G15" s="10" t="str">
        <f>IF($E15="","",IF(ISNA(VLOOKUP($E15,DD!$A$2:$C$150,3,0)),"",VLOOKUP($E15,DD!$A$2:$C$150,3,0)))</f>
        <v/>
      </c>
      <c r="H15" s="8"/>
      <c r="I15" s="8"/>
      <c r="J15" s="8"/>
      <c r="K15" s="8"/>
      <c r="L15" s="8"/>
      <c r="M15" s="5"/>
      <c r="N15" s="78">
        <f t="shared" si="0"/>
        <v>0</v>
      </c>
      <c r="O15" s="78">
        <f>IF(N15="",O14,N15+O14)</f>
        <v>0</v>
      </c>
      <c r="Q15" s="35"/>
      <c r="R15" s="35"/>
      <c r="S15" s="35"/>
    </row>
    <row r="16" spans="1:22" ht="15.75" thickBot="1" x14ac:dyDescent="0.3">
      <c r="A16" s="115"/>
      <c r="B16" s="116"/>
      <c r="C16" s="117"/>
      <c r="D16" s="10">
        <v>3</v>
      </c>
      <c r="E16" s="5"/>
      <c r="F16" t="str">
        <f>IF($E16="","",IF(ISNA(VLOOKUP($E16,DD!$A$2:$C$150,2,0)),"NO SUCH DIVE",VLOOKUP($E16,DD!$A$2:$C$150,2,0)))</f>
        <v/>
      </c>
      <c r="G16" s="10" t="str">
        <f>IF($E16="","",IF(ISNA(VLOOKUP($E16,DD!$A$2:$C$150,3,0)),"",VLOOKUP($E16,DD!$A$2:$C$150,3,0)))</f>
        <v/>
      </c>
      <c r="H16" s="8"/>
      <c r="I16" s="8"/>
      <c r="J16" s="8"/>
      <c r="K16" s="8"/>
      <c r="L16" s="8"/>
      <c r="M16" s="5"/>
      <c r="N16" s="78">
        <f t="shared" si="0"/>
        <v>0</v>
      </c>
      <c r="O16" s="79">
        <f>IF(N16="",O15,N16+O15)</f>
        <v>0</v>
      </c>
      <c r="Q16" s="35">
        <f t="shared" ref="Q16" si="7">IF(O16&lt;&gt;"",O16+A14/10000,0)</f>
        <v>5.0000000000000001E-4</v>
      </c>
      <c r="R16" s="35">
        <f t="shared" ref="R16:S16" si="8">B14</f>
        <v>0</v>
      </c>
      <c r="S16" s="35">
        <f t="shared" si="8"/>
        <v>0</v>
      </c>
    </row>
    <row r="17" spans="1:20" x14ac:dyDescent="0.25">
      <c r="A17" s="118">
        <v>6</v>
      </c>
      <c r="B17" s="119"/>
      <c r="C17" s="120"/>
      <c r="D17" s="42">
        <v>1</v>
      </c>
      <c r="E17" s="40"/>
      <c r="F17" s="43" t="str">
        <f>IF($E17="","",IF(ISNA(VLOOKUP($E17,DD!$A$2:$C$150,2,0)),"NO SUCH DIVE",VLOOKUP($E17,DD!$A$2:$C$150,2,0)))</f>
        <v/>
      </c>
      <c r="G17" s="42" t="str">
        <f>IF($E17="","",IF(ISNA(VLOOKUP($E17,DD!$A$2:$C$150,3,0)),"",VLOOKUP($E17,DD!$A$2:$C$150,3,0)))</f>
        <v/>
      </c>
      <c r="H17" s="41"/>
      <c r="I17" s="41"/>
      <c r="J17" s="41"/>
      <c r="K17" s="41"/>
      <c r="L17" s="41"/>
      <c r="M17" s="40"/>
      <c r="N17" s="82">
        <f t="shared" si="0"/>
        <v>0</v>
      </c>
      <c r="O17" s="82">
        <f>IF(N17="","",N17)</f>
        <v>0</v>
      </c>
      <c r="Q17" s="35"/>
      <c r="R17" s="35"/>
      <c r="S17" s="35"/>
    </row>
    <row r="18" spans="1:20" ht="15.75" thickBot="1" x14ac:dyDescent="0.3">
      <c r="A18" s="118"/>
      <c r="B18" s="119"/>
      <c r="C18" s="120"/>
      <c r="D18" s="42">
        <v>2</v>
      </c>
      <c r="E18" s="40"/>
      <c r="F18" s="43" t="str">
        <f>IF($E18="","",IF(ISNA(VLOOKUP($E18,DD!$A$2:$C$150,2,0)),"NO SUCH DIVE",VLOOKUP($E18,DD!$A$2:$C$150,2,0)))</f>
        <v/>
      </c>
      <c r="G18" s="42" t="str">
        <f>IF($E18="","",IF(ISNA(VLOOKUP($E18,DD!$A$2:$C$150,3,0)),"",VLOOKUP($E18,DD!$A$2:$C$150,3,0)))</f>
        <v/>
      </c>
      <c r="H18" s="41"/>
      <c r="I18" s="41"/>
      <c r="J18" s="41"/>
      <c r="K18" s="41"/>
      <c r="L18" s="41"/>
      <c r="M18" s="40"/>
      <c r="N18" s="82">
        <f t="shared" si="0"/>
        <v>0</v>
      </c>
      <c r="O18" s="82">
        <f>IF(N18="",O17,N18+O17)</f>
        <v>0</v>
      </c>
      <c r="Q18" s="35"/>
      <c r="R18" s="35"/>
      <c r="S18" s="35"/>
    </row>
    <row r="19" spans="1:20" ht="15.75" thickBot="1" x14ac:dyDescent="0.3">
      <c r="A19" s="118"/>
      <c r="B19" s="119"/>
      <c r="C19" s="120"/>
      <c r="D19" s="42">
        <v>3</v>
      </c>
      <c r="E19" s="40"/>
      <c r="F19" s="43" t="str">
        <f>IF($E19="","",IF(ISNA(VLOOKUP($E19,DD!$A$2:$C$150,2,0)),"NO SUCH DIVE",VLOOKUP($E19,DD!$A$2:$C$150,2,0)))</f>
        <v/>
      </c>
      <c r="G19" s="42" t="str">
        <f>IF($E19="","",IF(ISNA(VLOOKUP($E19,DD!$A$2:$C$150,3,0)),"",VLOOKUP($E19,DD!$A$2:$C$150,3,0)))</f>
        <v/>
      </c>
      <c r="H19" s="41"/>
      <c r="I19" s="41"/>
      <c r="J19" s="41"/>
      <c r="K19" s="41"/>
      <c r="L19" s="41"/>
      <c r="M19" s="40"/>
      <c r="N19" s="82">
        <f t="shared" si="0"/>
        <v>0</v>
      </c>
      <c r="O19" s="83">
        <f>IF(N19="",O18,N19+O18)</f>
        <v>0</v>
      </c>
      <c r="Q19" s="35">
        <f t="shared" ref="Q19" si="9">IF(O19&lt;&gt;"",O19+A17/10000,0)</f>
        <v>5.9999999999999995E-4</v>
      </c>
      <c r="R19" s="35">
        <f t="shared" ref="R19:S19" si="10">B17</f>
        <v>0</v>
      </c>
      <c r="S19" s="35">
        <f t="shared" si="10"/>
        <v>0</v>
      </c>
    </row>
    <row r="20" spans="1:20" x14ac:dyDescent="0.25">
      <c r="A20" s="115">
        <v>7</v>
      </c>
      <c r="B20" s="116"/>
      <c r="C20" s="117"/>
      <c r="D20" s="10">
        <v>1</v>
      </c>
      <c r="E20" s="5"/>
      <c r="F20" t="str">
        <f>IF($E20="","",IF(ISNA(VLOOKUP($E20,DD!$A$2:$C$150,2,0)),"NO SUCH DIVE",VLOOKUP($E20,DD!$A$2:$C$150,2,0)))</f>
        <v/>
      </c>
      <c r="G20" s="10" t="str">
        <f>IF($E20="","",IF(ISNA(VLOOKUP($E20,DD!$A$2:$C$150,3,0)),"",VLOOKUP($E20,DD!$A$2:$C$150,3,0)))</f>
        <v/>
      </c>
      <c r="H20" s="8"/>
      <c r="I20" s="8"/>
      <c r="J20" s="8"/>
      <c r="K20" s="8"/>
      <c r="L20" s="8"/>
      <c r="M20" s="5"/>
      <c r="N20" s="78">
        <f t="shared" si="0"/>
        <v>0</v>
      </c>
      <c r="O20" s="78">
        <f>IF(N20="","",N20)</f>
        <v>0</v>
      </c>
      <c r="Q20" s="35"/>
      <c r="R20" s="35"/>
      <c r="S20" s="35"/>
    </row>
    <row r="21" spans="1:20" ht="15.75" thickBot="1" x14ac:dyDescent="0.3">
      <c r="A21" s="115"/>
      <c r="B21" s="116"/>
      <c r="C21" s="117"/>
      <c r="D21" s="10">
        <v>2</v>
      </c>
      <c r="E21" s="5"/>
      <c r="F21" t="str">
        <f>IF($E21="","",IF(ISNA(VLOOKUP($E21,DD!$A$2:$C$150,2,0)),"NO SUCH DIVE",VLOOKUP($E21,DD!$A$2:$C$150,2,0)))</f>
        <v/>
      </c>
      <c r="G21" s="10" t="str">
        <f>IF($E21="","",IF(ISNA(VLOOKUP($E21,DD!$A$2:$C$150,3,0)),"",VLOOKUP($E21,DD!$A$2:$C$150,3,0)))</f>
        <v/>
      </c>
      <c r="H21" s="8"/>
      <c r="I21" s="8"/>
      <c r="J21" s="8"/>
      <c r="K21" s="8"/>
      <c r="L21" s="8"/>
      <c r="M21" s="5"/>
      <c r="N21" s="78">
        <f t="shared" si="0"/>
        <v>0</v>
      </c>
      <c r="O21" s="78">
        <f>IF(N21="",O20,N21+O20)</f>
        <v>0</v>
      </c>
      <c r="Q21" s="35"/>
      <c r="R21" s="35"/>
      <c r="S21" s="35"/>
    </row>
    <row r="22" spans="1:20" ht="15.75" thickBot="1" x14ac:dyDescent="0.3">
      <c r="A22" s="115"/>
      <c r="B22" s="116"/>
      <c r="C22" s="117"/>
      <c r="D22" s="10">
        <v>3</v>
      </c>
      <c r="E22" s="5"/>
      <c r="F22" t="str">
        <f>IF($E22="","",IF(ISNA(VLOOKUP($E22,DD!$A$2:$C$150,2,0)),"NO SUCH DIVE",VLOOKUP($E22,DD!$A$2:$C$150,2,0)))</f>
        <v/>
      </c>
      <c r="G22" s="10" t="str">
        <f>IF($E22="","",IF(ISNA(VLOOKUP($E22,DD!$A$2:$C$150,3,0)),"",VLOOKUP($E22,DD!$A$2:$C$150,3,0)))</f>
        <v/>
      </c>
      <c r="H22" s="8"/>
      <c r="I22" s="8"/>
      <c r="J22" s="8"/>
      <c r="K22" s="8"/>
      <c r="L22" s="8"/>
      <c r="M22" s="5"/>
      <c r="N22" s="78">
        <f t="shared" si="0"/>
        <v>0</v>
      </c>
      <c r="O22" s="79">
        <f>IF(N22="",O21,N22+O21)</f>
        <v>0</v>
      </c>
      <c r="Q22" s="35">
        <f t="shared" ref="Q22" si="11">IF(O22&lt;&gt;"",O22+A20/10000,0)</f>
        <v>6.9999999999999999E-4</v>
      </c>
      <c r="R22" s="35">
        <f t="shared" ref="R22:S22" si="12">B20</f>
        <v>0</v>
      </c>
      <c r="S22" s="35">
        <f t="shared" si="12"/>
        <v>0</v>
      </c>
    </row>
    <row r="23" spans="1:20" x14ac:dyDescent="0.25">
      <c r="A23" s="118">
        <v>8</v>
      </c>
      <c r="B23" s="119"/>
      <c r="C23" s="120"/>
      <c r="D23" s="42">
        <v>1</v>
      </c>
      <c r="E23" s="40"/>
      <c r="F23" s="43" t="str">
        <f>IF($E23="","",IF(ISNA(VLOOKUP($E23,DD!$A$2:$C$150,2,0)),"NO SUCH DIVE",VLOOKUP($E23,DD!$A$2:$C$150,2,0)))</f>
        <v/>
      </c>
      <c r="G23" s="42" t="str">
        <f>IF($E23="","",IF(ISNA(VLOOKUP($E23,DD!$A$2:$C$150,3,0)),"",VLOOKUP($E23,DD!$A$2:$C$150,3,0)))</f>
        <v/>
      </c>
      <c r="H23" s="41"/>
      <c r="I23" s="41"/>
      <c r="J23" s="41"/>
      <c r="K23" s="41"/>
      <c r="L23" s="41"/>
      <c r="M23" s="40"/>
      <c r="N23" s="82">
        <f t="shared" si="0"/>
        <v>0</v>
      </c>
      <c r="O23" s="82">
        <f>IF(N23="","",N23)</f>
        <v>0</v>
      </c>
      <c r="Q23" s="35"/>
      <c r="R23" s="35"/>
      <c r="S23" s="35"/>
    </row>
    <row r="24" spans="1:20" ht="15.75" thickBot="1" x14ac:dyDescent="0.3">
      <c r="A24" s="118"/>
      <c r="B24" s="119"/>
      <c r="C24" s="120"/>
      <c r="D24" s="42">
        <v>2</v>
      </c>
      <c r="E24" s="40"/>
      <c r="F24" s="43" t="str">
        <f>IF($E24="","",IF(ISNA(VLOOKUP($E24,DD!$A$2:$C$150,2,0)),"NO SUCH DIVE",VLOOKUP($E24,DD!$A$2:$C$150,2,0)))</f>
        <v/>
      </c>
      <c r="G24" s="42" t="str">
        <f>IF($E24="","",IF(ISNA(VLOOKUP($E24,DD!$A$2:$C$150,3,0)),"",VLOOKUP($E24,DD!$A$2:$C$150,3,0)))</f>
        <v/>
      </c>
      <c r="H24" s="41"/>
      <c r="I24" s="41"/>
      <c r="J24" s="41"/>
      <c r="K24" s="41"/>
      <c r="L24" s="41"/>
      <c r="M24" s="40"/>
      <c r="N24" s="82">
        <f t="shared" si="0"/>
        <v>0</v>
      </c>
      <c r="O24" s="82">
        <f>IF(N24="",O23,N24+O23)</f>
        <v>0</v>
      </c>
      <c r="Q24" s="35"/>
      <c r="R24" s="35"/>
      <c r="S24" s="35"/>
    </row>
    <row r="25" spans="1:20" ht="15.75" thickBot="1" x14ac:dyDescent="0.3">
      <c r="A25" s="118"/>
      <c r="B25" s="119"/>
      <c r="C25" s="120"/>
      <c r="D25" s="42">
        <v>3</v>
      </c>
      <c r="E25" s="40"/>
      <c r="F25" s="43" t="str">
        <f>IF($E25="","",IF(ISNA(VLOOKUP($E25,DD!$A$2:$C$150,2,0)),"NO SUCH DIVE",VLOOKUP($E25,DD!$A$2:$C$150,2,0)))</f>
        <v/>
      </c>
      <c r="G25" s="42" t="str">
        <f>IF($E25="","",IF(ISNA(VLOOKUP($E25,DD!$A$2:$C$150,3,0)),"",VLOOKUP($E25,DD!$A$2:$C$150,3,0)))</f>
        <v/>
      </c>
      <c r="H25" s="41"/>
      <c r="I25" s="41"/>
      <c r="J25" s="41"/>
      <c r="K25" s="41"/>
      <c r="L25" s="41"/>
      <c r="M25" s="40"/>
      <c r="N25" s="82">
        <f t="shared" si="0"/>
        <v>0</v>
      </c>
      <c r="O25" s="83">
        <f>IF(N25="",O24,N25+O24)</f>
        <v>0</v>
      </c>
      <c r="Q25" s="35">
        <f t="shared" ref="Q25" si="13">IF(O25&lt;&gt;"",O25+A23/10000,0)</f>
        <v>8.0000000000000004E-4</v>
      </c>
      <c r="R25" s="35">
        <f t="shared" ref="R25:S25" si="14">B23</f>
        <v>0</v>
      </c>
      <c r="S25" s="35">
        <f t="shared" si="14"/>
        <v>0</v>
      </c>
    </row>
    <row r="26" spans="1:20" x14ac:dyDescent="0.25">
      <c r="A26" s="115">
        <v>9</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IF(N26="","",N26)</f>
        <v>0</v>
      </c>
      <c r="Q26" s="35"/>
      <c r="R26" s="35"/>
      <c r="S26" s="35"/>
      <c r="T26" s="9"/>
    </row>
    <row r="27" spans="1:20" ht="15.75" thickBot="1" x14ac:dyDescent="0.3">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IF(N27="",O26,N27+O26)</f>
        <v>0</v>
      </c>
      <c r="Q27" s="35"/>
      <c r="R27" s="35"/>
      <c r="S27" s="35"/>
      <c r="T27" s="9"/>
    </row>
    <row r="28" spans="1:20"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9">
        <f>IF(N28="",O27,N28+O27)</f>
        <v>0</v>
      </c>
      <c r="Q28" s="35">
        <f t="shared" ref="Q28" si="15">IF(O28&lt;&gt;"",O28+A26/10000,0)</f>
        <v>8.9999999999999998E-4</v>
      </c>
      <c r="R28" s="35">
        <f t="shared" ref="R28:S28" si="16">B26</f>
        <v>0</v>
      </c>
      <c r="S28" s="35">
        <f t="shared" si="16"/>
        <v>0</v>
      </c>
      <c r="T28" s="9"/>
    </row>
    <row r="29" spans="1:20" x14ac:dyDescent="0.25">
      <c r="A29" s="118">
        <v>10</v>
      </c>
      <c r="B29" s="119"/>
      <c r="C29" s="120"/>
      <c r="D29" s="42">
        <v>1</v>
      </c>
      <c r="E29" s="40"/>
      <c r="F29" s="43" t="str">
        <f>IF($E29="","",IF(ISNA(VLOOKUP($E29,DD!$A$2:$C$150,2,0)),"NO SUCH DIVE",VLOOKUP($E29,DD!$A$2:$C$150,2,0)))</f>
        <v/>
      </c>
      <c r="G29" s="42" t="str">
        <f>IF($E29="","",IF(ISNA(VLOOKUP($E29,DD!$A$2:$C$150,3,0)),"",VLOOKUP($E29,DD!$A$2:$C$150,3,0)))</f>
        <v/>
      </c>
      <c r="H29" s="41"/>
      <c r="I29" s="41"/>
      <c r="J29" s="41"/>
      <c r="K29" s="41"/>
      <c r="L29" s="41"/>
      <c r="M29" s="40"/>
      <c r="N29" s="82">
        <f t="shared" si="0"/>
        <v>0</v>
      </c>
      <c r="O29" s="82">
        <f>IF(N29="","",N29)</f>
        <v>0</v>
      </c>
      <c r="Q29" s="35"/>
      <c r="R29" s="35"/>
      <c r="S29" s="35"/>
      <c r="T29" s="9"/>
    </row>
    <row r="30" spans="1:20" ht="15.75" thickBot="1" x14ac:dyDescent="0.3">
      <c r="A30" s="118"/>
      <c r="B30" s="119"/>
      <c r="C30" s="120"/>
      <c r="D30" s="42">
        <v>2</v>
      </c>
      <c r="E30" s="40"/>
      <c r="F30" s="43" t="str">
        <f>IF($E30="","",IF(ISNA(VLOOKUP($E30,DD!$A$2:$C$150,2,0)),"NO SUCH DIVE",VLOOKUP($E30,DD!$A$2:$C$150,2,0)))</f>
        <v/>
      </c>
      <c r="G30" s="42" t="str">
        <f>IF($E30="","",IF(ISNA(VLOOKUP($E30,DD!$A$2:$C$150,3,0)),"",VLOOKUP($E30,DD!$A$2:$C$150,3,0)))</f>
        <v/>
      </c>
      <c r="H30" s="41"/>
      <c r="I30" s="41"/>
      <c r="J30" s="41"/>
      <c r="K30" s="41"/>
      <c r="L30" s="41"/>
      <c r="M30" s="40"/>
      <c r="N30" s="82">
        <f t="shared" si="0"/>
        <v>0</v>
      </c>
      <c r="O30" s="82">
        <f>IF(N30="",O29,N30+O29)</f>
        <v>0</v>
      </c>
      <c r="Q30" s="35"/>
      <c r="R30" s="35"/>
      <c r="S30" s="35"/>
      <c r="T30" s="9"/>
    </row>
    <row r="31" spans="1:20" ht="15.75" thickBot="1" x14ac:dyDescent="0.3">
      <c r="A31" s="118"/>
      <c r="B31" s="119"/>
      <c r="C31" s="120"/>
      <c r="D31" s="42">
        <v>3</v>
      </c>
      <c r="E31" s="40"/>
      <c r="F31" s="43" t="str">
        <f>IF($E31="","",IF(ISNA(VLOOKUP($E31,DD!$A$2:$C$150,2,0)),"NO SUCH DIVE",VLOOKUP($E31,DD!$A$2:$C$150,2,0)))</f>
        <v/>
      </c>
      <c r="G31" s="42" t="str">
        <f>IF($E31="","",IF(ISNA(VLOOKUP($E31,DD!$A$2:$C$150,3,0)),"",VLOOKUP($E31,DD!$A$2:$C$150,3,0)))</f>
        <v/>
      </c>
      <c r="H31" s="41"/>
      <c r="I31" s="41"/>
      <c r="J31" s="41"/>
      <c r="K31" s="41"/>
      <c r="L31" s="41"/>
      <c r="M31" s="40"/>
      <c r="N31" s="82">
        <f t="shared" si="0"/>
        <v>0</v>
      </c>
      <c r="O31" s="83">
        <f>IF(N31="",O30,N31+O30)</f>
        <v>0</v>
      </c>
      <c r="Q31" s="35">
        <f t="shared" ref="Q31" si="17">IF(O31&lt;&gt;"",O31+A29/10000,0)</f>
        <v>1E-3</v>
      </c>
      <c r="R31" s="35">
        <f t="shared" ref="R31:S31" si="18">B29</f>
        <v>0</v>
      </c>
      <c r="S31" s="35">
        <f t="shared" si="18"/>
        <v>0</v>
      </c>
      <c r="T31" s="9"/>
    </row>
    <row r="32" spans="1:20" x14ac:dyDescent="0.25">
      <c r="A32" s="115">
        <v>11</v>
      </c>
      <c r="B32" s="116"/>
      <c r="C32" s="117"/>
      <c r="D32" s="10">
        <v>1</v>
      </c>
      <c r="E32" s="5"/>
      <c r="F32" t="str">
        <f>IF($E32="","",IF(ISNA(VLOOKUP($E32,DD!$A$2:$C$150,2,0)),"NO SUCH DIVE",VLOOKUP($E32,DD!$A$2:$C$150,2,0)))</f>
        <v/>
      </c>
      <c r="G32" s="10" t="str">
        <f>IF($E32="","",IF(ISNA(VLOOKUP($E32,DD!$A$2:$C$150,3,0)),"",VLOOKUP($E32,DD!$A$2:$C$150,3,0)))</f>
        <v/>
      </c>
      <c r="H32" s="8"/>
      <c r="I32" s="8"/>
      <c r="J32" s="8"/>
      <c r="K32" s="8"/>
      <c r="L32" s="8"/>
      <c r="M32" s="5"/>
      <c r="N32" s="78">
        <f t="shared" si="0"/>
        <v>0</v>
      </c>
      <c r="O32" s="78">
        <f>IF(N32="","",N32)</f>
        <v>0</v>
      </c>
      <c r="Q32" s="35"/>
      <c r="R32" s="35"/>
      <c r="S32" s="35"/>
      <c r="T32" s="9"/>
    </row>
    <row r="33" spans="1:19" ht="15.75" thickBot="1" x14ac:dyDescent="0.3">
      <c r="A33" s="115"/>
      <c r="B33" s="116"/>
      <c r="C33" s="117"/>
      <c r="D33" s="10">
        <v>2</v>
      </c>
      <c r="E33" s="5"/>
      <c r="F33" t="str">
        <f>IF($E33="","",IF(ISNA(VLOOKUP($E33,DD!$A$2:$C$150,2,0)),"NO SUCH DIVE",VLOOKUP($E33,DD!$A$2:$C$150,2,0)))</f>
        <v/>
      </c>
      <c r="G33" s="10" t="str">
        <f>IF($E33="","",IF(ISNA(VLOOKUP($E33,DD!$A$2:$C$150,3,0)),"",VLOOKUP($E33,DD!$A$2:$C$150,3,0)))</f>
        <v/>
      </c>
      <c r="H33" s="8"/>
      <c r="I33" s="8"/>
      <c r="J33" s="8"/>
      <c r="K33" s="8"/>
      <c r="L33" s="8"/>
      <c r="M33" s="5"/>
      <c r="N33" s="78">
        <f t="shared" si="0"/>
        <v>0</v>
      </c>
      <c r="O33" s="78">
        <f>IF(N33="",O32,N33+O32)</f>
        <v>0</v>
      </c>
      <c r="Q33" s="35"/>
      <c r="R33" s="35"/>
      <c r="S33" s="35"/>
    </row>
    <row r="34" spans="1:19" ht="15.75" thickBot="1" x14ac:dyDescent="0.3">
      <c r="A34" s="115"/>
      <c r="B34" s="116"/>
      <c r="C34" s="117"/>
      <c r="D34" s="10">
        <v>3</v>
      </c>
      <c r="E34" s="5"/>
      <c r="F34" t="str">
        <f>IF($E34="","",IF(ISNA(VLOOKUP($E34,DD!$A$2:$C$150,2,0)),"NO SUCH DIVE",VLOOKUP($E34,DD!$A$2:$C$150,2,0)))</f>
        <v/>
      </c>
      <c r="G34" s="10" t="str">
        <f>IF($E34="","",IF(ISNA(VLOOKUP($E34,DD!$A$2:$C$150,3,0)),"",VLOOKUP($E34,DD!$A$2:$C$150,3,0)))</f>
        <v/>
      </c>
      <c r="H34" s="8"/>
      <c r="I34" s="8"/>
      <c r="J34" s="8"/>
      <c r="K34" s="8"/>
      <c r="L34" s="8"/>
      <c r="M34" s="5"/>
      <c r="N34" s="78">
        <f t="shared" si="0"/>
        <v>0</v>
      </c>
      <c r="O34" s="79">
        <f>IF(N34="",O33,N34+O33)</f>
        <v>0</v>
      </c>
      <c r="Q34" s="35">
        <f t="shared" ref="Q34" si="19">IF(O34&lt;&gt;"",O34+A32/10000,0)</f>
        <v>1.1000000000000001E-3</v>
      </c>
      <c r="R34" s="35">
        <f t="shared" ref="R34:S34" si="20">B32</f>
        <v>0</v>
      </c>
      <c r="S34" s="35">
        <f t="shared" si="20"/>
        <v>0</v>
      </c>
    </row>
    <row r="35" spans="1:19" x14ac:dyDescent="0.25">
      <c r="A35" s="118">
        <v>12</v>
      </c>
      <c r="B35" s="119"/>
      <c r="C35" s="120"/>
      <c r="D35" s="42">
        <v>1</v>
      </c>
      <c r="E35" s="40"/>
      <c r="F35" s="43" t="str">
        <f>IF($E35="","",IF(ISNA(VLOOKUP($E35,DD!$A$2:$C$150,2,0)),"NO SUCH DIVE",VLOOKUP($E35,DD!$A$2:$C$150,2,0)))</f>
        <v/>
      </c>
      <c r="G35" s="42" t="str">
        <f>IF($E35="","",IF(ISNA(VLOOKUP($E35,DD!$A$2:$C$150,3,0)),"",VLOOKUP($E35,DD!$A$2:$C$150,3,0)))</f>
        <v/>
      </c>
      <c r="H35" s="41"/>
      <c r="I35" s="41"/>
      <c r="J35" s="41"/>
      <c r="K35" s="41"/>
      <c r="L35" s="41"/>
      <c r="M35" s="40"/>
      <c r="N35" s="82">
        <f t="shared" si="0"/>
        <v>0</v>
      </c>
      <c r="O35" s="82">
        <f>IF(N35="","",N35)</f>
        <v>0</v>
      </c>
      <c r="Q35" s="35"/>
      <c r="R35" s="35"/>
      <c r="S35" s="35"/>
    </row>
    <row r="36" spans="1:19" ht="15.75" thickBot="1" x14ac:dyDescent="0.3">
      <c r="A36" s="118"/>
      <c r="B36" s="119"/>
      <c r="C36" s="120"/>
      <c r="D36" s="42">
        <v>2</v>
      </c>
      <c r="E36" s="40"/>
      <c r="F36" s="43" t="str">
        <f>IF($E36="","",IF(ISNA(VLOOKUP($E36,DD!$A$2:$C$150,2,0)),"NO SUCH DIVE",VLOOKUP($E36,DD!$A$2:$C$150,2,0)))</f>
        <v/>
      </c>
      <c r="G36" s="42" t="str">
        <f>IF($E36="","",IF(ISNA(VLOOKUP($E36,DD!$A$2:$C$150,3,0)),"",VLOOKUP($E36,DD!$A$2:$C$150,3,0)))</f>
        <v/>
      </c>
      <c r="H36" s="41"/>
      <c r="I36" s="41"/>
      <c r="J36" s="41"/>
      <c r="K36" s="41"/>
      <c r="L36" s="41"/>
      <c r="M36" s="40"/>
      <c r="N36" s="82">
        <f t="shared" si="0"/>
        <v>0</v>
      </c>
      <c r="O36" s="82">
        <f>IF(N36="",O35,N36+O35)</f>
        <v>0</v>
      </c>
      <c r="Q36" s="35"/>
      <c r="R36" s="35"/>
      <c r="S36" s="35"/>
    </row>
    <row r="37" spans="1:19" ht="15.75" thickBot="1" x14ac:dyDescent="0.3">
      <c r="A37" s="118"/>
      <c r="B37" s="119"/>
      <c r="C37" s="120"/>
      <c r="D37" s="42">
        <v>3</v>
      </c>
      <c r="E37" s="40"/>
      <c r="F37" s="43" t="str">
        <f>IF($E37="","",IF(ISNA(VLOOKUP($E37,DD!$A$2:$C$150,2,0)),"NO SUCH DIVE",VLOOKUP($E37,DD!$A$2:$C$150,2,0)))</f>
        <v/>
      </c>
      <c r="G37" s="42" t="str">
        <f>IF($E37="","",IF(ISNA(VLOOKUP($E37,DD!$A$2:$C$150,3,0)),"",VLOOKUP($E37,DD!$A$2:$C$150,3,0)))</f>
        <v/>
      </c>
      <c r="H37" s="41"/>
      <c r="I37" s="41"/>
      <c r="J37" s="41"/>
      <c r="K37" s="41"/>
      <c r="L37" s="41"/>
      <c r="M37" s="40"/>
      <c r="N37" s="82">
        <f t="shared" si="0"/>
        <v>0</v>
      </c>
      <c r="O37" s="83">
        <f>IF(N37="",O36,N37+O36)</f>
        <v>0</v>
      </c>
      <c r="Q37" s="35">
        <f t="shared" ref="Q37" si="21">IF(O37&lt;&gt;"",O37+A35/10000,0)</f>
        <v>1.1999999999999999E-3</v>
      </c>
      <c r="R37" s="35">
        <f t="shared" ref="R37:S37" si="22">B35</f>
        <v>0</v>
      </c>
      <c r="S37" s="35">
        <f t="shared" si="22"/>
        <v>0</v>
      </c>
    </row>
    <row r="38" spans="1:19" x14ac:dyDescent="0.25">
      <c r="A38" s="115">
        <v>13</v>
      </c>
      <c r="B38" s="116"/>
      <c r="C38" s="117"/>
      <c r="D38" s="10">
        <v>1</v>
      </c>
      <c r="E38" s="5"/>
      <c r="F38" t="str">
        <f>IF($E38="","",IF(ISNA(VLOOKUP($E38,DD!$A$2:$C$150,2,0)),"NO SUCH DIVE",VLOOKUP($E38,DD!$A$2:$C$150,2,0)))</f>
        <v/>
      </c>
      <c r="G38" s="10" t="str">
        <f>IF($E38="","",IF(ISNA(VLOOKUP($E38,DD!$A$2:$C$150,3,0)),"",VLOOKUP($E38,DD!$A$2:$C$150,3,0)))</f>
        <v/>
      </c>
      <c r="H38" s="8"/>
      <c r="I38" s="8"/>
      <c r="J38" s="8"/>
      <c r="K38" s="8"/>
      <c r="L38" s="8"/>
      <c r="M38" s="5"/>
      <c r="N38" s="78">
        <f t="shared" si="0"/>
        <v>0</v>
      </c>
      <c r="O38" s="78">
        <f>IF(N38="","",N38)</f>
        <v>0</v>
      </c>
      <c r="Q38" s="35"/>
      <c r="R38" s="35"/>
      <c r="S38" s="35"/>
    </row>
    <row r="39" spans="1:19" ht="15.75" thickBot="1" x14ac:dyDescent="0.3">
      <c r="A39" s="115"/>
      <c r="B39" s="116"/>
      <c r="C39" s="117"/>
      <c r="D39" s="10">
        <v>2</v>
      </c>
      <c r="E39" s="5"/>
      <c r="F39" t="str">
        <f>IF($E39="","",IF(ISNA(VLOOKUP($E39,DD!$A$2:$C$150,2,0)),"NO SUCH DIVE",VLOOKUP($E39,DD!$A$2:$C$150,2,0)))</f>
        <v/>
      </c>
      <c r="G39" s="10" t="str">
        <f>IF($E39="","",IF(ISNA(VLOOKUP($E39,DD!$A$2:$C$150,3,0)),"",VLOOKUP($E39,DD!$A$2:$C$150,3,0)))</f>
        <v/>
      </c>
      <c r="H39" s="8"/>
      <c r="I39" s="8"/>
      <c r="J39" s="8"/>
      <c r="K39" s="8"/>
      <c r="L39" s="8"/>
      <c r="M39" s="5"/>
      <c r="N39" s="78">
        <f t="shared" si="0"/>
        <v>0</v>
      </c>
      <c r="O39" s="78">
        <f>IF(N39="",O38,N39+O38)</f>
        <v>0</v>
      </c>
      <c r="Q39" s="35"/>
      <c r="R39" s="35"/>
      <c r="S39" s="35"/>
    </row>
    <row r="40" spans="1:19" ht="15.75" thickBot="1" x14ac:dyDescent="0.3">
      <c r="A40" s="115"/>
      <c r="B40" s="116"/>
      <c r="C40" s="117"/>
      <c r="D40" s="10">
        <v>3</v>
      </c>
      <c r="E40" s="5"/>
      <c r="F40" t="str">
        <f>IF($E40="","",IF(ISNA(VLOOKUP($E40,DD!$A$2:$C$150,2,0)),"NO SUCH DIVE",VLOOKUP($E40,DD!$A$2:$C$150,2,0)))</f>
        <v/>
      </c>
      <c r="G40" s="10" t="str">
        <f>IF($E40="","",IF(ISNA(VLOOKUP($E40,DD!$A$2:$C$150,3,0)),"",VLOOKUP($E40,DD!$A$2:$C$150,3,0)))</f>
        <v/>
      </c>
      <c r="H40" s="8"/>
      <c r="I40" s="8"/>
      <c r="J40" s="8"/>
      <c r="K40" s="8"/>
      <c r="L40" s="8"/>
      <c r="M40" s="5"/>
      <c r="N40" s="78">
        <f t="shared" si="0"/>
        <v>0</v>
      </c>
      <c r="O40" s="79">
        <f>IF(N40="",O39,N40+O39)</f>
        <v>0</v>
      </c>
      <c r="Q40" s="35">
        <f t="shared" ref="Q40" si="23">IF(O40&lt;&gt;"",O40+A38/10000,0)</f>
        <v>1.2999999999999999E-3</v>
      </c>
      <c r="R40" s="35">
        <f t="shared" ref="R40:S40" si="24">B38</f>
        <v>0</v>
      </c>
      <c r="S40" s="35">
        <f t="shared" si="24"/>
        <v>0</v>
      </c>
    </row>
    <row r="41" spans="1:19" x14ac:dyDescent="0.25">
      <c r="A41" s="118">
        <v>14</v>
      </c>
      <c r="B41" s="119"/>
      <c r="C41" s="120"/>
      <c r="D41" s="42">
        <v>1</v>
      </c>
      <c r="E41" s="40"/>
      <c r="F41" s="43" t="str">
        <f>IF($E41="","",IF(ISNA(VLOOKUP($E41,DD!$A$2:$C$150,2,0)),"NO SUCH DIVE",VLOOKUP($E41,DD!$A$2:$C$150,2,0)))</f>
        <v/>
      </c>
      <c r="G41" s="42" t="str">
        <f>IF($E41="","",IF(ISNA(VLOOKUP($E41,DD!$A$2:$C$150,3,0)),"",VLOOKUP($E41,DD!$A$2:$C$150,3,0)))</f>
        <v/>
      </c>
      <c r="H41" s="41"/>
      <c r="I41" s="41"/>
      <c r="J41" s="41"/>
      <c r="K41" s="41"/>
      <c r="L41" s="41"/>
      <c r="M41" s="40"/>
      <c r="N41" s="82">
        <f t="shared" si="0"/>
        <v>0</v>
      </c>
      <c r="O41" s="82">
        <f>IF(N41="","",N41)</f>
        <v>0</v>
      </c>
      <c r="Q41" s="35"/>
      <c r="R41" s="35"/>
      <c r="S41" s="35"/>
    </row>
    <row r="42" spans="1:19" ht="15.75" thickBot="1" x14ac:dyDescent="0.3">
      <c r="A42" s="118"/>
      <c r="B42" s="119"/>
      <c r="C42" s="120"/>
      <c r="D42" s="42">
        <v>2</v>
      </c>
      <c r="E42" s="40"/>
      <c r="F42" s="43" t="str">
        <f>IF($E42="","",IF(ISNA(VLOOKUP($E42,DD!$A$2:$C$150,2,0)),"NO SUCH DIVE",VLOOKUP($E42,DD!$A$2:$C$150,2,0)))</f>
        <v/>
      </c>
      <c r="G42" s="42" t="str">
        <f>IF($E42="","",IF(ISNA(VLOOKUP($E42,DD!$A$2:$C$150,3,0)),"",VLOOKUP($E42,DD!$A$2:$C$150,3,0)))</f>
        <v/>
      </c>
      <c r="H42" s="41"/>
      <c r="I42" s="41"/>
      <c r="J42" s="41"/>
      <c r="K42" s="41"/>
      <c r="L42" s="41"/>
      <c r="M42" s="40"/>
      <c r="N42" s="82">
        <f t="shared" si="0"/>
        <v>0</v>
      </c>
      <c r="O42" s="82">
        <f>IF(N42="",O41,N42+O41)</f>
        <v>0</v>
      </c>
      <c r="Q42" s="35"/>
      <c r="R42" s="35"/>
      <c r="S42" s="35"/>
    </row>
    <row r="43" spans="1:19" ht="15.75" thickBot="1" x14ac:dyDescent="0.3">
      <c r="A43" s="118"/>
      <c r="B43" s="119"/>
      <c r="C43" s="120"/>
      <c r="D43" s="42">
        <v>3</v>
      </c>
      <c r="E43" s="40"/>
      <c r="F43" s="43" t="str">
        <f>IF($E43="","",IF(ISNA(VLOOKUP($E43,DD!$A$2:$C$150,2,0)),"NO SUCH DIVE",VLOOKUP($E43,DD!$A$2:$C$150,2,0)))</f>
        <v/>
      </c>
      <c r="G43" s="42" t="str">
        <f>IF($E43="","",IF(ISNA(VLOOKUP($E43,DD!$A$2:$C$150,3,0)),"",VLOOKUP($E43,DD!$A$2:$C$150,3,0)))</f>
        <v/>
      </c>
      <c r="H43" s="41"/>
      <c r="I43" s="41"/>
      <c r="J43" s="41"/>
      <c r="K43" s="41"/>
      <c r="L43" s="41"/>
      <c r="M43" s="40"/>
      <c r="N43" s="82">
        <f t="shared" si="0"/>
        <v>0</v>
      </c>
      <c r="O43" s="83">
        <f>IF(N43="",O42,N43+O42)</f>
        <v>0</v>
      </c>
      <c r="Q43" s="35">
        <f t="shared" ref="Q43" si="25">IF(O43&lt;&gt;"",O43+A41/10000,0)</f>
        <v>1.4E-3</v>
      </c>
      <c r="R43" s="35">
        <f t="shared" ref="R43:S43" si="26">B41</f>
        <v>0</v>
      </c>
      <c r="S43" s="35">
        <f t="shared" si="26"/>
        <v>0</v>
      </c>
    </row>
    <row r="44" spans="1:19" x14ac:dyDescent="0.25">
      <c r="A44" s="115">
        <v>15</v>
      </c>
      <c r="B44" s="116"/>
      <c r="C44" s="117"/>
      <c r="D44" s="10">
        <v>1</v>
      </c>
      <c r="E44" s="5"/>
      <c r="F44" t="str">
        <f>IF($E44="","",IF(ISNA(VLOOKUP($E44,DD!$A$2:$C$150,2,0)),"NO SUCH DIVE",VLOOKUP($E44,DD!$A$2:$C$150,2,0)))</f>
        <v/>
      </c>
      <c r="G44" s="10" t="str">
        <f>IF($E44="","",IF(ISNA(VLOOKUP($E44,DD!$A$2:$C$150,3,0)),"",VLOOKUP($E44,DD!$A$2:$C$150,3,0)))</f>
        <v/>
      </c>
      <c r="H44" s="8"/>
      <c r="I44" s="8"/>
      <c r="J44" s="8"/>
      <c r="K44" s="8"/>
      <c r="L44" s="8"/>
      <c r="M44" s="5"/>
      <c r="N44" s="78">
        <f t="shared" si="0"/>
        <v>0</v>
      </c>
      <c r="O44" s="78">
        <f>IF(N44="","",N44)</f>
        <v>0</v>
      </c>
      <c r="Q44" s="35"/>
      <c r="R44" s="35"/>
      <c r="S44" s="35"/>
    </row>
    <row r="45" spans="1:19" ht="15.75" thickBot="1" x14ac:dyDescent="0.3">
      <c r="A45" s="115"/>
      <c r="B45" s="116"/>
      <c r="C45" s="117"/>
      <c r="D45" s="10">
        <v>2</v>
      </c>
      <c r="E45" s="5"/>
      <c r="F45" t="str">
        <f>IF($E45="","",IF(ISNA(VLOOKUP($E45,DD!$A$2:$C$150,2,0)),"NO SUCH DIVE",VLOOKUP($E45,DD!$A$2:$C$150,2,0)))</f>
        <v/>
      </c>
      <c r="G45" s="10" t="str">
        <f>IF($E45="","",IF(ISNA(VLOOKUP($E45,DD!$A$2:$C$150,3,0)),"",VLOOKUP($E45,DD!$A$2:$C$150,3,0)))</f>
        <v/>
      </c>
      <c r="H45" s="8"/>
      <c r="I45" s="8"/>
      <c r="J45" s="8"/>
      <c r="K45" s="8"/>
      <c r="L45" s="8"/>
      <c r="M45" s="5"/>
      <c r="N45" s="78">
        <f t="shared" si="0"/>
        <v>0</v>
      </c>
      <c r="O45" s="78">
        <f>IF(N45="",O44,N45+O44)</f>
        <v>0</v>
      </c>
      <c r="Q45" s="35"/>
      <c r="R45" s="35"/>
      <c r="S45" s="35"/>
    </row>
    <row r="46" spans="1:19" ht="15.75" thickBot="1" x14ac:dyDescent="0.3">
      <c r="A46" s="115"/>
      <c r="B46" s="116"/>
      <c r="C46" s="117"/>
      <c r="D46" s="10">
        <v>3</v>
      </c>
      <c r="E46" s="5"/>
      <c r="F46" t="str">
        <f>IF($E46="","",IF(ISNA(VLOOKUP($E46,DD!$A$2:$C$150,2,0)),"NO SUCH DIVE",VLOOKUP($E46,DD!$A$2:$C$150,2,0)))</f>
        <v/>
      </c>
      <c r="G46" s="10" t="str">
        <f>IF($E46="","",IF(ISNA(VLOOKUP($E46,DD!$A$2:$C$150,3,0)),"",VLOOKUP($E46,DD!$A$2:$C$150,3,0)))</f>
        <v/>
      </c>
      <c r="H46" s="8"/>
      <c r="I46" s="8"/>
      <c r="J46" s="8"/>
      <c r="K46" s="8"/>
      <c r="L46" s="8"/>
      <c r="M46" s="5"/>
      <c r="N46" s="78">
        <f t="shared" si="0"/>
        <v>0</v>
      </c>
      <c r="O46" s="79">
        <f>IF(N46="",O45,N46+O45)</f>
        <v>0</v>
      </c>
      <c r="Q46" s="35">
        <f t="shared" ref="Q46" si="27">IF(O46&lt;&gt;"",O46+A44/10000,0)</f>
        <v>1.5E-3</v>
      </c>
      <c r="R46" s="35">
        <f t="shared" ref="R46:S46" si="28">B44</f>
        <v>0</v>
      </c>
      <c r="S46" s="35">
        <f t="shared" si="28"/>
        <v>0</v>
      </c>
    </row>
    <row r="47" spans="1:19" x14ac:dyDescent="0.25">
      <c r="A47" s="118">
        <v>16</v>
      </c>
      <c r="B47" s="119"/>
      <c r="C47" s="120"/>
      <c r="D47" s="42">
        <v>1</v>
      </c>
      <c r="E47" s="40"/>
      <c r="F47" s="43" t="str">
        <f>IF($E47="","",IF(ISNA(VLOOKUP($E47,DD!$A$2:$C$150,2,0)),"NO SUCH DIVE",VLOOKUP($E47,DD!$A$2:$C$150,2,0)))</f>
        <v/>
      </c>
      <c r="G47" s="42" t="str">
        <f>IF($E47="","",IF(ISNA(VLOOKUP($E47,DD!$A$2:$C$150,3,0)),"",VLOOKUP($E47,DD!$A$2:$C$150,3,0)))</f>
        <v/>
      </c>
      <c r="H47" s="41"/>
      <c r="I47" s="41"/>
      <c r="J47" s="41"/>
      <c r="K47" s="41"/>
      <c r="L47" s="41"/>
      <c r="M47" s="40"/>
      <c r="N47" s="82">
        <f t="shared" si="0"/>
        <v>0</v>
      </c>
      <c r="O47" s="82">
        <f>IF(N47="","",N47)</f>
        <v>0</v>
      </c>
      <c r="Q47" s="35"/>
      <c r="R47" s="35"/>
      <c r="S47" s="35"/>
    </row>
    <row r="48" spans="1:19" ht="15.75" thickBot="1" x14ac:dyDescent="0.3">
      <c r="A48" s="118"/>
      <c r="B48" s="119"/>
      <c r="C48" s="120"/>
      <c r="D48" s="42">
        <v>2</v>
      </c>
      <c r="E48" s="40"/>
      <c r="F48" s="43" t="str">
        <f>IF($E48="","",IF(ISNA(VLOOKUP($E48,DD!$A$2:$C$150,2,0)),"NO SUCH DIVE",VLOOKUP($E48,DD!$A$2:$C$150,2,0)))</f>
        <v/>
      </c>
      <c r="G48" s="42" t="str">
        <f>IF($E48="","",IF(ISNA(VLOOKUP($E48,DD!$A$2:$C$150,3,0)),"",VLOOKUP($E48,DD!$A$2:$C$150,3,0)))</f>
        <v/>
      </c>
      <c r="H48" s="41"/>
      <c r="I48" s="41"/>
      <c r="J48" s="41"/>
      <c r="K48" s="41"/>
      <c r="L48" s="41"/>
      <c r="M48" s="40"/>
      <c r="N48" s="82">
        <f t="shared" si="0"/>
        <v>0</v>
      </c>
      <c r="O48" s="82">
        <f>IF(N48="",O47,N48+O47)</f>
        <v>0</v>
      </c>
      <c r="Q48" s="35"/>
      <c r="R48" s="35"/>
      <c r="S48" s="35"/>
    </row>
    <row r="49" spans="1:19" ht="15.75" thickBot="1" x14ac:dyDescent="0.3">
      <c r="A49" s="118"/>
      <c r="B49" s="119"/>
      <c r="C49" s="120"/>
      <c r="D49" s="42">
        <v>3</v>
      </c>
      <c r="E49" s="40"/>
      <c r="F49" s="43" t="str">
        <f>IF($E49="","",IF(ISNA(VLOOKUP($E49,DD!$A$2:$C$150,2,0)),"NO SUCH DIVE",VLOOKUP($E49,DD!$A$2:$C$150,2,0)))</f>
        <v/>
      </c>
      <c r="G49" s="42" t="str">
        <f>IF($E49="","",IF(ISNA(VLOOKUP($E49,DD!$A$2:$C$150,3,0)),"",VLOOKUP($E49,DD!$A$2:$C$150,3,0)))</f>
        <v/>
      </c>
      <c r="H49" s="41"/>
      <c r="I49" s="41"/>
      <c r="J49" s="41"/>
      <c r="K49" s="41"/>
      <c r="L49" s="41"/>
      <c r="M49" s="40"/>
      <c r="N49" s="82">
        <f t="shared" si="0"/>
        <v>0</v>
      </c>
      <c r="O49" s="83">
        <f>IF(N49="",O48,N49+O48)</f>
        <v>0</v>
      </c>
      <c r="Q49" s="35">
        <f t="shared" ref="Q49" si="29">IF(O49&lt;&gt;"",O49+A47/10000,0)</f>
        <v>1.6000000000000001E-3</v>
      </c>
      <c r="R49" s="35">
        <f t="shared" ref="R49:S49" si="30">B47</f>
        <v>0</v>
      </c>
      <c r="S49" s="35">
        <f t="shared" si="30"/>
        <v>0</v>
      </c>
    </row>
    <row r="50" spans="1:19" x14ac:dyDescent="0.25">
      <c r="A50" s="115">
        <v>17</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IF(N50="","",N50)</f>
        <v>0</v>
      </c>
      <c r="Q50" s="35"/>
      <c r="R50" s="35"/>
      <c r="S50" s="35"/>
    </row>
    <row r="51" spans="1:19" ht="15.75" thickBot="1" x14ac:dyDescent="0.3">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9">
        <f>IF(N52="",O51,N52+O51)</f>
        <v>0</v>
      </c>
      <c r="Q52" s="35">
        <f t="shared" ref="Q52" si="31">IF(O52&lt;&gt;"",O52+A50/10000,0)</f>
        <v>1.6999999999999999E-3</v>
      </c>
      <c r="R52" s="35">
        <f t="shared" ref="R52:S52" si="32">B50</f>
        <v>0</v>
      </c>
      <c r="S52" s="35">
        <f t="shared" si="32"/>
        <v>0</v>
      </c>
    </row>
    <row r="53" spans="1:19" x14ac:dyDescent="0.25">
      <c r="A53" s="118">
        <v>18</v>
      </c>
      <c r="B53" s="119"/>
      <c r="C53" s="120"/>
      <c r="D53" s="42">
        <v>1</v>
      </c>
      <c r="E53" s="40"/>
      <c r="F53" s="43" t="str">
        <f>IF($E53="","",IF(ISNA(VLOOKUP($E53,DD!$A$2:$C$150,2,0)),"NO SUCH DIVE",VLOOKUP($E53,DD!$A$2:$C$150,2,0)))</f>
        <v/>
      </c>
      <c r="G53" s="42" t="str">
        <f>IF($E53="","",IF(ISNA(VLOOKUP($E53,DD!$A$2:$C$150,3,0)),"",VLOOKUP($E53,DD!$A$2:$C$150,3,0)))</f>
        <v/>
      </c>
      <c r="H53" s="41"/>
      <c r="I53" s="41"/>
      <c r="J53" s="41"/>
      <c r="K53" s="41"/>
      <c r="L53" s="41"/>
      <c r="M53" s="40"/>
      <c r="N53" s="82">
        <f t="shared" si="0"/>
        <v>0</v>
      </c>
      <c r="O53" s="82">
        <f>IF(N53="","",N53)</f>
        <v>0</v>
      </c>
      <c r="Q53" s="35"/>
      <c r="R53" s="35"/>
      <c r="S53" s="35"/>
    </row>
    <row r="54" spans="1:19" ht="15.75" thickBot="1" x14ac:dyDescent="0.3">
      <c r="A54" s="118"/>
      <c r="B54" s="119"/>
      <c r="C54" s="120"/>
      <c r="D54" s="42">
        <v>2</v>
      </c>
      <c r="E54" s="40"/>
      <c r="F54" s="43" t="str">
        <f>IF($E54="","",IF(ISNA(VLOOKUP($E54,DD!$A$2:$C$150,2,0)),"NO SUCH DIVE",VLOOKUP($E54,DD!$A$2:$C$150,2,0)))</f>
        <v/>
      </c>
      <c r="G54" s="42" t="str">
        <f>IF($E54="","",IF(ISNA(VLOOKUP($E54,DD!$A$2:$C$150,3,0)),"",VLOOKUP($E54,DD!$A$2:$C$150,3,0)))</f>
        <v/>
      </c>
      <c r="H54" s="41"/>
      <c r="I54" s="41"/>
      <c r="J54" s="41"/>
      <c r="K54" s="41"/>
      <c r="L54" s="41"/>
      <c r="M54" s="40"/>
      <c r="N54" s="82">
        <f t="shared" si="0"/>
        <v>0</v>
      </c>
      <c r="O54" s="82">
        <f>IF(N54="",O53,N54+O53)</f>
        <v>0</v>
      </c>
      <c r="Q54" s="35"/>
      <c r="R54" s="35"/>
      <c r="S54" s="35"/>
    </row>
    <row r="55" spans="1:19" ht="15.75" thickBot="1" x14ac:dyDescent="0.3">
      <c r="A55" s="118"/>
      <c r="B55" s="119"/>
      <c r="C55" s="120"/>
      <c r="D55" s="42">
        <v>3</v>
      </c>
      <c r="E55" s="40"/>
      <c r="F55" s="43" t="str">
        <f>IF($E55="","",IF(ISNA(VLOOKUP($E55,DD!$A$2:$C$150,2,0)),"NO SUCH DIVE",VLOOKUP($E55,DD!$A$2:$C$150,2,0)))</f>
        <v/>
      </c>
      <c r="G55" s="42" t="str">
        <f>IF($E55="","",IF(ISNA(VLOOKUP($E55,DD!$A$2:$C$150,3,0)),"",VLOOKUP($E55,DD!$A$2:$C$150,3,0)))</f>
        <v/>
      </c>
      <c r="H55" s="41"/>
      <c r="I55" s="41"/>
      <c r="J55" s="41"/>
      <c r="K55" s="41"/>
      <c r="L55" s="41"/>
      <c r="M55" s="40"/>
      <c r="N55" s="82">
        <f t="shared" si="0"/>
        <v>0</v>
      </c>
      <c r="O55" s="83">
        <f>IF(N55="",O54,N55+O54)</f>
        <v>0</v>
      </c>
      <c r="Q55" s="35">
        <f t="shared" ref="Q55" si="33">IF(O55&lt;&gt;"",O55+A53/10000,0)</f>
        <v>1.8E-3</v>
      </c>
      <c r="R55" s="35">
        <f t="shared" ref="R55:S55" si="34">B53</f>
        <v>0</v>
      </c>
      <c r="S55" s="35">
        <f t="shared" si="34"/>
        <v>0</v>
      </c>
    </row>
    <row r="56" spans="1:19" x14ac:dyDescent="0.25">
      <c r="A56" s="115">
        <v>19</v>
      </c>
      <c r="B56" s="116"/>
      <c r="C56" s="117"/>
      <c r="D56" s="10">
        <v>1</v>
      </c>
      <c r="E56" s="5"/>
      <c r="F56" t="str">
        <f>IF($E56="","",IF(ISNA(VLOOKUP($E56,DD!$A$2:$C$150,2,0)),"NO SUCH DIVE",VLOOKUP($E56,DD!$A$2:$C$150,2,0)))</f>
        <v/>
      </c>
      <c r="G56" s="10" t="str">
        <f>IF($E56="","",IF(ISNA(VLOOKUP($E56,DD!$A$2:$C$150,3,0)),"",VLOOKUP($E56,DD!$A$2:$C$150,3,0)))</f>
        <v/>
      </c>
      <c r="H56" s="8"/>
      <c r="I56" s="8"/>
      <c r="J56" s="8"/>
      <c r="K56" s="8"/>
      <c r="L56" s="8"/>
      <c r="M56" s="5"/>
      <c r="N56" s="78">
        <f t="shared" si="0"/>
        <v>0</v>
      </c>
      <c r="O56" s="78">
        <f>IF(N56="","",N56)</f>
        <v>0</v>
      </c>
      <c r="Q56" s="35"/>
      <c r="R56" s="35"/>
      <c r="S56" s="35"/>
    </row>
    <row r="57" spans="1:19" ht="15.75" thickBot="1" x14ac:dyDescent="0.3">
      <c r="A57" s="115"/>
      <c r="B57" s="116"/>
      <c r="C57" s="117"/>
      <c r="D57" s="10">
        <v>2</v>
      </c>
      <c r="E57" s="5"/>
      <c r="F57" t="str">
        <f>IF($E57="","",IF(ISNA(VLOOKUP($E57,DD!$A$2:$C$150,2,0)),"NO SUCH DIVE",VLOOKUP($E57,DD!$A$2:$C$150,2,0)))</f>
        <v/>
      </c>
      <c r="G57" s="10" t="str">
        <f>IF($E57="","",IF(ISNA(VLOOKUP($E57,DD!$A$2:$C$150,3,0)),"",VLOOKUP($E57,DD!$A$2:$C$150,3,0)))</f>
        <v/>
      </c>
      <c r="H57" s="8"/>
      <c r="I57" s="8"/>
      <c r="J57" s="8"/>
      <c r="K57" s="8"/>
      <c r="L57" s="8"/>
      <c r="M57" s="5"/>
      <c r="N57" s="78">
        <f t="shared" si="0"/>
        <v>0</v>
      </c>
      <c r="O57" s="78">
        <f>IF(N57="",O56,N57+O56)</f>
        <v>0</v>
      </c>
      <c r="Q57" s="35"/>
      <c r="R57" s="35"/>
      <c r="S57" s="35"/>
    </row>
    <row r="58" spans="1:19" ht="15.75" thickBot="1" x14ac:dyDescent="0.3">
      <c r="A58" s="115"/>
      <c r="B58" s="116"/>
      <c r="C58" s="117"/>
      <c r="D58" s="10">
        <v>3</v>
      </c>
      <c r="E58" s="5"/>
      <c r="F58" t="str">
        <f>IF($E58="","",IF(ISNA(VLOOKUP($E58,DD!$A$2:$C$150,2,0)),"NO SUCH DIVE",VLOOKUP($E58,DD!$A$2:$C$150,2,0)))</f>
        <v/>
      </c>
      <c r="G58" s="10" t="str">
        <f>IF($E58="","",IF(ISNA(VLOOKUP($E58,DD!$A$2:$C$150,3,0)),"",VLOOKUP($E58,DD!$A$2:$C$150,3,0)))</f>
        <v/>
      </c>
      <c r="H58" s="8"/>
      <c r="I58" s="8"/>
      <c r="J58" s="8"/>
      <c r="K58" s="8"/>
      <c r="L58" s="8"/>
      <c r="M58" s="5"/>
      <c r="N58" s="78">
        <f t="shared" si="0"/>
        <v>0</v>
      </c>
      <c r="O58" s="79">
        <f>IF(N58="",O57,N58+O57)</f>
        <v>0</v>
      </c>
      <c r="Q58" s="35">
        <f t="shared" ref="Q58" si="35">IF(O58&lt;&gt;"",O58+A56/10000,0)</f>
        <v>1.9E-3</v>
      </c>
      <c r="R58" s="35">
        <f t="shared" ref="R58:S58" si="36">B56</f>
        <v>0</v>
      </c>
      <c r="S58" s="35">
        <f t="shared" si="36"/>
        <v>0</v>
      </c>
    </row>
    <row r="59" spans="1:19" x14ac:dyDescent="0.25">
      <c r="A59" s="118">
        <v>20</v>
      </c>
      <c r="B59" s="119"/>
      <c r="C59" s="120"/>
      <c r="D59" s="42">
        <v>1</v>
      </c>
      <c r="E59" s="40"/>
      <c r="F59" s="43" t="str">
        <f>IF($E59="","",IF(ISNA(VLOOKUP($E59,DD!$A$2:$C$150,2,0)),"NO SUCH DIVE",VLOOKUP($E59,DD!$A$2:$C$150,2,0)))</f>
        <v/>
      </c>
      <c r="G59" s="42" t="str">
        <f>IF($E59="","",IF(ISNA(VLOOKUP($E59,DD!$A$2:$C$150,3,0)),"",VLOOKUP($E59,DD!$A$2:$C$150,3,0)))</f>
        <v/>
      </c>
      <c r="H59" s="41"/>
      <c r="I59" s="41"/>
      <c r="J59" s="41"/>
      <c r="K59" s="41"/>
      <c r="L59" s="41"/>
      <c r="M59" s="40"/>
      <c r="N59" s="82">
        <f t="shared" si="0"/>
        <v>0</v>
      </c>
      <c r="O59" s="82">
        <f>IF(N59="","",N59)</f>
        <v>0</v>
      </c>
      <c r="Q59" s="35"/>
      <c r="R59" s="35"/>
      <c r="S59" s="35"/>
    </row>
    <row r="60" spans="1:19" ht="15.75" thickBot="1" x14ac:dyDescent="0.3">
      <c r="A60" s="118"/>
      <c r="B60" s="119"/>
      <c r="C60" s="120"/>
      <c r="D60" s="42">
        <v>2</v>
      </c>
      <c r="E60" s="40"/>
      <c r="F60" s="43" t="str">
        <f>IF($E60="","",IF(ISNA(VLOOKUP($E60,DD!$A$2:$C$150,2,0)),"NO SUCH DIVE",VLOOKUP($E60,DD!$A$2:$C$150,2,0)))</f>
        <v/>
      </c>
      <c r="G60" s="42" t="str">
        <f>IF($E60="","",IF(ISNA(VLOOKUP($E60,DD!$A$2:$C$150,3,0)),"",VLOOKUP($E60,DD!$A$2:$C$150,3,0)))</f>
        <v/>
      </c>
      <c r="H60" s="41"/>
      <c r="I60" s="41"/>
      <c r="J60" s="41"/>
      <c r="K60" s="41"/>
      <c r="L60" s="41"/>
      <c r="M60" s="40"/>
      <c r="N60" s="82">
        <f t="shared" si="0"/>
        <v>0</v>
      </c>
      <c r="O60" s="82">
        <f>IF(N60="",O59,N60+O59)</f>
        <v>0</v>
      </c>
      <c r="Q60" s="35"/>
      <c r="R60" s="35"/>
      <c r="S60" s="35"/>
    </row>
    <row r="61" spans="1:19" ht="15.75" thickBot="1" x14ac:dyDescent="0.3">
      <c r="A61" s="118"/>
      <c r="B61" s="119"/>
      <c r="C61" s="120"/>
      <c r="D61" s="42">
        <v>3</v>
      </c>
      <c r="E61" s="40"/>
      <c r="F61" s="43" t="str">
        <f>IF($E61="","",IF(ISNA(VLOOKUP($E61,DD!$A$2:$C$150,2,0)),"NO SUCH DIVE",VLOOKUP($E61,DD!$A$2:$C$150,2,0)))</f>
        <v/>
      </c>
      <c r="G61" s="42" t="str">
        <f>IF($E61="","",IF(ISNA(VLOOKUP($E61,DD!$A$2:$C$150,3,0)),"",VLOOKUP($E61,DD!$A$2:$C$150,3,0)))</f>
        <v/>
      </c>
      <c r="H61" s="41"/>
      <c r="I61" s="41"/>
      <c r="J61" s="41"/>
      <c r="K61" s="41"/>
      <c r="L61" s="41"/>
      <c r="M61" s="40"/>
      <c r="N61" s="82">
        <f t="shared" si="0"/>
        <v>0</v>
      </c>
      <c r="O61" s="83">
        <f>IF(N61="",O60,N61+O60)</f>
        <v>0</v>
      </c>
      <c r="Q61" s="35">
        <f t="shared" ref="Q61" si="37">IF(O61&lt;&gt;"",O61+A59/10000,0)</f>
        <v>2E-3</v>
      </c>
      <c r="R61" s="35">
        <f t="shared" ref="R61:S61" si="38">B59</f>
        <v>0</v>
      </c>
      <c r="S61" s="35">
        <f t="shared" si="38"/>
        <v>0</v>
      </c>
    </row>
    <row r="62" spans="1:19" x14ac:dyDescent="0.25">
      <c r="A62" s="115">
        <v>21</v>
      </c>
      <c r="B62" s="116"/>
      <c r="C62" s="117"/>
      <c r="D62" s="10">
        <v>1</v>
      </c>
      <c r="E62" s="5"/>
      <c r="F62" t="str">
        <f>IF($E62="","",IF(ISNA(VLOOKUP($E62,DD!$A$2:$C$150,2,0)),"NO SUCH DIVE",VLOOKUP($E62,DD!$A$2:$C$150,2,0)))</f>
        <v/>
      </c>
      <c r="G62" s="10" t="str">
        <f>IF($E62="","",IF(ISNA(VLOOKUP($E62,DD!$A$2:$C$150,3,0)),"",VLOOKUP($E62,DD!$A$2:$C$150,3,0)))</f>
        <v/>
      </c>
      <c r="H62" s="8"/>
      <c r="I62" s="8"/>
      <c r="J62" s="8"/>
      <c r="K62" s="8"/>
      <c r="L62" s="8"/>
      <c r="M62" s="5"/>
      <c r="N62" s="78">
        <f t="shared" si="0"/>
        <v>0</v>
      </c>
      <c r="O62" s="78">
        <f>IF(N62="","",N62)</f>
        <v>0</v>
      </c>
      <c r="Q62" s="35"/>
      <c r="R62" s="35"/>
      <c r="S62" s="35"/>
    </row>
    <row r="63" spans="1:19" ht="15.75" thickBot="1" x14ac:dyDescent="0.3">
      <c r="A63" s="115"/>
      <c r="B63" s="116"/>
      <c r="C63" s="117"/>
      <c r="D63" s="10">
        <v>2</v>
      </c>
      <c r="E63" s="5"/>
      <c r="F63" t="str">
        <f>IF($E63="","",IF(ISNA(VLOOKUP($E63,DD!$A$2:$C$150,2,0)),"NO SUCH DIVE",VLOOKUP($E63,DD!$A$2:$C$150,2,0)))</f>
        <v/>
      </c>
      <c r="G63" s="10" t="str">
        <f>IF($E63="","",IF(ISNA(VLOOKUP($E63,DD!$A$2:$C$150,3,0)),"",VLOOKUP($E63,DD!$A$2:$C$150,3,0)))</f>
        <v/>
      </c>
      <c r="H63" s="8"/>
      <c r="I63" s="8"/>
      <c r="J63" s="8"/>
      <c r="K63" s="8"/>
      <c r="L63" s="8"/>
      <c r="M63" s="5"/>
      <c r="N63" s="78">
        <f t="shared" si="0"/>
        <v>0</v>
      </c>
      <c r="O63" s="78">
        <f>IF(N63="",O62,N63+O62)</f>
        <v>0</v>
      </c>
      <c r="Q63" s="35"/>
      <c r="R63" s="35"/>
      <c r="S63" s="35"/>
    </row>
    <row r="64" spans="1:19" ht="15.75" thickBot="1" x14ac:dyDescent="0.3">
      <c r="A64" s="115"/>
      <c r="B64" s="116"/>
      <c r="C64" s="117"/>
      <c r="D64" s="10">
        <v>3</v>
      </c>
      <c r="E64" s="5"/>
      <c r="F64" t="str">
        <f>IF($E64="","",IF(ISNA(VLOOKUP($E64,DD!$A$2:$C$150,2,0)),"NO SUCH DIVE",VLOOKUP($E64,DD!$A$2:$C$150,2,0)))</f>
        <v/>
      </c>
      <c r="G64" s="10" t="str">
        <f>IF($E64="","",IF(ISNA(VLOOKUP($E64,DD!$A$2:$C$150,3,0)),"",VLOOKUP($E64,DD!$A$2:$C$150,3,0)))</f>
        <v/>
      </c>
      <c r="H64" s="8"/>
      <c r="I64" s="8"/>
      <c r="J64" s="8"/>
      <c r="K64" s="8"/>
      <c r="L64" s="8"/>
      <c r="M64" s="5"/>
      <c r="N64" s="78">
        <f t="shared" si="0"/>
        <v>0</v>
      </c>
      <c r="O64" s="79">
        <f>IF(N64="",O63,N64+O63)</f>
        <v>0</v>
      </c>
      <c r="Q64" s="35">
        <f t="shared" ref="Q64" si="39">IF(O64&lt;&gt;"",O64+A62/10000,0)</f>
        <v>2.0999999999999999E-3</v>
      </c>
      <c r="R64" s="35">
        <f t="shared" ref="R64:S64" si="40">B62</f>
        <v>0</v>
      </c>
      <c r="S64" s="35">
        <f t="shared" si="40"/>
        <v>0</v>
      </c>
    </row>
    <row r="65" spans="1:19" x14ac:dyDescent="0.25">
      <c r="A65" s="118">
        <v>22</v>
      </c>
      <c r="B65" s="119"/>
      <c r="C65" s="120"/>
      <c r="D65" s="42">
        <v>1</v>
      </c>
      <c r="E65" s="40"/>
      <c r="F65" s="43" t="str">
        <f>IF($E65="","",IF(ISNA(VLOOKUP($E65,DD!$A$2:$C$150,2,0)),"NO SUCH DIVE",VLOOKUP($E65,DD!$A$2:$C$150,2,0)))</f>
        <v/>
      </c>
      <c r="G65" s="42" t="str">
        <f>IF($E65="","",IF(ISNA(VLOOKUP($E65,DD!$A$2:$C$150,3,0)),"",VLOOKUP($E65,DD!$A$2:$C$150,3,0)))</f>
        <v/>
      </c>
      <c r="H65" s="41"/>
      <c r="I65" s="41"/>
      <c r="J65" s="41"/>
      <c r="K65" s="41"/>
      <c r="L65" s="41"/>
      <c r="M65" s="40"/>
      <c r="N65" s="82">
        <f t="shared" si="0"/>
        <v>0</v>
      </c>
      <c r="O65" s="82">
        <f>IF(N65="","",N65)</f>
        <v>0</v>
      </c>
      <c r="Q65" s="35"/>
      <c r="R65" s="35"/>
      <c r="S65" s="35"/>
    </row>
    <row r="66" spans="1:19" ht="15.75" thickBot="1" x14ac:dyDescent="0.3">
      <c r="A66" s="118"/>
      <c r="B66" s="119"/>
      <c r="C66" s="120"/>
      <c r="D66" s="42">
        <v>2</v>
      </c>
      <c r="E66" s="40"/>
      <c r="F66" s="43" t="str">
        <f>IF($E66="","",IF(ISNA(VLOOKUP($E66,DD!$A$2:$C$150,2,0)),"NO SUCH DIVE",VLOOKUP($E66,DD!$A$2:$C$150,2,0)))</f>
        <v/>
      </c>
      <c r="G66" s="42" t="str">
        <f>IF($E66="","",IF(ISNA(VLOOKUP($E66,DD!$A$2:$C$150,3,0)),"",VLOOKUP($E66,DD!$A$2:$C$150,3,0)))</f>
        <v/>
      </c>
      <c r="H66" s="41"/>
      <c r="I66" s="41"/>
      <c r="J66" s="41"/>
      <c r="K66" s="41"/>
      <c r="L66" s="41"/>
      <c r="M66" s="40"/>
      <c r="N66" s="82">
        <f t="shared" si="0"/>
        <v>0</v>
      </c>
      <c r="O66" s="82">
        <f>IF(N66="",O65,N66+O65)</f>
        <v>0</v>
      </c>
      <c r="Q66" s="35"/>
      <c r="R66" s="35"/>
      <c r="S66" s="35"/>
    </row>
    <row r="67" spans="1:19" ht="15.75" thickBot="1" x14ac:dyDescent="0.3">
      <c r="A67" s="118"/>
      <c r="B67" s="119"/>
      <c r="C67" s="120"/>
      <c r="D67" s="42">
        <v>3</v>
      </c>
      <c r="E67" s="40"/>
      <c r="F67" s="43" t="str">
        <f>IF($E67="","",IF(ISNA(VLOOKUP($E67,DD!$A$2:$C$150,2,0)),"NO SUCH DIVE",VLOOKUP($E67,DD!$A$2:$C$150,2,0)))</f>
        <v/>
      </c>
      <c r="G67" s="42" t="str">
        <f>IF($E67="","",IF(ISNA(VLOOKUP($E67,DD!$A$2:$C$150,3,0)),"",VLOOKUP($E67,DD!$A$2:$C$150,3,0)))</f>
        <v/>
      </c>
      <c r="H67" s="41"/>
      <c r="I67" s="41"/>
      <c r="J67" s="41"/>
      <c r="K67" s="41"/>
      <c r="L67" s="41"/>
      <c r="M67" s="40"/>
      <c r="N67" s="82">
        <f t="shared" ref="N67:N121" si="41">IF(G67="",0,IF(COUNT(H67:L67)=3,IF(M67&lt;&gt;"",(SUM(H67:J67)-6)*G67,SUM(H67:J67)*G67),IF(M67&lt;&gt;"",(SUM(H67:L67)-MAX(H67:L67)-MIN(H67:L67)-6)*G67,(SUM(H67:L67)-MAX(H67:L67)-MIN(H67:L67))*G67)))</f>
        <v>0</v>
      </c>
      <c r="O67" s="83">
        <f>IF(N67="",O66,N67+O66)</f>
        <v>0</v>
      </c>
      <c r="Q67" s="35">
        <f t="shared" ref="Q67" si="42">IF(O67&lt;&gt;"",O67+A65/10000,0)</f>
        <v>2.2000000000000001E-3</v>
      </c>
      <c r="R67" s="35">
        <f t="shared" ref="R67:S67" si="43">B65</f>
        <v>0</v>
      </c>
      <c r="S67" s="35">
        <f t="shared" si="43"/>
        <v>0</v>
      </c>
    </row>
    <row r="68" spans="1:19" x14ac:dyDescent="0.25">
      <c r="A68" s="115">
        <v>23</v>
      </c>
      <c r="B68" s="116"/>
      <c r="C68" s="117"/>
      <c r="D68" s="10">
        <v>1</v>
      </c>
      <c r="E68" s="5"/>
      <c r="F68" t="str">
        <f>IF($E68="","",IF(ISNA(VLOOKUP($E68,DD!$A$2:$C$150,2,0)),"NO SUCH DIVE",VLOOKUP($E68,DD!$A$2:$C$150,2,0)))</f>
        <v/>
      </c>
      <c r="G68" s="10" t="str">
        <f>IF($E68="","",IF(ISNA(VLOOKUP($E68,DD!$A$2:$C$150,3,0)),"",VLOOKUP($E68,DD!$A$2:$C$150,3,0)))</f>
        <v/>
      </c>
      <c r="H68" s="8"/>
      <c r="I68" s="8"/>
      <c r="J68" s="8"/>
      <c r="K68" s="8"/>
      <c r="L68" s="8"/>
      <c r="M68" s="5"/>
      <c r="N68" s="78">
        <f t="shared" si="41"/>
        <v>0</v>
      </c>
      <c r="O68" s="78">
        <f>IF(N68="","",N68)</f>
        <v>0</v>
      </c>
      <c r="Q68" s="35"/>
      <c r="R68" s="35"/>
      <c r="S68" s="35"/>
    </row>
    <row r="69" spans="1:19" ht="15.75" thickBot="1" x14ac:dyDescent="0.3">
      <c r="A69" s="115"/>
      <c r="B69" s="116"/>
      <c r="C69" s="117"/>
      <c r="D69" s="10">
        <v>2</v>
      </c>
      <c r="E69" s="5"/>
      <c r="F69" t="str">
        <f>IF($E69="","",IF(ISNA(VLOOKUP($E69,DD!$A$2:$C$150,2,0)),"NO SUCH DIVE",VLOOKUP($E69,DD!$A$2:$C$150,2,0)))</f>
        <v/>
      </c>
      <c r="G69" s="10" t="str">
        <f>IF($E69="","",IF(ISNA(VLOOKUP($E69,DD!$A$2:$C$150,3,0)),"",VLOOKUP($E69,DD!$A$2:$C$150,3,0)))</f>
        <v/>
      </c>
      <c r="H69" s="8"/>
      <c r="I69" s="8"/>
      <c r="J69" s="8"/>
      <c r="K69" s="8"/>
      <c r="L69" s="8"/>
      <c r="M69" s="5"/>
      <c r="N69" s="78">
        <f t="shared" si="41"/>
        <v>0</v>
      </c>
      <c r="O69" s="78">
        <f>IF(N69="",O68,N69+O68)</f>
        <v>0</v>
      </c>
      <c r="Q69" s="35"/>
      <c r="R69" s="35"/>
      <c r="S69" s="35"/>
    </row>
    <row r="70" spans="1:19" ht="15.75" thickBot="1" x14ac:dyDescent="0.3">
      <c r="A70" s="115"/>
      <c r="B70" s="116"/>
      <c r="C70" s="117"/>
      <c r="D70" s="10">
        <v>3</v>
      </c>
      <c r="E70" s="5"/>
      <c r="F70" t="str">
        <f>IF($E70="","",IF(ISNA(VLOOKUP($E70,DD!$A$2:$C$150,2,0)),"NO SUCH DIVE",VLOOKUP($E70,DD!$A$2:$C$150,2,0)))</f>
        <v/>
      </c>
      <c r="G70" s="10" t="str">
        <f>IF($E70="","",IF(ISNA(VLOOKUP($E70,DD!$A$2:$C$150,3,0)),"",VLOOKUP($E70,DD!$A$2:$C$150,3,0)))</f>
        <v/>
      </c>
      <c r="H70" s="8"/>
      <c r="I70" s="8"/>
      <c r="J70" s="8"/>
      <c r="K70" s="8"/>
      <c r="L70" s="8"/>
      <c r="M70" s="5"/>
      <c r="N70" s="78">
        <f t="shared" si="41"/>
        <v>0</v>
      </c>
      <c r="O70" s="79">
        <f>IF(N70="",O69,N70+O69)</f>
        <v>0</v>
      </c>
      <c r="Q70" s="35">
        <f t="shared" ref="Q70" si="44">IF(O70&lt;&gt;"",O70+A68/10000,0)</f>
        <v>2.3E-3</v>
      </c>
      <c r="R70" s="35">
        <f t="shared" ref="R70:S70" si="45">B68</f>
        <v>0</v>
      </c>
      <c r="S70" s="35">
        <f t="shared" si="45"/>
        <v>0</v>
      </c>
    </row>
    <row r="71" spans="1:19" x14ac:dyDescent="0.25">
      <c r="A71" s="118">
        <v>24</v>
      </c>
      <c r="B71" s="119"/>
      <c r="C71" s="120"/>
      <c r="D71" s="42">
        <v>1</v>
      </c>
      <c r="E71" s="40"/>
      <c r="F71" s="43" t="str">
        <f>IF($E71="","",IF(ISNA(VLOOKUP($E71,DD!$A$2:$C$150,2,0)),"NO SUCH DIVE",VLOOKUP($E71,DD!$A$2:$C$150,2,0)))</f>
        <v/>
      </c>
      <c r="G71" s="42" t="str">
        <f>IF($E71="","",IF(ISNA(VLOOKUP($E71,DD!$A$2:$C$150,3,0)),"",VLOOKUP($E71,DD!$A$2:$C$150,3,0)))</f>
        <v/>
      </c>
      <c r="H71" s="41"/>
      <c r="I71" s="41"/>
      <c r="J71" s="41"/>
      <c r="K71" s="41"/>
      <c r="L71" s="41"/>
      <c r="M71" s="40"/>
      <c r="N71" s="82">
        <f t="shared" si="41"/>
        <v>0</v>
      </c>
      <c r="O71" s="82">
        <f>IF(N71="","",N71)</f>
        <v>0</v>
      </c>
      <c r="Q71" s="35"/>
      <c r="R71" s="35"/>
      <c r="S71" s="35"/>
    </row>
    <row r="72" spans="1:19" ht="15.75" thickBot="1" x14ac:dyDescent="0.3">
      <c r="A72" s="118"/>
      <c r="B72" s="119"/>
      <c r="C72" s="120"/>
      <c r="D72" s="42">
        <v>2</v>
      </c>
      <c r="E72" s="40"/>
      <c r="F72" s="43" t="str">
        <f>IF($E72="","",IF(ISNA(VLOOKUP($E72,DD!$A$2:$C$150,2,0)),"NO SUCH DIVE",VLOOKUP($E72,DD!$A$2:$C$150,2,0)))</f>
        <v/>
      </c>
      <c r="G72" s="42" t="str">
        <f>IF($E72="","",IF(ISNA(VLOOKUP($E72,DD!$A$2:$C$150,3,0)),"",VLOOKUP($E72,DD!$A$2:$C$150,3,0)))</f>
        <v/>
      </c>
      <c r="H72" s="41"/>
      <c r="I72" s="41"/>
      <c r="J72" s="41"/>
      <c r="K72" s="41"/>
      <c r="L72" s="41"/>
      <c r="M72" s="40"/>
      <c r="N72" s="82">
        <f t="shared" si="41"/>
        <v>0</v>
      </c>
      <c r="O72" s="82">
        <f>IF(N72="",O71,N72+O71)</f>
        <v>0</v>
      </c>
      <c r="Q72" s="35"/>
      <c r="R72" s="35"/>
      <c r="S72" s="35"/>
    </row>
    <row r="73" spans="1:19" ht="15.75" thickBot="1" x14ac:dyDescent="0.3">
      <c r="A73" s="118"/>
      <c r="B73" s="119"/>
      <c r="C73" s="120"/>
      <c r="D73" s="42">
        <v>3</v>
      </c>
      <c r="E73" s="40"/>
      <c r="F73" s="43" t="str">
        <f>IF($E73="","",IF(ISNA(VLOOKUP($E73,DD!$A$2:$C$150,2,0)),"NO SUCH DIVE",VLOOKUP($E73,DD!$A$2:$C$150,2,0)))</f>
        <v/>
      </c>
      <c r="G73" s="42" t="str">
        <f>IF($E73="","",IF(ISNA(VLOOKUP($E73,DD!$A$2:$C$150,3,0)),"",VLOOKUP($E73,DD!$A$2:$C$150,3,0)))</f>
        <v/>
      </c>
      <c r="H73" s="41"/>
      <c r="I73" s="41"/>
      <c r="J73" s="41"/>
      <c r="K73" s="41"/>
      <c r="L73" s="41"/>
      <c r="M73" s="40"/>
      <c r="N73" s="82">
        <f t="shared" si="41"/>
        <v>0</v>
      </c>
      <c r="O73" s="83">
        <f>IF(N73="",O72,N73+O72)</f>
        <v>0</v>
      </c>
      <c r="Q73" s="35">
        <f t="shared" ref="Q73" si="46">IF(O73&lt;&gt;"",O73+A71/10000,0)</f>
        <v>2.3999999999999998E-3</v>
      </c>
      <c r="R73" s="35">
        <f t="shared" ref="R73:S73" si="47">B71</f>
        <v>0</v>
      </c>
      <c r="S73" s="35">
        <f t="shared" si="47"/>
        <v>0</v>
      </c>
    </row>
    <row r="74" spans="1:19" x14ac:dyDescent="0.25">
      <c r="A74" s="115">
        <v>25</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41"/>
        <v>0</v>
      </c>
      <c r="O74" s="78">
        <f>IF(N74="","",N74)</f>
        <v>0</v>
      </c>
      <c r="Q74" s="35"/>
      <c r="R74" s="35"/>
      <c r="S74" s="35"/>
    </row>
    <row r="75" spans="1:19" ht="14.45" customHeight="1" thickBot="1" x14ac:dyDescent="0.3">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41"/>
        <v>0</v>
      </c>
      <c r="O75" s="78">
        <f>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41"/>
        <v>0</v>
      </c>
      <c r="O76" s="79">
        <f>IF(N76="",O75,N76+O75)</f>
        <v>0</v>
      </c>
      <c r="Q76" s="35">
        <f t="shared" ref="Q76" si="48">IF(O76&lt;&gt;"",O76+A74/10000,0)</f>
        <v>2.5000000000000001E-3</v>
      </c>
      <c r="R76" s="35">
        <f t="shared" ref="R76:S76" si="49">B74</f>
        <v>0</v>
      </c>
      <c r="S76" s="35">
        <f t="shared" si="49"/>
        <v>0</v>
      </c>
    </row>
    <row r="77" spans="1:19" x14ac:dyDescent="0.25">
      <c r="A77" s="118">
        <v>26</v>
      </c>
      <c r="B77" s="119"/>
      <c r="C77" s="120"/>
      <c r="D77" s="42">
        <v>1</v>
      </c>
      <c r="E77" s="40"/>
      <c r="F77" s="43" t="str">
        <f>IF($E77="","",IF(ISNA(VLOOKUP($E77,DD!$A$2:$C$150,2,0)),"NO SUCH DIVE",VLOOKUP($E77,DD!$A$2:$C$150,2,0)))</f>
        <v/>
      </c>
      <c r="G77" s="42" t="str">
        <f>IF($E77="","",IF(ISNA(VLOOKUP($E77,DD!$A$2:$C$150,3,0)),"",VLOOKUP($E77,DD!$A$2:$C$150,3,0)))</f>
        <v/>
      </c>
      <c r="H77" s="41"/>
      <c r="I77" s="41"/>
      <c r="J77" s="41"/>
      <c r="K77" s="41"/>
      <c r="L77" s="41"/>
      <c r="M77" s="40"/>
      <c r="N77" s="82">
        <f t="shared" si="41"/>
        <v>0</v>
      </c>
      <c r="O77" s="82">
        <f>IF(N77="","",N77)</f>
        <v>0</v>
      </c>
      <c r="Q77" s="35"/>
      <c r="R77" s="35"/>
      <c r="S77" s="35"/>
    </row>
    <row r="78" spans="1:19" ht="15.75" thickBot="1" x14ac:dyDescent="0.3">
      <c r="A78" s="118"/>
      <c r="B78" s="119"/>
      <c r="C78" s="120"/>
      <c r="D78" s="42">
        <v>2</v>
      </c>
      <c r="E78" s="40"/>
      <c r="F78" s="43" t="str">
        <f>IF($E78="","",IF(ISNA(VLOOKUP($E78,DD!$A$2:$C$150,2,0)),"NO SUCH DIVE",VLOOKUP($E78,DD!$A$2:$C$150,2,0)))</f>
        <v/>
      </c>
      <c r="G78" s="42" t="str">
        <f>IF($E78="","",IF(ISNA(VLOOKUP($E78,DD!$A$2:$C$150,3,0)),"",VLOOKUP($E78,DD!$A$2:$C$150,3,0)))</f>
        <v/>
      </c>
      <c r="H78" s="41"/>
      <c r="I78" s="41"/>
      <c r="J78" s="41"/>
      <c r="K78" s="41"/>
      <c r="L78" s="41"/>
      <c r="M78" s="40"/>
      <c r="N78" s="82">
        <f t="shared" si="41"/>
        <v>0</v>
      </c>
      <c r="O78" s="82">
        <f>IF(N78="",O77,N78+O77)</f>
        <v>0</v>
      </c>
      <c r="Q78" s="35"/>
      <c r="R78" s="35"/>
      <c r="S78" s="35"/>
    </row>
    <row r="79" spans="1:19" ht="15.75" thickBot="1" x14ac:dyDescent="0.3">
      <c r="A79" s="118"/>
      <c r="B79" s="119"/>
      <c r="C79" s="120"/>
      <c r="D79" s="42">
        <v>3</v>
      </c>
      <c r="E79" s="40"/>
      <c r="F79" s="43" t="str">
        <f>IF($E79="","",IF(ISNA(VLOOKUP($E79,DD!$A$2:$C$150,2,0)),"NO SUCH DIVE",VLOOKUP($E79,DD!$A$2:$C$150,2,0)))</f>
        <v/>
      </c>
      <c r="G79" s="42" t="str">
        <f>IF($E79="","",IF(ISNA(VLOOKUP($E79,DD!$A$2:$C$150,3,0)),"",VLOOKUP($E79,DD!$A$2:$C$150,3,0)))</f>
        <v/>
      </c>
      <c r="H79" s="41"/>
      <c r="I79" s="41"/>
      <c r="J79" s="41"/>
      <c r="K79" s="41"/>
      <c r="L79" s="41"/>
      <c r="M79" s="40"/>
      <c r="N79" s="82">
        <f t="shared" si="41"/>
        <v>0</v>
      </c>
      <c r="O79" s="83">
        <f>IF(N79="",O78,N79+O78)</f>
        <v>0</v>
      </c>
      <c r="Q79" s="35">
        <f t="shared" ref="Q79" si="50">IF(O79&lt;&gt;"",O79+A77/10000,0)</f>
        <v>2.5999999999999999E-3</v>
      </c>
      <c r="R79" s="35">
        <f t="shared" ref="R79:S79" si="51">B77</f>
        <v>0</v>
      </c>
      <c r="S79" s="35">
        <f t="shared" si="51"/>
        <v>0</v>
      </c>
    </row>
    <row r="80" spans="1:19" x14ac:dyDescent="0.25">
      <c r="A80" s="115">
        <v>27</v>
      </c>
      <c r="B80" s="116"/>
      <c r="C80" s="117"/>
      <c r="D80" s="10">
        <v>1</v>
      </c>
      <c r="E80" s="5"/>
      <c r="F80" t="str">
        <f>IF($E80="","",IF(ISNA(VLOOKUP($E80,DD!$A$2:$C$150,2,0)),"NO SUCH DIVE",VLOOKUP($E80,DD!$A$2:$C$150,2,0)))</f>
        <v/>
      </c>
      <c r="G80" s="10" t="str">
        <f>IF($E80="","",IF(ISNA(VLOOKUP($E80,DD!$A$2:$C$150,3,0)),"",VLOOKUP($E80,DD!$A$2:$C$150,3,0)))</f>
        <v/>
      </c>
      <c r="H80" s="8"/>
      <c r="I80" s="8"/>
      <c r="J80" s="8"/>
      <c r="K80" s="8"/>
      <c r="L80" s="8"/>
      <c r="M80" s="5"/>
      <c r="N80" s="78">
        <f t="shared" si="41"/>
        <v>0</v>
      </c>
      <c r="O80" s="78">
        <f>IF(N80="","",N80)</f>
        <v>0</v>
      </c>
      <c r="Q80" s="35"/>
      <c r="R80" s="35"/>
      <c r="S80" s="35"/>
    </row>
    <row r="81" spans="1:19" ht="15.75" thickBot="1" x14ac:dyDescent="0.3">
      <c r="A81" s="115"/>
      <c r="B81" s="116"/>
      <c r="C81" s="117"/>
      <c r="D81" s="10">
        <v>2</v>
      </c>
      <c r="E81" s="5"/>
      <c r="F81" t="str">
        <f>IF($E81="","",IF(ISNA(VLOOKUP($E81,DD!$A$2:$C$150,2,0)),"NO SUCH DIVE",VLOOKUP($E81,DD!$A$2:$C$150,2,0)))</f>
        <v/>
      </c>
      <c r="G81" s="10" t="str">
        <f>IF($E81="","",IF(ISNA(VLOOKUP($E81,DD!$A$2:$C$150,3,0)),"",VLOOKUP($E81,DD!$A$2:$C$150,3,0)))</f>
        <v/>
      </c>
      <c r="H81" s="8"/>
      <c r="I81" s="8"/>
      <c r="J81" s="8"/>
      <c r="K81" s="8"/>
      <c r="L81" s="8"/>
      <c r="M81" s="5"/>
      <c r="N81" s="78">
        <f t="shared" si="41"/>
        <v>0</v>
      </c>
      <c r="O81" s="78">
        <f>IF(N81="",O80,N81+O80)</f>
        <v>0</v>
      </c>
      <c r="Q81" s="35"/>
      <c r="R81" s="35"/>
      <c r="S81" s="35"/>
    </row>
    <row r="82" spans="1:19" ht="15.75" thickBot="1" x14ac:dyDescent="0.3">
      <c r="A82" s="115"/>
      <c r="B82" s="116"/>
      <c r="C82" s="117"/>
      <c r="D82" s="10">
        <v>3</v>
      </c>
      <c r="E82" s="5"/>
      <c r="F82" t="str">
        <f>IF($E82="","",IF(ISNA(VLOOKUP($E82,DD!$A$2:$C$150,2,0)),"NO SUCH DIVE",VLOOKUP($E82,DD!$A$2:$C$150,2,0)))</f>
        <v/>
      </c>
      <c r="G82" s="10" t="str">
        <f>IF($E82="","",IF(ISNA(VLOOKUP($E82,DD!$A$2:$C$150,3,0)),"",VLOOKUP($E82,DD!$A$2:$C$150,3,0)))</f>
        <v/>
      </c>
      <c r="H82" s="8"/>
      <c r="I82" s="8"/>
      <c r="J82" s="8"/>
      <c r="K82" s="8"/>
      <c r="L82" s="8"/>
      <c r="M82" s="5"/>
      <c r="N82" s="78">
        <f t="shared" si="41"/>
        <v>0</v>
      </c>
      <c r="O82" s="79">
        <f>IF(N82="",O81,N82+O81)</f>
        <v>0</v>
      </c>
      <c r="Q82" s="35">
        <f t="shared" ref="Q82" si="52">IF(O82&lt;&gt;"",O82+A80/10000,0)</f>
        <v>2.7000000000000001E-3</v>
      </c>
      <c r="R82" s="35">
        <f t="shared" ref="R82:S82" si="53">B80</f>
        <v>0</v>
      </c>
      <c r="S82" s="35">
        <f t="shared" si="53"/>
        <v>0</v>
      </c>
    </row>
    <row r="83" spans="1:19" x14ac:dyDescent="0.25">
      <c r="A83" s="118">
        <v>28</v>
      </c>
      <c r="B83" s="119"/>
      <c r="C83" s="120"/>
      <c r="D83" s="42">
        <v>1</v>
      </c>
      <c r="E83" s="40"/>
      <c r="F83" s="43" t="str">
        <f>IF($E83="","",IF(ISNA(VLOOKUP($E83,DD!$A$2:$C$150,2,0)),"NO SUCH DIVE",VLOOKUP($E83,DD!$A$2:$C$150,2,0)))</f>
        <v/>
      </c>
      <c r="G83" s="42" t="str">
        <f>IF($E83="","",IF(ISNA(VLOOKUP($E83,DD!$A$2:$C$150,3,0)),"",VLOOKUP($E83,DD!$A$2:$C$150,3,0)))</f>
        <v/>
      </c>
      <c r="H83" s="41"/>
      <c r="I83" s="41"/>
      <c r="J83" s="41"/>
      <c r="K83" s="41"/>
      <c r="L83" s="41"/>
      <c r="M83" s="40"/>
      <c r="N83" s="82">
        <f t="shared" si="41"/>
        <v>0</v>
      </c>
      <c r="O83" s="82">
        <f>IF(N83="","",N83)</f>
        <v>0</v>
      </c>
      <c r="Q83" s="35"/>
      <c r="R83" s="35"/>
      <c r="S83" s="35"/>
    </row>
    <row r="84" spans="1:19" ht="15.75" thickBot="1" x14ac:dyDescent="0.3">
      <c r="A84" s="118"/>
      <c r="B84" s="119"/>
      <c r="C84" s="120"/>
      <c r="D84" s="42">
        <v>2</v>
      </c>
      <c r="E84" s="40"/>
      <c r="F84" s="43" t="str">
        <f>IF($E84="","",IF(ISNA(VLOOKUP($E84,DD!$A$2:$C$150,2,0)),"NO SUCH DIVE",VLOOKUP($E84,DD!$A$2:$C$150,2,0)))</f>
        <v/>
      </c>
      <c r="G84" s="42" t="str">
        <f>IF($E84="","",IF(ISNA(VLOOKUP($E84,DD!$A$2:$C$150,3,0)),"",VLOOKUP($E84,DD!$A$2:$C$150,3,0)))</f>
        <v/>
      </c>
      <c r="H84" s="41"/>
      <c r="I84" s="41"/>
      <c r="J84" s="41"/>
      <c r="K84" s="41"/>
      <c r="L84" s="41"/>
      <c r="M84" s="40"/>
      <c r="N84" s="82">
        <f t="shared" si="41"/>
        <v>0</v>
      </c>
      <c r="O84" s="82">
        <f>IF(N84="",O83,N84+O83)</f>
        <v>0</v>
      </c>
      <c r="Q84" s="35"/>
      <c r="R84" s="35"/>
      <c r="S84" s="35"/>
    </row>
    <row r="85" spans="1:19" ht="15.75" thickBot="1" x14ac:dyDescent="0.3">
      <c r="A85" s="118"/>
      <c r="B85" s="119"/>
      <c r="C85" s="120"/>
      <c r="D85" s="42">
        <v>3</v>
      </c>
      <c r="E85" s="40"/>
      <c r="F85" s="43" t="str">
        <f>IF($E85="","",IF(ISNA(VLOOKUP($E85,DD!$A$2:$C$150,2,0)),"NO SUCH DIVE",VLOOKUP($E85,DD!$A$2:$C$150,2,0)))</f>
        <v/>
      </c>
      <c r="G85" s="42" t="str">
        <f>IF($E85="","",IF(ISNA(VLOOKUP($E85,DD!$A$2:$C$150,3,0)),"",VLOOKUP($E85,DD!$A$2:$C$150,3,0)))</f>
        <v/>
      </c>
      <c r="H85" s="41"/>
      <c r="I85" s="41"/>
      <c r="J85" s="41"/>
      <c r="K85" s="41"/>
      <c r="L85" s="41"/>
      <c r="M85" s="40"/>
      <c r="N85" s="82">
        <f t="shared" si="41"/>
        <v>0</v>
      </c>
      <c r="O85" s="83">
        <f>IF(N85="",O84,N85+O84)</f>
        <v>0</v>
      </c>
      <c r="Q85" s="35">
        <f t="shared" ref="Q85" si="54">IF(O85&lt;&gt;"",O85+A83/10000,0)</f>
        <v>2.8E-3</v>
      </c>
      <c r="R85" s="35">
        <f t="shared" ref="R85:S85" si="55">B83</f>
        <v>0</v>
      </c>
      <c r="S85" s="35">
        <f t="shared" si="55"/>
        <v>0</v>
      </c>
    </row>
    <row r="86" spans="1:19" x14ac:dyDescent="0.25">
      <c r="A86" s="115">
        <v>29</v>
      </c>
      <c r="B86" s="116"/>
      <c r="C86" s="117"/>
      <c r="D86" s="10">
        <v>1</v>
      </c>
      <c r="E86" s="5"/>
      <c r="F86" t="str">
        <f>IF($E86="","",IF(ISNA(VLOOKUP($E86,DD!$A$2:$C$150,2,0)),"NO SUCH DIVE",VLOOKUP($E86,DD!$A$2:$C$150,2,0)))</f>
        <v/>
      </c>
      <c r="G86" s="10" t="str">
        <f>IF($E86="","",IF(ISNA(VLOOKUP($E86,DD!$A$2:$C$150,3,0)),"",VLOOKUP($E86,DD!$A$2:$C$150,3,0)))</f>
        <v/>
      </c>
      <c r="H86" s="8"/>
      <c r="I86" s="8"/>
      <c r="J86" s="8"/>
      <c r="K86" s="8"/>
      <c r="L86" s="8"/>
      <c r="M86" s="5"/>
      <c r="N86" s="78">
        <f t="shared" si="41"/>
        <v>0</v>
      </c>
      <c r="O86" s="78">
        <f>IF(N86="","",N86)</f>
        <v>0</v>
      </c>
      <c r="Q86" s="35"/>
      <c r="R86" s="35"/>
      <c r="S86" s="35"/>
    </row>
    <row r="87" spans="1:19" ht="15.75" thickBot="1" x14ac:dyDescent="0.3">
      <c r="A87" s="115"/>
      <c r="B87" s="116"/>
      <c r="C87" s="117"/>
      <c r="D87" s="10">
        <v>2</v>
      </c>
      <c r="E87" s="5"/>
      <c r="F87" t="str">
        <f>IF($E87="","",IF(ISNA(VLOOKUP($E87,DD!$A$2:$C$150,2,0)),"NO SUCH DIVE",VLOOKUP($E87,DD!$A$2:$C$150,2,0)))</f>
        <v/>
      </c>
      <c r="G87" s="10" t="str">
        <f>IF($E87="","",IF(ISNA(VLOOKUP($E87,DD!$A$2:$C$150,3,0)),"",VLOOKUP($E87,DD!$A$2:$C$150,3,0)))</f>
        <v/>
      </c>
      <c r="H87" s="8"/>
      <c r="I87" s="8"/>
      <c r="J87" s="8"/>
      <c r="K87" s="8"/>
      <c r="L87" s="8"/>
      <c r="M87" s="5"/>
      <c r="N87" s="78">
        <f t="shared" si="41"/>
        <v>0</v>
      </c>
      <c r="O87" s="78">
        <f>IF(N87="",O86,N87+O86)</f>
        <v>0</v>
      </c>
      <c r="Q87" s="35"/>
      <c r="R87" s="35"/>
      <c r="S87" s="35"/>
    </row>
    <row r="88" spans="1:19" ht="15.75" thickBot="1" x14ac:dyDescent="0.3">
      <c r="A88" s="115"/>
      <c r="B88" s="116"/>
      <c r="C88" s="117"/>
      <c r="D88" s="10">
        <v>3</v>
      </c>
      <c r="E88" s="5"/>
      <c r="F88" t="str">
        <f>IF($E88="","",IF(ISNA(VLOOKUP($E88,DD!$A$2:$C$150,2,0)),"NO SUCH DIVE",VLOOKUP($E88,DD!$A$2:$C$150,2,0)))</f>
        <v/>
      </c>
      <c r="G88" s="10" t="str">
        <f>IF($E88="","",IF(ISNA(VLOOKUP($E88,DD!$A$2:$C$150,3,0)),"",VLOOKUP($E88,DD!$A$2:$C$150,3,0)))</f>
        <v/>
      </c>
      <c r="H88" s="8"/>
      <c r="I88" s="8"/>
      <c r="J88" s="8"/>
      <c r="K88" s="8"/>
      <c r="L88" s="8"/>
      <c r="M88" s="5"/>
      <c r="N88" s="78">
        <f t="shared" si="41"/>
        <v>0</v>
      </c>
      <c r="O88" s="79">
        <f>IF(N88="",O87,N88+O87)</f>
        <v>0</v>
      </c>
      <c r="Q88" s="35">
        <f t="shared" ref="Q88" si="56">IF(O88&lt;&gt;"",O88+A86/10000,0)</f>
        <v>2.8999999999999998E-3</v>
      </c>
      <c r="R88" s="35">
        <f t="shared" ref="R88:S88" si="57">B86</f>
        <v>0</v>
      </c>
      <c r="S88" s="35">
        <f t="shared" si="57"/>
        <v>0</v>
      </c>
    </row>
    <row r="89" spans="1:19" x14ac:dyDescent="0.25">
      <c r="A89" s="118">
        <v>30</v>
      </c>
      <c r="B89" s="119"/>
      <c r="C89" s="120"/>
      <c r="D89" s="42">
        <v>1</v>
      </c>
      <c r="E89" s="40"/>
      <c r="F89" s="43" t="str">
        <f>IF($E89="","",IF(ISNA(VLOOKUP($E89,DD!$A$2:$C$150,2,0)),"NO SUCH DIVE",VLOOKUP($E89,DD!$A$2:$C$150,2,0)))</f>
        <v/>
      </c>
      <c r="G89" s="42" t="str">
        <f>IF($E89="","",IF(ISNA(VLOOKUP($E89,DD!$A$2:$C$150,3,0)),"",VLOOKUP($E89,DD!$A$2:$C$150,3,0)))</f>
        <v/>
      </c>
      <c r="H89" s="41"/>
      <c r="I89" s="41"/>
      <c r="J89" s="41"/>
      <c r="K89" s="41"/>
      <c r="L89" s="41"/>
      <c r="M89" s="40"/>
      <c r="N89" s="82">
        <f t="shared" si="41"/>
        <v>0</v>
      </c>
      <c r="O89" s="82">
        <f>IF(N89="","",N89)</f>
        <v>0</v>
      </c>
      <c r="Q89" s="35"/>
      <c r="R89" s="35"/>
      <c r="S89" s="35"/>
    </row>
    <row r="90" spans="1:19" ht="15.75" thickBot="1" x14ac:dyDescent="0.3">
      <c r="A90" s="118"/>
      <c r="B90" s="119"/>
      <c r="C90" s="120"/>
      <c r="D90" s="42">
        <v>2</v>
      </c>
      <c r="E90" s="40"/>
      <c r="F90" s="43" t="str">
        <f>IF($E90="","",IF(ISNA(VLOOKUP($E90,DD!$A$2:$C$150,2,0)),"NO SUCH DIVE",VLOOKUP($E90,DD!$A$2:$C$150,2,0)))</f>
        <v/>
      </c>
      <c r="G90" s="42" t="str">
        <f>IF($E90="","",IF(ISNA(VLOOKUP($E90,DD!$A$2:$C$150,3,0)),"",VLOOKUP($E90,DD!$A$2:$C$150,3,0)))</f>
        <v/>
      </c>
      <c r="H90" s="41"/>
      <c r="I90" s="41"/>
      <c r="J90" s="41"/>
      <c r="K90" s="41"/>
      <c r="L90" s="41"/>
      <c r="M90" s="40"/>
      <c r="N90" s="82">
        <f t="shared" si="41"/>
        <v>0</v>
      </c>
      <c r="O90" s="82">
        <f>IF(N90="",O89,N90+O89)</f>
        <v>0</v>
      </c>
      <c r="Q90" s="35"/>
      <c r="R90" s="35"/>
      <c r="S90" s="35"/>
    </row>
    <row r="91" spans="1:19" ht="15.75" thickBot="1" x14ac:dyDescent="0.3">
      <c r="A91" s="118"/>
      <c r="B91" s="119"/>
      <c r="C91" s="120"/>
      <c r="D91" s="42">
        <v>3</v>
      </c>
      <c r="E91" s="40"/>
      <c r="F91" s="43" t="str">
        <f>IF($E91="","",IF(ISNA(VLOOKUP($E91,DD!$A$2:$C$150,2,0)),"NO SUCH DIVE",VLOOKUP($E91,DD!$A$2:$C$150,2,0)))</f>
        <v/>
      </c>
      <c r="G91" s="42" t="str">
        <f>IF($E91="","",IF(ISNA(VLOOKUP($E91,DD!$A$2:$C$150,3,0)),"",VLOOKUP($E91,DD!$A$2:$C$150,3,0)))</f>
        <v/>
      </c>
      <c r="H91" s="41"/>
      <c r="I91" s="41"/>
      <c r="J91" s="41"/>
      <c r="K91" s="41"/>
      <c r="L91" s="41"/>
      <c r="M91" s="40"/>
      <c r="N91" s="82">
        <f t="shared" si="41"/>
        <v>0</v>
      </c>
      <c r="O91" s="83">
        <f>IF(N91="",O90,N91+O90)</f>
        <v>0</v>
      </c>
      <c r="Q91" s="35">
        <f t="shared" ref="Q91" si="58">IF(O91&lt;&gt;"",O91+A89/10000,0)</f>
        <v>3.0000000000000001E-3</v>
      </c>
      <c r="R91" s="35">
        <f t="shared" ref="R91:S91" si="59">B89</f>
        <v>0</v>
      </c>
      <c r="S91" s="35">
        <f t="shared" si="59"/>
        <v>0</v>
      </c>
    </row>
    <row r="92" spans="1:19" x14ac:dyDescent="0.25">
      <c r="A92" s="115">
        <v>31</v>
      </c>
      <c r="B92" s="116"/>
      <c r="C92" s="117"/>
      <c r="D92" s="10">
        <v>1</v>
      </c>
      <c r="E92" s="5"/>
      <c r="F92" t="str">
        <f>IF($E92="","",IF(ISNA(VLOOKUP($E92,DD!$A$2:$C$150,2,0)),"NO SUCH DIVE",VLOOKUP($E92,DD!$A$2:$C$150,2,0)))</f>
        <v/>
      </c>
      <c r="G92" s="10" t="str">
        <f>IF($E92="","",IF(ISNA(VLOOKUP($E92,DD!$A$2:$C$150,3,0)),"",VLOOKUP($E92,DD!$A$2:$C$150,3,0)))</f>
        <v/>
      </c>
      <c r="H92" s="8"/>
      <c r="I92" s="8"/>
      <c r="J92" s="8"/>
      <c r="K92" s="8"/>
      <c r="L92" s="8"/>
      <c r="M92" s="5"/>
      <c r="N92" s="78">
        <f t="shared" si="41"/>
        <v>0</v>
      </c>
      <c r="O92" s="78">
        <f>IF(N92="","",N92)</f>
        <v>0</v>
      </c>
      <c r="Q92" s="35"/>
      <c r="R92" s="35"/>
      <c r="S92" s="35"/>
    </row>
    <row r="93" spans="1:19" ht="15.75" thickBot="1" x14ac:dyDescent="0.3">
      <c r="A93" s="115"/>
      <c r="B93" s="116"/>
      <c r="C93" s="117"/>
      <c r="D93" s="10">
        <v>2</v>
      </c>
      <c r="E93" s="5"/>
      <c r="F93" t="str">
        <f>IF($E93="","",IF(ISNA(VLOOKUP($E93,DD!$A$2:$C$150,2,0)),"NO SUCH DIVE",VLOOKUP($E93,DD!$A$2:$C$150,2,0)))</f>
        <v/>
      </c>
      <c r="G93" s="10" t="str">
        <f>IF($E93="","",IF(ISNA(VLOOKUP($E93,DD!$A$2:$C$150,3,0)),"",VLOOKUP($E93,DD!$A$2:$C$150,3,0)))</f>
        <v/>
      </c>
      <c r="H93" s="8"/>
      <c r="I93" s="8"/>
      <c r="J93" s="8"/>
      <c r="K93" s="8"/>
      <c r="L93" s="8"/>
      <c r="M93" s="5"/>
      <c r="N93" s="78">
        <f t="shared" si="41"/>
        <v>0</v>
      </c>
      <c r="O93" s="78">
        <f>IF(N93="",O92,N93+O92)</f>
        <v>0</v>
      </c>
      <c r="Q93" s="35"/>
      <c r="R93" s="35"/>
      <c r="S93" s="35"/>
    </row>
    <row r="94" spans="1:19" ht="15.75" thickBot="1" x14ac:dyDescent="0.3">
      <c r="A94" s="115"/>
      <c r="B94" s="116"/>
      <c r="C94" s="117"/>
      <c r="D94" s="10">
        <v>3</v>
      </c>
      <c r="E94" s="5"/>
      <c r="F94" t="str">
        <f>IF($E94="","",IF(ISNA(VLOOKUP($E94,DD!$A$2:$C$150,2,0)),"NO SUCH DIVE",VLOOKUP($E94,DD!$A$2:$C$150,2,0)))</f>
        <v/>
      </c>
      <c r="G94" s="10" t="str">
        <f>IF($E94="","",IF(ISNA(VLOOKUP($E94,DD!$A$2:$C$150,3,0)),"",VLOOKUP($E94,DD!$A$2:$C$150,3,0)))</f>
        <v/>
      </c>
      <c r="H94" s="8"/>
      <c r="I94" s="8"/>
      <c r="J94" s="8"/>
      <c r="K94" s="8"/>
      <c r="L94" s="8"/>
      <c r="M94" s="5"/>
      <c r="N94" s="78">
        <f t="shared" si="41"/>
        <v>0</v>
      </c>
      <c r="O94" s="79">
        <f>IF(N94="",O93,N94+O93)</f>
        <v>0</v>
      </c>
      <c r="Q94" s="35">
        <f t="shared" ref="Q94" si="60">IF(O94&lt;&gt;"",O94+A92/10000,0)</f>
        <v>3.0999999999999999E-3</v>
      </c>
      <c r="R94" s="35">
        <f t="shared" ref="R94:S94" si="61">B92</f>
        <v>0</v>
      </c>
      <c r="S94" s="35">
        <f t="shared" si="61"/>
        <v>0</v>
      </c>
    </row>
    <row r="95" spans="1:19" x14ac:dyDescent="0.25">
      <c r="A95" s="118">
        <v>32</v>
      </c>
      <c r="B95" s="119"/>
      <c r="C95" s="120"/>
      <c r="D95" s="42">
        <v>1</v>
      </c>
      <c r="E95" s="40"/>
      <c r="F95" s="43" t="str">
        <f>IF($E95="","",IF(ISNA(VLOOKUP($E95,DD!$A$2:$C$150,2,0)),"NO SUCH DIVE",VLOOKUP($E95,DD!$A$2:$C$150,2,0)))</f>
        <v/>
      </c>
      <c r="G95" s="42" t="str">
        <f>IF($E95="","",IF(ISNA(VLOOKUP($E95,DD!$A$2:$C$150,3,0)),"",VLOOKUP($E95,DD!$A$2:$C$150,3,0)))</f>
        <v/>
      </c>
      <c r="H95" s="41"/>
      <c r="I95" s="41"/>
      <c r="J95" s="41"/>
      <c r="K95" s="41"/>
      <c r="L95" s="41"/>
      <c r="M95" s="40"/>
      <c r="N95" s="82">
        <f t="shared" si="41"/>
        <v>0</v>
      </c>
      <c r="O95" s="82">
        <f>IF(N95="","",N95)</f>
        <v>0</v>
      </c>
      <c r="Q95" s="35"/>
      <c r="R95" s="35"/>
      <c r="S95" s="35"/>
    </row>
    <row r="96" spans="1:19" ht="15.75" thickBot="1" x14ac:dyDescent="0.3">
      <c r="A96" s="118"/>
      <c r="B96" s="119"/>
      <c r="C96" s="120"/>
      <c r="D96" s="42">
        <v>2</v>
      </c>
      <c r="E96" s="40"/>
      <c r="F96" s="43" t="str">
        <f>IF($E96="","",IF(ISNA(VLOOKUP($E96,DD!$A$2:$C$150,2,0)),"NO SUCH DIVE",VLOOKUP($E96,DD!$A$2:$C$150,2,0)))</f>
        <v/>
      </c>
      <c r="G96" s="42" t="str">
        <f>IF($E96="","",IF(ISNA(VLOOKUP($E96,DD!$A$2:$C$150,3,0)),"",VLOOKUP($E96,DD!$A$2:$C$150,3,0)))</f>
        <v/>
      </c>
      <c r="H96" s="41"/>
      <c r="I96" s="41"/>
      <c r="J96" s="41"/>
      <c r="K96" s="41"/>
      <c r="L96" s="41"/>
      <c r="M96" s="40"/>
      <c r="N96" s="82">
        <f t="shared" si="41"/>
        <v>0</v>
      </c>
      <c r="O96" s="82">
        <f>IF(N96="",O95,N96+O95)</f>
        <v>0</v>
      </c>
      <c r="Q96" s="35"/>
      <c r="R96" s="35"/>
      <c r="S96" s="35"/>
    </row>
    <row r="97" spans="1:19" ht="15.75" thickBot="1" x14ac:dyDescent="0.3">
      <c r="A97" s="118"/>
      <c r="B97" s="119"/>
      <c r="C97" s="120"/>
      <c r="D97" s="42">
        <v>3</v>
      </c>
      <c r="E97" s="40"/>
      <c r="F97" s="43" t="str">
        <f>IF($E97="","",IF(ISNA(VLOOKUP($E97,DD!$A$2:$C$150,2,0)),"NO SUCH DIVE",VLOOKUP($E97,DD!$A$2:$C$150,2,0)))</f>
        <v/>
      </c>
      <c r="G97" s="42" t="str">
        <f>IF($E97="","",IF(ISNA(VLOOKUP($E97,DD!$A$2:$C$150,3,0)),"",VLOOKUP($E97,DD!$A$2:$C$150,3,0)))</f>
        <v/>
      </c>
      <c r="H97" s="41"/>
      <c r="I97" s="41"/>
      <c r="J97" s="41"/>
      <c r="K97" s="41"/>
      <c r="L97" s="41"/>
      <c r="M97" s="40"/>
      <c r="N97" s="82">
        <f t="shared" si="41"/>
        <v>0</v>
      </c>
      <c r="O97" s="83">
        <f>IF(N97="",O96,N97+O96)</f>
        <v>0</v>
      </c>
      <c r="Q97" s="35">
        <f t="shared" ref="Q97" si="62">IF(O97&lt;&gt;"",O97+A95/10000,0)</f>
        <v>3.2000000000000002E-3</v>
      </c>
      <c r="R97" s="35">
        <f t="shared" ref="R97:S97" si="63">B95</f>
        <v>0</v>
      </c>
      <c r="S97" s="35">
        <f t="shared" si="63"/>
        <v>0</v>
      </c>
    </row>
    <row r="98" spans="1:19" x14ac:dyDescent="0.25">
      <c r="A98" s="115">
        <v>33</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si="41"/>
        <v>0</v>
      </c>
      <c r="O98" s="78">
        <f>IF(N98="","",N98)</f>
        <v>0</v>
      </c>
      <c r="Q98" s="35"/>
      <c r="R98" s="35"/>
      <c r="S98" s="35"/>
    </row>
    <row r="99" spans="1:19" ht="15.75" thickBot="1" x14ac:dyDescent="0.3">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41"/>
        <v>0</v>
      </c>
      <c r="O99" s="78">
        <f>IF(N99="",O98,N99+O98)</f>
        <v>0</v>
      </c>
      <c r="Q99" s="35"/>
      <c r="R99" s="35"/>
      <c r="S99" s="35"/>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41"/>
        <v>0</v>
      </c>
      <c r="O100" s="79">
        <f>IF(N100="",O99,N100+O99)</f>
        <v>0</v>
      </c>
      <c r="Q100" s="35">
        <f t="shared" ref="Q100" si="64">IF(O100&lt;&gt;"",O100+A98/10000,0)</f>
        <v>3.3E-3</v>
      </c>
      <c r="R100" s="35">
        <f t="shared" ref="R100:S100" si="65">B98</f>
        <v>0</v>
      </c>
      <c r="S100" s="35">
        <f t="shared" si="65"/>
        <v>0</v>
      </c>
    </row>
    <row r="101" spans="1:19" x14ac:dyDescent="0.25">
      <c r="A101" s="118">
        <v>34</v>
      </c>
      <c r="B101" s="119"/>
      <c r="C101" s="120"/>
      <c r="D101" s="42">
        <v>1</v>
      </c>
      <c r="E101" s="40"/>
      <c r="F101" s="43" t="str">
        <f>IF($E101="","",IF(ISNA(VLOOKUP($E101,DD!$A$2:$C$150,2,0)),"NO SUCH DIVE",VLOOKUP($E101,DD!$A$2:$C$150,2,0)))</f>
        <v/>
      </c>
      <c r="G101" s="42" t="str">
        <f>IF($E101="","",IF(ISNA(VLOOKUP($E101,DD!$A$2:$C$150,3,0)),"",VLOOKUP($E101,DD!$A$2:$C$150,3,0)))</f>
        <v/>
      </c>
      <c r="H101" s="41"/>
      <c r="I101" s="41"/>
      <c r="J101" s="41"/>
      <c r="K101" s="41"/>
      <c r="L101" s="41"/>
      <c r="M101" s="40"/>
      <c r="N101" s="82">
        <f t="shared" si="41"/>
        <v>0</v>
      </c>
      <c r="O101" s="82">
        <f>IF(N101="","",N101)</f>
        <v>0</v>
      </c>
      <c r="Q101" s="35"/>
      <c r="R101" s="35"/>
      <c r="S101" s="35"/>
    </row>
    <row r="102" spans="1:19" ht="15.75" thickBot="1" x14ac:dyDescent="0.3">
      <c r="A102" s="118"/>
      <c r="B102" s="119"/>
      <c r="C102" s="120"/>
      <c r="D102" s="42">
        <v>2</v>
      </c>
      <c r="E102" s="40"/>
      <c r="F102" s="43" t="str">
        <f>IF($E102="","",IF(ISNA(VLOOKUP($E102,DD!$A$2:$C$150,2,0)),"NO SUCH DIVE",VLOOKUP($E102,DD!$A$2:$C$150,2,0)))</f>
        <v/>
      </c>
      <c r="G102" s="42" t="str">
        <f>IF($E102="","",IF(ISNA(VLOOKUP($E102,DD!$A$2:$C$150,3,0)),"",VLOOKUP($E102,DD!$A$2:$C$150,3,0)))</f>
        <v/>
      </c>
      <c r="H102" s="41"/>
      <c r="I102" s="41"/>
      <c r="J102" s="41"/>
      <c r="K102" s="41"/>
      <c r="L102" s="41"/>
      <c r="M102" s="40"/>
      <c r="N102" s="82">
        <f t="shared" si="41"/>
        <v>0</v>
      </c>
      <c r="O102" s="82">
        <f>IF(N102="",O101,N102+O101)</f>
        <v>0</v>
      </c>
      <c r="Q102" s="35"/>
      <c r="R102" s="35"/>
      <c r="S102" s="35"/>
    </row>
    <row r="103" spans="1:19" ht="15.75" thickBot="1" x14ac:dyDescent="0.3">
      <c r="A103" s="118"/>
      <c r="B103" s="119"/>
      <c r="C103" s="120"/>
      <c r="D103" s="42">
        <v>3</v>
      </c>
      <c r="E103" s="40"/>
      <c r="F103" s="43" t="str">
        <f>IF($E103="","",IF(ISNA(VLOOKUP($E103,DD!$A$2:$C$150,2,0)),"NO SUCH DIVE",VLOOKUP($E103,DD!$A$2:$C$150,2,0)))</f>
        <v/>
      </c>
      <c r="G103" s="42" t="str">
        <f>IF($E103="","",IF(ISNA(VLOOKUP($E103,DD!$A$2:$C$150,3,0)),"",VLOOKUP($E103,DD!$A$2:$C$150,3,0)))</f>
        <v/>
      </c>
      <c r="H103" s="41"/>
      <c r="I103" s="41"/>
      <c r="J103" s="41"/>
      <c r="K103" s="41"/>
      <c r="L103" s="41"/>
      <c r="M103" s="40"/>
      <c r="N103" s="82">
        <f t="shared" si="41"/>
        <v>0</v>
      </c>
      <c r="O103" s="83">
        <f>IF(N103="",O102,N103+O102)</f>
        <v>0</v>
      </c>
      <c r="Q103" s="35">
        <f t="shared" ref="Q103" si="66">IF(O103&lt;&gt;"",O103+A101/10000,0)</f>
        <v>3.3999999999999998E-3</v>
      </c>
      <c r="R103" s="35">
        <f t="shared" ref="R103:S103" si="67">B101</f>
        <v>0</v>
      </c>
      <c r="S103" s="35">
        <f t="shared" si="67"/>
        <v>0</v>
      </c>
    </row>
    <row r="104" spans="1:19" x14ac:dyDescent="0.25">
      <c r="A104" s="115">
        <v>35</v>
      </c>
      <c r="B104" s="116"/>
      <c r="C104" s="117"/>
      <c r="D104" s="10">
        <v>1</v>
      </c>
      <c r="E104" s="5"/>
      <c r="F104" t="str">
        <f>IF($E104="","",IF(ISNA(VLOOKUP($E104,DD!$A$2:$C$150,2,0)),"NO SUCH DIVE",VLOOKUP($E104,DD!$A$2:$C$150,2,0)))</f>
        <v/>
      </c>
      <c r="G104" s="10" t="str">
        <f>IF($E104="","",IF(ISNA(VLOOKUP($E104,DD!$A$2:$C$150,3,0)),"",VLOOKUP($E104,DD!$A$2:$C$150,3,0)))</f>
        <v/>
      </c>
      <c r="H104" s="8"/>
      <c r="I104" s="8"/>
      <c r="J104" s="8"/>
      <c r="K104" s="8"/>
      <c r="L104" s="8"/>
      <c r="M104" s="5"/>
      <c r="N104" s="78">
        <f t="shared" si="41"/>
        <v>0</v>
      </c>
      <c r="O104" s="78">
        <f>IF(N104="","",N104)</f>
        <v>0</v>
      </c>
      <c r="Q104" s="35"/>
      <c r="R104" s="35"/>
      <c r="S104" s="35"/>
    </row>
    <row r="105" spans="1:19" ht="15.75" thickBot="1" x14ac:dyDescent="0.3">
      <c r="A105" s="115"/>
      <c r="B105" s="116"/>
      <c r="C105" s="117"/>
      <c r="D105" s="10">
        <v>2</v>
      </c>
      <c r="E105" s="5"/>
      <c r="F105" t="str">
        <f>IF($E105="","",IF(ISNA(VLOOKUP($E105,DD!$A$2:$C$150,2,0)),"NO SUCH DIVE",VLOOKUP($E105,DD!$A$2:$C$150,2,0)))</f>
        <v/>
      </c>
      <c r="G105" s="10" t="str">
        <f>IF($E105="","",IF(ISNA(VLOOKUP($E105,DD!$A$2:$C$150,3,0)),"",VLOOKUP($E105,DD!$A$2:$C$150,3,0)))</f>
        <v/>
      </c>
      <c r="H105" s="8"/>
      <c r="I105" s="8"/>
      <c r="J105" s="8"/>
      <c r="K105" s="8"/>
      <c r="L105" s="8"/>
      <c r="M105" s="5"/>
      <c r="N105" s="78">
        <f t="shared" si="41"/>
        <v>0</v>
      </c>
      <c r="O105" s="78">
        <f>IF(N105="",O104,N105+O104)</f>
        <v>0</v>
      </c>
      <c r="Q105" s="35"/>
      <c r="R105" s="35"/>
      <c r="S105" s="35"/>
    </row>
    <row r="106" spans="1:19" ht="15.75" thickBot="1" x14ac:dyDescent="0.3">
      <c r="A106" s="115"/>
      <c r="B106" s="116"/>
      <c r="C106" s="117"/>
      <c r="D106" s="10">
        <v>3</v>
      </c>
      <c r="E106" s="5"/>
      <c r="F106" t="str">
        <f>IF($E106="","",IF(ISNA(VLOOKUP($E106,DD!$A$2:$C$150,2,0)),"NO SUCH DIVE",VLOOKUP($E106,DD!$A$2:$C$150,2,0)))</f>
        <v/>
      </c>
      <c r="G106" s="10" t="str">
        <f>IF($E106="","",IF(ISNA(VLOOKUP($E106,DD!$A$2:$C$150,3,0)),"",VLOOKUP($E106,DD!$A$2:$C$150,3,0)))</f>
        <v/>
      </c>
      <c r="H106" s="8"/>
      <c r="I106" s="8"/>
      <c r="J106" s="8"/>
      <c r="K106" s="8"/>
      <c r="L106" s="8"/>
      <c r="M106" s="5"/>
      <c r="N106" s="78">
        <f t="shared" si="41"/>
        <v>0</v>
      </c>
      <c r="O106" s="79">
        <f>IF(N106="",O105,N106+O105)</f>
        <v>0</v>
      </c>
      <c r="Q106" s="35">
        <f t="shared" ref="Q106" si="68">IF(O106&lt;&gt;"",O106+A104/10000,0)</f>
        <v>3.5000000000000001E-3</v>
      </c>
      <c r="R106" s="35">
        <f t="shared" ref="R106:S106" si="69">B104</f>
        <v>0</v>
      </c>
      <c r="S106" s="35">
        <f t="shared" si="69"/>
        <v>0</v>
      </c>
    </row>
    <row r="107" spans="1:19" x14ac:dyDescent="0.25">
      <c r="A107" s="118">
        <v>36</v>
      </c>
      <c r="B107" s="119"/>
      <c r="C107" s="120"/>
      <c r="D107" s="42">
        <v>1</v>
      </c>
      <c r="E107" s="40"/>
      <c r="F107" s="43" t="str">
        <f>IF($E107="","",IF(ISNA(VLOOKUP($E107,DD!$A$2:$C$150,2,0)),"NO SUCH DIVE",VLOOKUP($E107,DD!$A$2:$C$150,2,0)))</f>
        <v/>
      </c>
      <c r="G107" s="42" t="str">
        <f>IF($E107="","",IF(ISNA(VLOOKUP($E107,DD!$A$2:$C$150,3,0)),"",VLOOKUP($E107,DD!$A$2:$C$150,3,0)))</f>
        <v/>
      </c>
      <c r="H107" s="41"/>
      <c r="I107" s="41"/>
      <c r="J107" s="41"/>
      <c r="K107" s="41"/>
      <c r="L107" s="41"/>
      <c r="M107" s="40"/>
      <c r="N107" s="82">
        <f t="shared" si="41"/>
        <v>0</v>
      </c>
      <c r="O107" s="82">
        <f>IF(N107="","",N107)</f>
        <v>0</v>
      </c>
      <c r="Q107" s="35"/>
      <c r="R107" s="35"/>
      <c r="S107" s="35"/>
    </row>
    <row r="108" spans="1:19" ht="15.75" thickBot="1" x14ac:dyDescent="0.3">
      <c r="A108" s="118"/>
      <c r="B108" s="119"/>
      <c r="C108" s="120"/>
      <c r="D108" s="42">
        <v>2</v>
      </c>
      <c r="E108" s="40"/>
      <c r="F108" s="43" t="str">
        <f>IF($E108="","",IF(ISNA(VLOOKUP($E108,DD!$A$2:$C$150,2,0)),"NO SUCH DIVE",VLOOKUP($E108,DD!$A$2:$C$150,2,0)))</f>
        <v/>
      </c>
      <c r="G108" s="42" t="str">
        <f>IF($E108="","",IF(ISNA(VLOOKUP($E108,DD!$A$2:$C$150,3,0)),"",VLOOKUP($E108,DD!$A$2:$C$150,3,0)))</f>
        <v/>
      </c>
      <c r="H108" s="41"/>
      <c r="I108" s="41"/>
      <c r="J108" s="41"/>
      <c r="K108" s="41"/>
      <c r="L108" s="41"/>
      <c r="M108" s="40"/>
      <c r="N108" s="82">
        <f t="shared" si="41"/>
        <v>0</v>
      </c>
      <c r="O108" s="82">
        <f>IF(N108="",O107,N108+O107)</f>
        <v>0</v>
      </c>
      <c r="Q108" s="35"/>
      <c r="R108" s="35"/>
      <c r="S108" s="35"/>
    </row>
    <row r="109" spans="1:19" ht="15.75" thickBot="1" x14ac:dyDescent="0.3">
      <c r="A109" s="118"/>
      <c r="B109" s="119"/>
      <c r="C109" s="120"/>
      <c r="D109" s="42">
        <v>3</v>
      </c>
      <c r="E109" s="40"/>
      <c r="F109" s="43" t="str">
        <f>IF($E109="","",IF(ISNA(VLOOKUP($E109,DD!$A$2:$C$150,2,0)),"NO SUCH DIVE",VLOOKUP($E109,DD!$A$2:$C$150,2,0)))</f>
        <v/>
      </c>
      <c r="G109" s="42" t="str">
        <f>IF($E109="","",IF(ISNA(VLOOKUP($E109,DD!$A$2:$C$150,3,0)),"",VLOOKUP($E109,DD!$A$2:$C$150,3,0)))</f>
        <v/>
      </c>
      <c r="H109" s="41"/>
      <c r="I109" s="41"/>
      <c r="J109" s="41"/>
      <c r="K109" s="41"/>
      <c r="L109" s="41"/>
      <c r="M109" s="40"/>
      <c r="N109" s="82">
        <f t="shared" si="41"/>
        <v>0</v>
      </c>
      <c r="O109" s="83">
        <f>IF(N109="",O108,N109+O108)</f>
        <v>0</v>
      </c>
      <c r="Q109" s="35">
        <f t="shared" ref="Q109" si="70">IF(O109&lt;&gt;"",O109+A107/10000,0)</f>
        <v>3.5999999999999999E-3</v>
      </c>
      <c r="R109" s="35">
        <f t="shared" ref="R109:S109" si="71">B107</f>
        <v>0</v>
      </c>
      <c r="S109" s="35">
        <f t="shared" si="71"/>
        <v>0</v>
      </c>
    </row>
    <row r="110" spans="1:19" x14ac:dyDescent="0.25">
      <c r="A110" s="115">
        <v>37</v>
      </c>
      <c r="B110" s="116"/>
      <c r="C110" s="117"/>
      <c r="D110" s="10">
        <v>1</v>
      </c>
      <c r="E110" s="5"/>
      <c r="F110" t="str">
        <f>IF($E110="","",IF(ISNA(VLOOKUP($E110,DD!$A$2:$C$150,2,0)),"NO SUCH DIVE",VLOOKUP($E110,DD!$A$2:$C$150,2,0)))</f>
        <v/>
      </c>
      <c r="G110" s="10" t="str">
        <f>IF($E110="","",IF(ISNA(VLOOKUP($E110,DD!$A$2:$C$150,3,0)),"",VLOOKUP($E110,DD!$A$2:$C$150,3,0)))</f>
        <v/>
      </c>
      <c r="H110" s="8"/>
      <c r="I110" s="8"/>
      <c r="J110" s="8"/>
      <c r="K110" s="8"/>
      <c r="L110" s="8"/>
      <c r="M110" s="5"/>
      <c r="N110" s="78">
        <f t="shared" si="41"/>
        <v>0</v>
      </c>
      <c r="O110" s="78">
        <f>IF(N110="","",N110)</f>
        <v>0</v>
      </c>
      <c r="Q110" s="35"/>
      <c r="R110" s="35"/>
      <c r="S110" s="35"/>
    </row>
    <row r="111" spans="1:19" ht="15.75" thickBot="1" x14ac:dyDescent="0.3">
      <c r="A111" s="115"/>
      <c r="B111" s="116"/>
      <c r="C111" s="117"/>
      <c r="D111" s="10">
        <v>2</v>
      </c>
      <c r="E111" s="5"/>
      <c r="F111" t="str">
        <f>IF($E111="","",IF(ISNA(VLOOKUP($E111,DD!$A$2:$C$150,2,0)),"NO SUCH DIVE",VLOOKUP($E111,DD!$A$2:$C$150,2,0)))</f>
        <v/>
      </c>
      <c r="G111" s="10" t="str">
        <f>IF($E111="","",IF(ISNA(VLOOKUP($E111,DD!$A$2:$C$150,3,0)),"",VLOOKUP($E111,DD!$A$2:$C$150,3,0)))</f>
        <v/>
      </c>
      <c r="H111" s="8"/>
      <c r="I111" s="8"/>
      <c r="J111" s="8"/>
      <c r="K111" s="8"/>
      <c r="L111" s="8"/>
      <c r="M111" s="5"/>
      <c r="N111" s="78">
        <f t="shared" si="41"/>
        <v>0</v>
      </c>
      <c r="O111" s="78">
        <f>IF(N111="",O110,N111+O110)</f>
        <v>0</v>
      </c>
      <c r="Q111" s="35"/>
      <c r="R111" s="35"/>
      <c r="S111" s="35"/>
    </row>
    <row r="112" spans="1:19" ht="15.75" thickBot="1" x14ac:dyDescent="0.3">
      <c r="A112" s="115"/>
      <c r="B112" s="116"/>
      <c r="C112" s="117"/>
      <c r="D112" s="10">
        <v>3</v>
      </c>
      <c r="E112" s="5"/>
      <c r="F112" t="str">
        <f>IF($E112="","",IF(ISNA(VLOOKUP($E112,DD!$A$2:$C$150,2,0)),"NO SUCH DIVE",VLOOKUP($E112,DD!$A$2:$C$150,2,0)))</f>
        <v/>
      </c>
      <c r="G112" s="10" t="str">
        <f>IF($E112="","",IF(ISNA(VLOOKUP($E112,DD!$A$2:$C$150,3,0)),"",VLOOKUP($E112,DD!$A$2:$C$150,3,0)))</f>
        <v/>
      </c>
      <c r="H112" s="8"/>
      <c r="I112" s="8"/>
      <c r="J112" s="8"/>
      <c r="K112" s="8"/>
      <c r="L112" s="8"/>
      <c r="M112" s="5"/>
      <c r="N112" s="78">
        <f t="shared" si="41"/>
        <v>0</v>
      </c>
      <c r="O112" s="79">
        <f>IF(N112="",O111,N112+O111)</f>
        <v>0</v>
      </c>
      <c r="Q112" s="35">
        <f t="shared" ref="Q112" si="72">IF(O112&lt;&gt;"",O112+A110/10000,0)</f>
        <v>3.7000000000000002E-3</v>
      </c>
      <c r="R112" s="35">
        <f t="shared" ref="R112:S112" si="73">B110</f>
        <v>0</v>
      </c>
      <c r="S112" s="35">
        <f t="shared" si="73"/>
        <v>0</v>
      </c>
    </row>
    <row r="113" spans="1:37" x14ac:dyDescent="0.25">
      <c r="A113" s="118">
        <v>38</v>
      </c>
      <c r="B113" s="119"/>
      <c r="C113" s="120"/>
      <c r="D113" s="42">
        <v>1</v>
      </c>
      <c r="E113" s="40"/>
      <c r="F113" s="43" t="str">
        <f>IF($E113="","",IF(ISNA(VLOOKUP($E113,DD!$A$2:$C$150,2,0)),"NO SUCH DIVE",VLOOKUP($E113,DD!$A$2:$C$150,2,0)))</f>
        <v/>
      </c>
      <c r="G113" s="42" t="str">
        <f>IF($E113="","",IF(ISNA(VLOOKUP($E113,DD!$A$2:$C$150,3,0)),"",VLOOKUP($E113,DD!$A$2:$C$150,3,0)))</f>
        <v/>
      </c>
      <c r="H113" s="41"/>
      <c r="I113" s="41"/>
      <c r="J113" s="41"/>
      <c r="K113" s="41"/>
      <c r="L113" s="41"/>
      <c r="M113" s="40"/>
      <c r="N113" s="82">
        <f t="shared" si="41"/>
        <v>0</v>
      </c>
      <c r="O113" s="82">
        <f>IF(N113="","",N113)</f>
        <v>0</v>
      </c>
      <c r="Q113" s="35"/>
      <c r="R113" s="35"/>
      <c r="S113" s="35"/>
    </row>
    <row r="114" spans="1:37" ht="15.75" thickBot="1" x14ac:dyDescent="0.3">
      <c r="A114" s="118"/>
      <c r="B114" s="119"/>
      <c r="C114" s="120"/>
      <c r="D114" s="42">
        <v>2</v>
      </c>
      <c r="E114" s="40"/>
      <c r="F114" s="43" t="str">
        <f>IF($E114="","",IF(ISNA(VLOOKUP($E114,DD!$A$2:$C$150,2,0)),"NO SUCH DIVE",VLOOKUP($E114,DD!$A$2:$C$150,2,0)))</f>
        <v/>
      </c>
      <c r="G114" s="42" t="str">
        <f>IF($E114="","",IF(ISNA(VLOOKUP($E114,DD!$A$2:$C$150,3,0)),"",VLOOKUP($E114,DD!$A$2:$C$150,3,0)))</f>
        <v/>
      </c>
      <c r="H114" s="41"/>
      <c r="I114" s="41"/>
      <c r="J114" s="41"/>
      <c r="K114" s="41"/>
      <c r="L114" s="41"/>
      <c r="M114" s="40"/>
      <c r="N114" s="82">
        <f t="shared" si="41"/>
        <v>0</v>
      </c>
      <c r="O114" s="82">
        <f>IF(N114="",O113,N114+O113)</f>
        <v>0</v>
      </c>
      <c r="Q114" s="35"/>
      <c r="R114" s="35"/>
      <c r="S114" s="35"/>
    </row>
    <row r="115" spans="1:37" ht="15.75" thickBot="1" x14ac:dyDescent="0.3">
      <c r="A115" s="118"/>
      <c r="B115" s="119"/>
      <c r="C115" s="120"/>
      <c r="D115" s="42">
        <v>3</v>
      </c>
      <c r="E115" s="40"/>
      <c r="F115" s="43" t="str">
        <f>IF($E115="","",IF(ISNA(VLOOKUP($E115,DD!$A$2:$C$150,2,0)),"NO SUCH DIVE",VLOOKUP($E115,DD!$A$2:$C$150,2,0)))</f>
        <v/>
      </c>
      <c r="G115" s="42" t="str">
        <f>IF($E115="","",IF(ISNA(VLOOKUP($E115,DD!$A$2:$C$150,3,0)),"",VLOOKUP($E115,DD!$A$2:$C$150,3,0)))</f>
        <v/>
      </c>
      <c r="H115" s="41"/>
      <c r="I115" s="41"/>
      <c r="J115" s="41"/>
      <c r="K115" s="41"/>
      <c r="L115" s="41"/>
      <c r="M115" s="40"/>
      <c r="N115" s="82">
        <f t="shared" si="41"/>
        <v>0</v>
      </c>
      <c r="O115" s="83">
        <f>IF(N115="",O114,N115+O114)</f>
        <v>0</v>
      </c>
      <c r="Q115" s="35">
        <f t="shared" ref="Q115" si="74">IF(O115&lt;&gt;"",O115+A113/10000,0)</f>
        <v>3.8E-3</v>
      </c>
      <c r="R115" s="35">
        <f t="shared" ref="R115:S115" si="75">B113</f>
        <v>0</v>
      </c>
      <c r="S115" s="35">
        <f t="shared" si="75"/>
        <v>0</v>
      </c>
    </row>
    <row r="116" spans="1:37" x14ac:dyDescent="0.25">
      <c r="A116" s="115">
        <v>39</v>
      </c>
      <c r="B116" s="116"/>
      <c r="C116" s="117"/>
      <c r="D116" s="10">
        <v>1</v>
      </c>
      <c r="E116" s="5"/>
      <c r="F116" t="str">
        <f>IF($E116="","",IF(ISNA(VLOOKUP($E116,DD!$A$2:$C$150,2,0)),"NO SUCH DIVE",VLOOKUP($E116,DD!$A$2:$C$150,2,0)))</f>
        <v/>
      </c>
      <c r="G116" s="10" t="str">
        <f>IF($E116="","",IF(ISNA(VLOOKUP($E116,DD!$A$2:$C$150,3,0)),"",VLOOKUP($E116,DD!$A$2:$C$150,3,0)))</f>
        <v/>
      </c>
      <c r="H116" s="8"/>
      <c r="I116" s="8"/>
      <c r="J116" s="8"/>
      <c r="K116" s="8"/>
      <c r="L116" s="8"/>
      <c r="M116" s="5"/>
      <c r="N116" s="78">
        <f t="shared" si="41"/>
        <v>0</v>
      </c>
      <c r="O116" s="78">
        <f>IF(N116="","",N116)</f>
        <v>0</v>
      </c>
      <c r="Q116" s="35"/>
      <c r="R116" s="35"/>
      <c r="S116" s="35"/>
    </row>
    <row r="117" spans="1:37" ht="15.75" thickBot="1" x14ac:dyDescent="0.3">
      <c r="A117" s="115"/>
      <c r="B117" s="116"/>
      <c r="C117" s="117"/>
      <c r="D117" s="10">
        <v>2</v>
      </c>
      <c r="E117" s="5"/>
      <c r="F117" t="str">
        <f>IF($E117="","",IF(ISNA(VLOOKUP($E117,DD!$A$2:$C$150,2,0)),"NO SUCH DIVE",VLOOKUP($E117,DD!$A$2:$C$150,2,0)))</f>
        <v/>
      </c>
      <c r="G117" s="10" t="str">
        <f>IF($E117="","",IF(ISNA(VLOOKUP($E117,DD!$A$2:$C$150,3,0)),"",VLOOKUP($E117,DD!$A$2:$C$150,3,0)))</f>
        <v/>
      </c>
      <c r="H117" s="8"/>
      <c r="I117" s="8"/>
      <c r="J117" s="8"/>
      <c r="K117" s="8"/>
      <c r="L117" s="8"/>
      <c r="M117" s="5"/>
      <c r="N117" s="78">
        <f t="shared" si="41"/>
        <v>0</v>
      </c>
      <c r="O117" s="78">
        <f>IF(N117="",O116,N117+O116)</f>
        <v>0</v>
      </c>
      <c r="Q117" s="35"/>
      <c r="R117" s="35"/>
      <c r="S117" s="35"/>
    </row>
    <row r="118" spans="1:37" ht="15.75" thickBot="1" x14ac:dyDescent="0.3">
      <c r="A118" s="115"/>
      <c r="B118" s="116"/>
      <c r="C118" s="117"/>
      <c r="D118" s="10">
        <v>3</v>
      </c>
      <c r="E118" s="5"/>
      <c r="F118" t="str">
        <f>IF($E118="","",IF(ISNA(VLOOKUP($E118,DD!$A$2:$C$150,2,0)),"NO SUCH DIVE",VLOOKUP($E118,DD!$A$2:$C$150,2,0)))</f>
        <v/>
      </c>
      <c r="G118" s="10" t="str">
        <f>IF($E118="","",IF(ISNA(VLOOKUP($E118,DD!$A$2:$C$150,3,0)),"",VLOOKUP($E118,DD!$A$2:$C$150,3,0)))</f>
        <v/>
      </c>
      <c r="H118" s="8"/>
      <c r="I118" s="8"/>
      <c r="J118" s="8"/>
      <c r="K118" s="8"/>
      <c r="L118" s="8"/>
      <c r="M118" s="5"/>
      <c r="N118" s="78">
        <f t="shared" si="41"/>
        <v>0</v>
      </c>
      <c r="O118" s="79">
        <f>IF(N118="",O117,N118+O117)</f>
        <v>0</v>
      </c>
      <c r="Q118" s="35">
        <f t="shared" ref="Q118" si="76">IF(O118&lt;&gt;"",O118+A116/10000,0)</f>
        <v>3.8999999999999998E-3</v>
      </c>
      <c r="R118" s="35">
        <f t="shared" ref="R118:S118" si="77">B116</f>
        <v>0</v>
      </c>
      <c r="S118" s="35">
        <f t="shared" si="77"/>
        <v>0</v>
      </c>
    </row>
    <row r="119" spans="1:37" x14ac:dyDescent="0.25">
      <c r="A119" s="118">
        <v>40</v>
      </c>
      <c r="B119" s="119"/>
      <c r="C119" s="120"/>
      <c r="D119" s="42">
        <v>1</v>
      </c>
      <c r="E119" s="40"/>
      <c r="F119" s="43" t="str">
        <f>IF($E119="","",IF(ISNA(VLOOKUP($E119,DD!$A$2:$C$150,2,0)),"NO SUCH DIVE",VLOOKUP($E119,DD!$A$2:$C$150,2,0)))</f>
        <v/>
      </c>
      <c r="G119" s="42" t="str">
        <f>IF($E119="","",IF(ISNA(VLOOKUP($E119,DD!$A$2:$C$150,3,0)),"",VLOOKUP($E119,DD!$A$2:$C$150,3,0)))</f>
        <v/>
      </c>
      <c r="H119" s="41"/>
      <c r="I119" s="41"/>
      <c r="J119" s="41"/>
      <c r="K119" s="41"/>
      <c r="L119" s="41"/>
      <c r="M119" s="40"/>
      <c r="N119" s="82">
        <f t="shared" si="41"/>
        <v>0</v>
      </c>
      <c r="O119" s="82">
        <f>IF(N119="","",N119)</f>
        <v>0</v>
      </c>
      <c r="Q119" s="35"/>
      <c r="R119" s="35"/>
      <c r="S119" s="35"/>
    </row>
    <row r="120" spans="1:37" ht="15.75" thickBot="1" x14ac:dyDescent="0.3">
      <c r="A120" s="118"/>
      <c r="B120" s="119"/>
      <c r="C120" s="120"/>
      <c r="D120" s="42">
        <v>2</v>
      </c>
      <c r="E120" s="40"/>
      <c r="F120" s="43" t="str">
        <f>IF($E120="","",IF(ISNA(VLOOKUP($E120,DD!$A$2:$C$150,2,0)),"NO SUCH DIVE",VLOOKUP($E120,DD!$A$2:$C$150,2,0)))</f>
        <v/>
      </c>
      <c r="G120" s="42" t="str">
        <f>IF($E120="","",IF(ISNA(VLOOKUP($E120,DD!$A$2:$C$150,3,0)),"",VLOOKUP($E120,DD!$A$2:$C$150,3,0)))</f>
        <v/>
      </c>
      <c r="H120" s="41"/>
      <c r="I120" s="41"/>
      <c r="J120" s="41"/>
      <c r="K120" s="41"/>
      <c r="L120" s="41"/>
      <c r="M120" s="40"/>
      <c r="N120" s="82">
        <f t="shared" si="41"/>
        <v>0</v>
      </c>
      <c r="O120" s="82">
        <f>IF(N120="",O119,N120+O119)</f>
        <v>0</v>
      </c>
      <c r="Q120" s="35"/>
      <c r="R120" s="35"/>
      <c r="S120" s="35"/>
    </row>
    <row r="121" spans="1:37" ht="15.75" thickBot="1" x14ac:dyDescent="0.3">
      <c r="A121" s="118"/>
      <c r="B121" s="119"/>
      <c r="C121" s="120"/>
      <c r="D121" s="42">
        <v>3</v>
      </c>
      <c r="E121" s="40"/>
      <c r="F121" s="43" t="str">
        <f>IF($E121="","",IF(ISNA(VLOOKUP($E121,DD!$A$2:$C$150,2,0)),"NO SUCH DIVE",VLOOKUP($E121,DD!$A$2:$C$150,2,0)))</f>
        <v/>
      </c>
      <c r="G121" s="42" t="str">
        <f>IF($E121="","",IF(ISNA(VLOOKUP($E121,DD!$A$2:$C$150,3,0)),"",VLOOKUP($E121,DD!$A$2:$C$150,3,0)))</f>
        <v/>
      </c>
      <c r="H121" s="41"/>
      <c r="I121" s="41"/>
      <c r="J121" s="41"/>
      <c r="K121" s="41"/>
      <c r="L121" s="41"/>
      <c r="M121" s="40"/>
      <c r="N121" s="82">
        <f t="shared" si="41"/>
        <v>0</v>
      </c>
      <c r="O121" s="83">
        <f>IF(N121="",O120,N121+O120)</f>
        <v>0</v>
      </c>
      <c r="Q121" s="35">
        <f t="shared" ref="Q121" si="78">IF(O121&lt;&gt;"",O121+A119/10000,0)</f>
        <v>4.0000000000000001E-3</v>
      </c>
      <c r="R121" s="35">
        <f t="shared" ref="R121:S121" si="79">B119</f>
        <v>0</v>
      </c>
      <c r="S121" s="35">
        <f t="shared" si="79"/>
        <v>0</v>
      </c>
    </row>
    <row r="122" spans="1:37" ht="15.75" thickBot="1" x14ac:dyDescent="0.3">
      <c r="B122" s="22"/>
      <c r="C122" s="22"/>
      <c r="Q122" s="36">
        <v>0</v>
      </c>
      <c r="R122" s="36"/>
      <c r="S122" s="36"/>
    </row>
    <row r="123" spans="1:37" ht="30" x14ac:dyDescent="0.25">
      <c r="C123" s="11" t="s">
        <v>217</v>
      </c>
      <c r="D123" s="28" t="s">
        <v>216</v>
      </c>
      <c r="E123" s="12" t="s">
        <v>215</v>
      </c>
      <c r="F123" s="12" t="s">
        <v>184</v>
      </c>
      <c r="G123" s="12" t="s">
        <v>213</v>
      </c>
      <c r="H123" s="12" t="s">
        <v>238</v>
      </c>
      <c r="I123" s="13" t="s">
        <v>222</v>
      </c>
      <c r="Q123" s="60" t="s">
        <v>225</v>
      </c>
      <c r="R123" s="60" t="s">
        <v>226</v>
      </c>
      <c r="S123" s="60" t="s">
        <v>227</v>
      </c>
      <c r="T123" s="60" t="s">
        <v>228</v>
      </c>
      <c r="U123" s="60" t="s">
        <v>229</v>
      </c>
      <c r="V123" s="60" t="s">
        <v>230</v>
      </c>
      <c r="W123" s="60" t="s">
        <v>231</v>
      </c>
      <c r="X123" s="60" t="s">
        <v>232</v>
      </c>
      <c r="Y123" s="60" t="s">
        <v>233</v>
      </c>
      <c r="Z123" s="60" t="s">
        <v>234</v>
      </c>
      <c r="AA123" s="60" t="s">
        <v>224</v>
      </c>
      <c r="AB123" s="60" t="s">
        <v>235</v>
      </c>
      <c r="AC123" s="60" t="s">
        <v>236</v>
      </c>
      <c r="AD123" s="60" t="s">
        <v>242</v>
      </c>
      <c r="AE123" s="60" t="s">
        <v>279</v>
      </c>
      <c r="AF123" s="60" t="s">
        <v>280</v>
      </c>
      <c r="AG123" s="60" t="s">
        <v>281</v>
      </c>
      <c r="AH123" s="60" t="s">
        <v>278</v>
      </c>
      <c r="AI123" s="60" t="s">
        <v>282</v>
      </c>
      <c r="AJ123" s="60" t="s">
        <v>283</v>
      </c>
      <c r="AK123" s="60" t="s">
        <v>277</v>
      </c>
    </row>
    <row r="124" spans="1:37" x14ac:dyDescent="0.25">
      <c r="C124" s="14">
        <f>IF(E124&lt;1,0,1)</f>
        <v>0</v>
      </c>
      <c r="D124" s="15" t="str">
        <f>IF(OR(C124&lt;1,H124&lt;&gt;"",COUNTIF(P$124:P124,P124)&gt;3),"",VLOOKUP(C124-COUNTA(H$124:H124),DD!$F$1:$G$14,2))</f>
        <v/>
      </c>
      <c r="E124" s="84">
        <f>IF(LARGE($Q$2:$Q$122,ROW()-123)&lt;1,0,LARGE($Q$2:$Q$122,ROW()-123))</f>
        <v>0</v>
      </c>
      <c r="F124" s="16">
        <f>VLOOKUP(E124,$Q$2:$S$122,2,FALSE)</f>
        <v>0</v>
      </c>
      <c r="G124" s="15">
        <f>VLOOKUP(E124,$Q$2:$S$122,3,FALSE)</f>
        <v>0</v>
      </c>
      <c r="H124" s="29"/>
      <c r="I124" s="17" t="str">
        <f t="shared" ref="I124:I163" si="80">IF(AND(OR(C124=C123,C124=C125),C124&lt;&gt;0),"TIE","")</f>
        <v/>
      </c>
      <c r="P124" s="16" t="str">
        <f>G124&amp;H124</f>
        <v>0</v>
      </c>
      <c r="Q124" s="61" t="str">
        <f>IF($G124=Q$123,$D124,"")</f>
        <v/>
      </c>
      <c r="R124" s="61" t="str">
        <f t="shared" ref="R124:AG139" si="81">IF($G124=R$123,$D124,"")</f>
        <v/>
      </c>
      <c r="S124" s="61" t="str">
        <f t="shared" si="81"/>
        <v/>
      </c>
      <c r="T124" s="61" t="str">
        <f t="shared" si="81"/>
        <v/>
      </c>
      <c r="U124" s="61" t="str">
        <f t="shared" si="81"/>
        <v/>
      </c>
      <c r="V124" s="61" t="str">
        <f t="shared" si="81"/>
        <v/>
      </c>
      <c r="W124" s="61" t="str">
        <f t="shared" si="81"/>
        <v/>
      </c>
      <c r="X124" s="61" t="str">
        <f t="shared" si="81"/>
        <v/>
      </c>
      <c r="Y124" s="61" t="str">
        <f t="shared" si="81"/>
        <v/>
      </c>
      <c r="Z124" s="61" t="str">
        <f t="shared" si="81"/>
        <v/>
      </c>
      <c r="AA124" s="61" t="str">
        <f t="shared" si="81"/>
        <v/>
      </c>
      <c r="AB124" s="61" t="str">
        <f t="shared" si="81"/>
        <v/>
      </c>
      <c r="AC124" s="61" t="str">
        <f t="shared" si="81"/>
        <v/>
      </c>
      <c r="AD124" s="61" t="str">
        <f t="shared" si="81"/>
        <v/>
      </c>
      <c r="AE124" s="61" t="str">
        <f t="shared" si="81"/>
        <v/>
      </c>
      <c r="AF124" s="61" t="str">
        <f t="shared" si="81"/>
        <v/>
      </c>
      <c r="AG124" s="61" t="str">
        <f t="shared" si="81"/>
        <v/>
      </c>
      <c r="AH124" s="61" t="str">
        <f t="shared" ref="AE124:AK139" si="82">IF($G124=AH$123,$D124,"")</f>
        <v/>
      </c>
      <c r="AI124" s="61" t="str">
        <f t="shared" si="82"/>
        <v/>
      </c>
      <c r="AJ124" s="61" t="str">
        <f t="shared" si="82"/>
        <v/>
      </c>
      <c r="AK124" s="61" t="str">
        <f t="shared" si="82"/>
        <v/>
      </c>
    </row>
    <row r="125" spans="1:37" x14ac:dyDescent="0.25">
      <c r="C125" s="14">
        <f>IF(E125&lt;1,0,IF(INT(E125*100)=INT(E124*100),C124,ROW()-123))</f>
        <v>0</v>
      </c>
      <c r="D125" s="15" t="str">
        <f>IF(OR(C125&lt;1,H125&lt;&gt;"",COUNTIF(P$124:P125,P125)&gt;3),"",VLOOKUP(C125-COUNTA(H$124:H125),DD!$F$1:$G$14,2))</f>
        <v/>
      </c>
      <c r="E125" s="84">
        <f t="shared" ref="E125:E163" si="83">IF(LARGE($Q$2:$Q$122,ROW()-123)&lt;1,0,LARGE($Q$2:$Q$122,ROW()-123))</f>
        <v>0</v>
      </c>
      <c r="F125" s="16">
        <f t="shared" ref="F125:F163" si="84">VLOOKUP(E125,$Q$2:$S$122,2,FALSE)</f>
        <v>0</v>
      </c>
      <c r="G125" s="15">
        <f t="shared" ref="G125:G163" si="85">VLOOKUP(E125,$Q$2:$S$122,3,FALSE)</f>
        <v>0</v>
      </c>
      <c r="H125" s="29"/>
      <c r="I125" s="17" t="str">
        <f t="shared" si="80"/>
        <v/>
      </c>
      <c r="P125" s="16" t="str">
        <f t="shared" ref="P125:P163" si="86">G125&amp;H125</f>
        <v>0</v>
      </c>
      <c r="Q125" s="61" t="str">
        <f t="shared" ref="Q125:AD157" si="87">IF($G125=Q$123,$D125,"")</f>
        <v/>
      </c>
      <c r="R125" s="61" t="str">
        <f t="shared" si="81"/>
        <v/>
      </c>
      <c r="S125" s="61" t="str">
        <f t="shared" si="81"/>
        <v/>
      </c>
      <c r="T125" s="61" t="str">
        <f t="shared" si="81"/>
        <v/>
      </c>
      <c r="U125" s="61" t="str">
        <f t="shared" si="81"/>
        <v/>
      </c>
      <c r="V125" s="61" t="str">
        <f t="shared" si="81"/>
        <v/>
      </c>
      <c r="W125" s="61" t="str">
        <f t="shared" si="81"/>
        <v/>
      </c>
      <c r="X125" s="61" t="str">
        <f t="shared" si="81"/>
        <v/>
      </c>
      <c r="Y125" s="61" t="str">
        <f t="shared" si="81"/>
        <v/>
      </c>
      <c r="Z125" s="61" t="str">
        <f t="shared" si="81"/>
        <v/>
      </c>
      <c r="AA125" s="61" t="str">
        <f t="shared" si="81"/>
        <v/>
      </c>
      <c r="AB125" s="61" t="str">
        <f t="shared" si="81"/>
        <v/>
      </c>
      <c r="AC125" s="61" t="str">
        <f t="shared" si="81"/>
        <v/>
      </c>
      <c r="AD125" s="61" t="str">
        <f t="shared" si="81"/>
        <v/>
      </c>
      <c r="AE125" s="61" t="str">
        <f t="shared" si="82"/>
        <v/>
      </c>
      <c r="AF125" s="61" t="str">
        <f t="shared" si="82"/>
        <v/>
      </c>
      <c r="AG125" s="61" t="str">
        <f t="shared" si="82"/>
        <v/>
      </c>
      <c r="AH125" s="61" t="str">
        <f t="shared" si="82"/>
        <v/>
      </c>
      <c r="AI125" s="61" t="str">
        <f t="shared" si="82"/>
        <v/>
      </c>
      <c r="AJ125" s="61" t="str">
        <f t="shared" si="82"/>
        <v/>
      </c>
      <c r="AK125" s="61" t="str">
        <f t="shared" si="82"/>
        <v/>
      </c>
    </row>
    <row r="126" spans="1:37" x14ac:dyDescent="0.25">
      <c r="C126" s="14">
        <f t="shared" ref="C126:C163" si="88">IF(E126&lt;1,0,IF(INT(E126*100)=INT(E125*100),C125,ROW()-123))</f>
        <v>0</v>
      </c>
      <c r="D126" s="15" t="str">
        <f>IF(OR(C126&lt;1,H126&lt;&gt;"",COUNTIF(P$124:P126,P126)&gt;3),"",VLOOKUP(C126-COUNTA(H$124:H126),DD!$F$1:$G$14,2))</f>
        <v/>
      </c>
      <c r="E126" s="84">
        <f t="shared" si="83"/>
        <v>0</v>
      </c>
      <c r="F126" s="16">
        <f t="shared" si="84"/>
        <v>0</v>
      </c>
      <c r="G126" s="15">
        <f t="shared" si="85"/>
        <v>0</v>
      </c>
      <c r="H126" s="29"/>
      <c r="I126" s="17" t="str">
        <f t="shared" si="80"/>
        <v/>
      </c>
      <c r="P126" s="16" t="str">
        <f t="shared" si="86"/>
        <v>0</v>
      </c>
      <c r="Q126" s="61" t="str">
        <f t="shared" si="87"/>
        <v/>
      </c>
      <c r="R126" s="61" t="str">
        <f t="shared" si="81"/>
        <v/>
      </c>
      <c r="S126" s="61" t="str">
        <f t="shared" si="81"/>
        <v/>
      </c>
      <c r="T126" s="61" t="str">
        <f t="shared" si="81"/>
        <v/>
      </c>
      <c r="U126" s="61" t="str">
        <f t="shared" si="81"/>
        <v/>
      </c>
      <c r="V126" s="61" t="str">
        <f t="shared" si="81"/>
        <v/>
      </c>
      <c r="W126" s="61" t="str">
        <f t="shared" si="81"/>
        <v/>
      </c>
      <c r="X126" s="61" t="str">
        <f t="shared" si="81"/>
        <v/>
      </c>
      <c r="Y126" s="61" t="str">
        <f t="shared" si="81"/>
        <v/>
      </c>
      <c r="Z126" s="61" t="str">
        <f t="shared" si="81"/>
        <v/>
      </c>
      <c r="AA126" s="61" t="str">
        <f t="shared" si="81"/>
        <v/>
      </c>
      <c r="AB126" s="61" t="str">
        <f t="shared" si="81"/>
        <v/>
      </c>
      <c r="AC126" s="61" t="str">
        <f t="shared" si="81"/>
        <v/>
      </c>
      <c r="AD126" s="61" t="str">
        <f t="shared" si="81"/>
        <v/>
      </c>
      <c r="AE126" s="61" t="str">
        <f t="shared" si="82"/>
        <v/>
      </c>
      <c r="AF126" s="61" t="str">
        <f t="shared" si="82"/>
        <v/>
      </c>
      <c r="AG126" s="61" t="str">
        <f t="shared" si="82"/>
        <v/>
      </c>
      <c r="AH126" s="61" t="str">
        <f t="shared" si="82"/>
        <v/>
      </c>
      <c r="AI126" s="61" t="str">
        <f t="shared" si="82"/>
        <v/>
      </c>
      <c r="AJ126" s="61" t="str">
        <f t="shared" si="82"/>
        <v/>
      </c>
      <c r="AK126" s="61" t="str">
        <f t="shared" si="82"/>
        <v/>
      </c>
    </row>
    <row r="127" spans="1:37" x14ac:dyDescent="0.25">
      <c r="C127" s="14">
        <f t="shared" si="88"/>
        <v>0</v>
      </c>
      <c r="D127" s="15" t="str">
        <f>IF(OR(C127&lt;1,H127&lt;&gt;"",COUNTIF(P$124:P127,P127)&gt;3),"",VLOOKUP(C127-COUNTA(H$124:H127),DD!$F$1:$G$14,2))</f>
        <v/>
      </c>
      <c r="E127" s="84">
        <f t="shared" si="83"/>
        <v>0</v>
      </c>
      <c r="F127" s="16">
        <f t="shared" si="84"/>
        <v>0</v>
      </c>
      <c r="G127" s="15">
        <f t="shared" si="85"/>
        <v>0</v>
      </c>
      <c r="H127" s="29"/>
      <c r="I127" s="17" t="str">
        <f t="shared" si="80"/>
        <v/>
      </c>
      <c r="P127" s="16" t="str">
        <f t="shared" si="86"/>
        <v>0</v>
      </c>
      <c r="Q127" s="61" t="str">
        <f t="shared" si="87"/>
        <v/>
      </c>
      <c r="R127" s="61" t="str">
        <f t="shared" si="81"/>
        <v/>
      </c>
      <c r="S127" s="61" t="str">
        <f t="shared" si="81"/>
        <v/>
      </c>
      <c r="T127" s="61" t="str">
        <f t="shared" si="81"/>
        <v/>
      </c>
      <c r="U127" s="61" t="str">
        <f t="shared" si="81"/>
        <v/>
      </c>
      <c r="V127" s="61" t="str">
        <f t="shared" si="81"/>
        <v/>
      </c>
      <c r="W127" s="61" t="str">
        <f t="shared" si="81"/>
        <v/>
      </c>
      <c r="X127" s="61" t="str">
        <f t="shared" si="81"/>
        <v/>
      </c>
      <c r="Y127" s="61" t="str">
        <f t="shared" si="81"/>
        <v/>
      </c>
      <c r="Z127" s="61" t="str">
        <f t="shared" si="81"/>
        <v/>
      </c>
      <c r="AA127" s="61" t="str">
        <f t="shared" si="81"/>
        <v/>
      </c>
      <c r="AB127" s="61" t="str">
        <f t="shared" si="81"/>
        <v/>
      </c>
      <c r="AC127" s="61" t="str">
        <f t="shared" si="81"/>
        <v/>
      </c>
      <c r="AD127" s="61" t="str">
        <f t="shared" si="81"/>
        <v/>
      </c>
      <c r="AE127" s="61" t="str">
        <f t="shared" si="82"/>
        <v/>
      </c>
      <c r="AF127" s="61" t="str">
        <f t="shared" si="82"/>
        <v/>
      </c>
      <c r="AG127" s="61" t="str">
        <f t="shared" si="82"/>
        <v/>
      </c>
      <c r="AH127" s="61" t="str">
        <f t="shared" si="82"/>
        <v/>
      </c>
      <c r="AI127" s="61" t="str">
        <f t="shared" si="82"/>
        <v/>
      </c>
      <c r="AJ127" s="61" t="str">
        <f t="shared" si="82"/>
        <v/>
      </c>
      <c r="AK127" s="61" t="str">
        <f t="shared" si="82"/>
        <v/>
      </c>
    </row>
    <row r="128" spans="1:37" x14ac:dyDescent="0.25">
      <c r="C128" s="14">
        <f t="shared" si="88"/>
        <v>0</v>
      </c>
      <c r="D128" s="15" t="str">
        <f>IF(OR(C128&lt;1,H128&lt;&gt;"",COUNTIF(P$124:P128,P128)&gt;3),"",VLOOKUP(C128-COUNTA(H$124:H128),DD!$F$1:$G$14,2))</f>
        <v/>
      </c>
      <c r="E128" s="84">
        <f t="shared" si="83"/>
        <v>0</v>
      </c>
      <c r="F128" s="16">
        <f t="shared" si="84"/>
        <v>0</v>
      </c>
      <c r="G128" s="15">
        <f t="shared" si="85"/>
        <v>0</v>
      </c>
      <c r="H128" s="29"/>
      <c r="I128" s="17" t="str">
        <f t="shared" si="80"/>
        <v/>
      </c>
      <c r="P128" s="16" t="str">
        <f t="shared" si="86"/>
        <v>0</v>
      </c>
      <c r="Q128" s="61" t="str">
        <f t="shared" si="87"/>
        <v/>
      </c>
      <c r="R128" s="61" t="str">
        <f t="shared" si="81"/>
        <v/>
      </c>
      <c r="S128" s="61" t="str">
        <f t="shared" si="81"/>
        <v/>
      </c>
      <c r="T128" s="61" t="str">
        <f t="shared" si="81"/>
        <v/>
      </c>
      <c r="U128" s="61" t="str">
        <f t="shared" si="81"/>
        <v/>
      </c>
      <c r="V128" s="61" t="str">
        <f t="shared" si="81"/>
        <v/>
      </c>
      <c r="W128" s="61" t="str">
        <f t="shared" si="81"/>
        <v/>
      </c>
      <c r="X128" s="61" t="str">
        <f t="shared" si="81"/>
        <v/>
      </c>
      <c r="Y128" s="61" t="str">
        <f t="shared" si="81"/>
        <v/>
      </c>
      <c r="Z128" s="61" t="str">
        <f t="shared" si="81"/>
        <v/>
      </c>
      <c r="AA128" s="61" t="str">
        <f t="shared" si="81"/>
        <v/>
      </c>
      <c r="AB128" s="61" t="str">
        <f t="shared" si="81"/>
        <v/>
      </c>
      <c r="AC128" s="61" t="str">
        <f t="shared" si="81"/>
        <v/>
      </c>
      <c r="AD128" s="61" t="str">
        <f t="shared" si="81"/>
        <v/>
      </c>
      <c r="AE128" s="61" t="str">
        <f t="shared" si="82"/>
        <v/>
      </c>
      <c r="AF128" s="61" t="str">
        <f t="shared" si="82"/>
        <v/>
      </c>
      <c r="AG128" s="61" t="str">
        <f t="shared" si="82"/>
        <v/>
      </c>
      <c r="AH128" s="61" t="str">
        <f t="shared" si="82"/>
        <v/>
      </c>
      <c r="AI128" s="61" t="str">
        <f t="shared" si="82"/>
        <v/>
      </c>
      <c r="AJ128" s="61" t="str">
        <f t="shared" si="82"/>
        <v/>
      </c>
      <c r="AK128" s="61" t="str">
        <f t="shared" si="82"/>
        <v/>
      </c>
    </row>
    <row r="129" spans="3:37" x14ac:dyDescent="0.25">
      <c r="C129" s="14">
        <f t="shared" si="88"/>
        <v>0</v>
      </c>
      <c r="D129" s="15" t="str">
        <f>IF(OR(C129&lt;1,H129&lt;&gt;"",COUNTIF(P$124:P129,P129)&gt;3),"",VLOOKUP(C129-COUNTA(H$124:H129),DD!$F$1:$G$14,2))</f>
        <v/>
      </c>
      <c r="E129" s="84">
        <f t="shared" si="83"/>
        <v>0</v>
      </c>
      <c r="F129" s="16">
        <f t="shared" si="84"/>
        <v>0</v>
      </c>
      <c r="G129" s="15">
        <f t="shared" si="85"/>
        <v>0</v>
      </c>
      <c r="H129" s="29"/>
      <c r="I129" s="17" t="str">
        <f t="shared" si="80"/>
        <v/>
      </c>
      <c r="P129" s="16" t="str">
        <f t="shared" si="86"/>
        <v>0</v>
      </c>
      <c r="Q129" s="61" t="str">
        <f t="shared" si="87"/>
        <v/>
      </c>
      <c r="R129" s="61" t="str">
        <f t="shared" si="81"/>
        <v/>
      </c>
      <c r="S129" s="61" t="str">
        <f t="shared" si="81"/>
        <v/>
      </c>
      <c r="T129" s="61" t="str">
        <f t="shared" si="81"/>
        <v/>
      </c>
      <c r="U129" s="61" t="str">
        <f t="shared" si="81"/>
        <v/>
      </c>
      <c r="V129" s="61" t="str">
        <f t="shared" si="81"/>
        <v/>
      </c>
      <c r="W129" s="61" t="str">
        <f t="shared" si="81"/>
        <v/>
      </c>
      <c r="X129" s="61" t="str">
        <f t="shared" si="81"/>
        <v/>
      </c>
      <c r="Y129" s="61" t="str">
        <f t="shared" si="81"/>
        <v/>
      </c>
      <c r="Z129" s="61" t="str">
        <f t="shared" si="81"/>
        <v/>
      </c>
      <c r="AA129" s="61" t="str">
        <f t="shared" si="81"/>
        <v/>
      </c>
      <c r="AB129" s="61" t="str">
        <f t="shared" si="81"/>
        <v/>
      </c>
      <c r="AC129" s="61" t="str">
        <f t="shared" si="81"/>
        <v/>
      </c>
      <c r="AD129" s="61" t="str">
        <f t="shared" si="81"/>
        <v/>
      </c>
      <c r="AE129" s="61" t="str">
        <f t="shared" si="82"/>
        <v/>
      </c>
      <c r="AF129" s="61" t="str">
        <f t="shared" si="82"/>
        <v/>
      </c>
      <c r="AG129" s="61" t="str">
        <f t="shared" si="82"/>
        <v/>
      </c>
      <c r="AH129" s="61" t="str">
        <f t="shared" si="82"/>
        <v/>
      </c>
      <c r="AI129" s="61" t="str">
        <f t="shared" si="82"/>
        <v/>
      </c>
      <c r="AJ129" s="61" t="str">
        <f t="shared" si="82"/>
        <v/>
      </c>
      <c r="AK129" s="61" t="str">
        <f t="shared" si="82"/>
        <v/>
      </c>
    </row>
    <row r="130" spans="3:37" x14ac:dyDescent="0.25">
      <c r="C130" s="14">
        <f t="shared" si="88"/>
        <v>0</v>
      </c>
      <c r="D130" s="15" t="str">
        <f>IF(OR(C130&lt;1,H130&lt;&gt;"",COUNTIF(P$124:P130,P130)&gt;3),"",VLOOKUP(C130-COUNTA(H$124:H130),DD!$F$1:$G$14,2))</f>
        <v/>
      </c>
      <c r="E130" s="84">
        <f t="shared" si="83"/>
        <v>0</v>
      </c>
      <c r="F130" s="16">
        <f t="shared" si="84"/>
        <v>0</v>
      </c>
      <c r="G130" s="15">
        <f t="shared" si="85"/>
        <v>0</v>
      </c>
      <c r="H130" s="29"/>
      <c r="I130" s="17" t="str">
        <f t="shared" si="80"/>
        <v/>
      </c>
      <c r="P130" s="16" t="str">
        <f t="shared" si="86"/>
        <v>0</v>
      </c>
      <c r="Q130" s="61" t="str">
        <f t="shared" si="87"/>
        <v/>
      </c>
      <c r="R130" s="61" t="str">
        <f t="shared" si="81"/>
        <v/>
      </c>
      <c r="S130" s="61" t="str">
        <f t="shared" si="81"/>
        <v/>
      </c>
      <c r="T130" s="61" t="str">
        <f t="shared" si="81"/>
        <v/>
      </c>
      <c r="U130" s="61" t="str">
        <f t="shared" si="81"/>
        <v/>
      </c>
      <c r="V130" s="61" t="str">
        <f t="shared" si="81"/>
        <v/>
      </c>
      <c r="W130" s="61" t="str">
        <f t="shared" si="81"/>
        <v/>
      </c>
      <c r="X130" s="61" t="str">
        <f t="shared" si="81"/>
        <v/>
      </c>
      <c r="Y130" s="61" t="str">
        <f t="shared" si="81"/>
        <v/>
      </c>
      <c r="Z130" s="61" t="str">
        <f t="shared" si="81"/>
        <v/>
      </c>
      <c r="AA130" s="61" t="str">
        <f t="shared" si="81"/>
        <v/>
      </c>
      <c r="AB130" s="61" t="str">
        <f t="shared" si="81"/>
        <v/>
      </c>
      <c r="AC130" s="61" t="str">
        <f t="shared" si="81"/>
        <v/>
      </c>
      <c r="AD130" s="61" t="str">
        <f t="shared" si="81"/>
        <v/>
      </c>
      <c r="AE130" s="61" t="str">
        <f t="shared" si="82"/>
        <v/>
      </c>
      <c r="AF130" s="61" t="str">
        <f t="shared" si="82"/>
        <v/>
      </c>
      <c r="AG130" s="61" t="str">
        <f t="shared" si="82"/>
        <v/>
      </c>
      <c r="AH130" s="61" t="str">
        <f t="shared" si="82"/>
        <v/>
      </c>
      <c r="AI130" s="61" t="str">
        <f t="shared" si="82"/>
        <v/>
      </c>
      <c r="AJ130" s="61" t="str">
        <f t="shared" si="82"/>
        <v/>
      </c>
      <c r="AK130" s="61" t="str">
        <f t="shared" si="82"/>
        <v/>
      </c>
    </row>
    <row r="131" spans="3:37" x14ac:dyDescent="0.25">
      <c r="C131" s="14">
        <f t="shared" si="88"/>
        <v>0</v>
      </c>
      <c r="D131" s="15" t="str">
        <f>IF(OR(C131&lt;1,H131&lt;&gt;"",COUNTIF(P$124:P131,P131)&gt;3),"",VLOOKUP(C131-COUNTA(H$124:H131),DD!$F$1:$G$14,2))</f>
        <v/>
      </c>
      <c r="E131" s="84">
        <f t="shared" si="83"/>
        <v>0</v>
      </c>
      <c r="F131" s="16">
        <f t="shared" si="84"/>
        <v>0</v>
      </c>
      <c r="G131" s="15">
        <f t="shared" si="85"/>
        <v>0</v>
      </c>
      <c r="H131" s="29"/>
      <c r="I131" s="17" t="str">
        <f t="shared" si="80"/>
        <v/>
      </c>
      <c r="P131" s="16" t="str">
        <f t="shared" si="86"/>
        <v>0</v>
      </c>
      <c r="Q131" s="61" t="str">
        <f t="shared" si="87"/>
        <v/>
      </c>
      <c r="R131" s="61" t="str">
        <f t="shared" si="81"/>
        <v/>
      </c>
      <c r="S131" s="61" t="str">
        <f t="shared" si="81"/>
        <v/>
      </c>
      <c r="T131" s="61" t="str">
        <f t="shared" si="81"/>
        <v/>
      </c>
      <c r="U131" s="61" t="str">
        <f t="shared" si="81"/>
        <v/>
      </c>
      <c r="V131" s="61" t="str">
        <f t="shared" si="81"/>
        <v/>
      </c>
      <c r="W131" s="61" t="str">
        <f t="shared" si="81"/>
        <v/>
      </c>
      <c r="X131" s="61" t="str">
        <f t="shared" si="81"/>
        <v/>
      </c>
      <c r="Y131" s="61" t="str">
        <f t="shared" si="81"/>
        <v/>
      </c>
      <c r="Z131" s="61" t="str">
        <f t="shared" si="81"/>
        <v/>
      </c>
      <c r="AA131" s="61" t="str">
        <f t="shared" si="81"/>
        <v/>
      </c>
      <c r="AB131" s="61" t="str">
        <f t="shared" si="81"/>
        <v/>
      </c>
      <c r="AC131" s="61" t="str">
        <f t="shared" si="81"/>
        <v/>
      </c>
      <c r="AD131" s="61" t="str">
        <f t="shared" si="81"/>
        <v/>
      </c>
      <c r="AE131" s="61" t="str">
        <f t="shared" si="82"/>
        <v/>
      </c>
      <c r="AF131" s="61" t="str">
        <f t="shared" si="82"/>
        <v/>
      </c>
      <c r="AG131" s="61" t="str">
        <f t="shared" si="82"/>
        <v/>
      </c>
      <c r="AH131" s="61" t="str">
        <f t="shared" si="82"/>
        <v/>
      </c>
      <c r="AI131" s="61" t="str">
        <f t="shared" si="82"/>
        <v/>
      </c>
      <c r="AJ131" s="61" t="str">
        <f t="shared" si="82"/>
        <v/>
      </c>
      <c r="AK131" s="61" t="str">
        <f t="shared" si="82"/>
        <v/>
      </c>
    </row>
    <row r="132" spans="3:37" x14ac:dyDescent="0.25">
      <c r="C132" s="14">
        <f t="shared" si="88"/>
        <v>0</v>
      </c>
      <c r="D132" s="15" t="str">
        <f>IF(OR(C132&lt;1,H132&lt;&gt;"",COUNTIF(P$124:P132,P132)&gt;3),"",VLOOKUP(C132-COUNTA(H$124:H132),DD!$F$1:$G$14,2))</f>
        <v/>
      </c>
      <c r="E132" s="84">
        <f t="shared" si="83"/>
        <v>0</v>
      </c>
      <c r="F132" s="16">
        <f t="shared" si="84"/>
        <v>0</v>
      </c>
      <c r="G132" s="15">
        <f t="shared" si="85"/>
        <v>0</v>
      </c>
      <c r="H132" s="29"/>
      <c r="I132" s="17" t="str">
        <f t="shared" si="80"/>
        <v/>
      </c>
      <c r="P132" s="16" t="str">
        <f t="shared" si="86"/>
        <v>0</v>
      </c>
      <c r="Q132" s="61" t="str">
        <f t="shared" si="87"/>
        <v/>
      </c>
      <c r="R132" s="61" t="str">
        <f t="shared" si="81"/>
        <v/>
      </c>
      <c r="S132" s="61" t="str">
        <f t="shared" si="81"/>
        <v/>
      </c>
      <c r="T132" s="61" t="str">
        <f t="shared" si="81"/>
        <v/>
      </c>
      <c r="U132" s="61" t="str">
        <f t="shared" si="81"/>
        <v/>
      </c>
      <c r="V132" s="61" t="str">
        <f t="shared" si="81"/>
        <v/>
      </c>
      <c r="W132" s="61" t="str">
        <f t="shared" si="81"/>
        <v/>
      </c>
      <c r="X132" s="61" t="str">
        <f t="shared" si="81"/>
        <v/>
      </c>
      <c r="Y132" s="61" t="str">
        <f t="shared" si="81"/>
        <v/>
      </c>
      <c r="Z132" s="61" t="str">
        <f t="shared" si="81"/>
        <v/>
      </c>
      <c r="AA132" s="61" t="str">
        <f t="shared" si="81"/>
        <v/>
      </c>
      <c r="AB132" s="61" t="str">
        <f t="shared" si="81"/>
        <v/>
      </c>
      <c r="AC132" s="61" t="str">
        <f t="shared" si="81"/>
        <v/>
      </c>
      <c r="AD132" s="61" t="str">
        <f t="shared" si="81"/>
        <v/>
      </c>
      <c r="AE132" s="61" t="str">
        <f t="shared" si="82"/>
        <v/>
      </c>
      <c r="AF132" s="61" t="str">
        <f t="shared" si="82"/>
        <v/>
      </c>
      <c r="AG132" s="61" t="str">
        <f t="shared" si="82"/>
        <v/>
      </c>
      <c r="AH132" s="61" t="str">
        <f t="shared" si="82"/>
        <v/>
      </c>
      <c r="AI132" s="61" t="str">
        <f t="shared" si="82"/>
        <v/>
      </c>
      <c r="AJ132" s="61" t="str">
        <f t="shared" si="82"/>
        <v/>
      </c>
      <c r="AK132" s="61" t="str">
        <f t="shared" si="82"/>
        <v/>
      </c>
    </row>
    <row r="133" spans="3:37" x14ac:dyDescent="0.25">
      <c r="C133" s="14">
        <f t="shared" si="88"/>
        <v>0</v>
      </c>
      <c r="D133" s="15" t="str">
        <f>IF(OR(C133&lt;1,H133&lt;&gt;"",COUNTIF(P$124:P133,P133)&gt;3),"",VLOOKUP(C133-COUNTA(H$124:H133),DD!$F$1:$G$14,2))</f>
        <v/>
      </c>
      <c r="E133" s="84">
        <f t="shared" si="83"/>
        <v>0</v>
      </c>
      <c r="F133" s="16">
        <f t="shared" si="84"/>
        <v>0</v>
      </c>
      <c r="G133" s="15">
        <f t="shared" si="85"/>
        <v>0</v>
      </c>
      <c r="H133" s="29"/>
      <c r="I133" s="17" t="str">
        <f t="shared" si="80"/>
        <v/>
      </c>
      <c r="P133" s="16" t="str">
        <f t="shared" si="86"/>
        <v>0</v>
      </c>
      <c r="Q133" s="61" t="str">
        <f t="shared" si="87"/>
        <v/>
      </c>
      <c r="R133" s="61" t="str">
        <f t="shared" si="81"/>
        <v/>
      </c>
      <c r="S133" s="61" t="str">
        <f t="shared" si="81"/>
        <v/>
      </c>
      <c r="T133" s="61" t="str">
        <f t="shared" si="81"/>
        <v/>
      </c>
      <c r="U133" s="61" t="str">
        <f t="shared" si="81"/>
        <v/>
      </c>
      <c r="V133" s="61" t="str">
        <f t="shared" si="81"/>
        <v/>
      </c>
      <c r="W133" s="61" t="str">
        <f t="shared" si="81"/>
        <v/>
      </c>
      <c r="X133" s="61" t="str">
        <f t="shared" si="81"/>
        <v/>
      </c>
      <c r="Y133" s="61" t="str">
        <f t="shared" si="81"/>
        <v/>
      </c>
      <c r="Z133" s="61" t="str">
        <f t="shared" si="81"/>
        <v/>
      </c>
      <c r="AA133" s="61" t="str">
        <f t="shared" si="81"/>
        <v/>
      </c>
      <c r="AB133" s="61" t="str">
        <f t="shared" si="81"/>
        <v/>
      </c>
      <c r="AC133" s="61" t="str">
        <f t="shared" si="81"/>
        <v/>
      </c>
      <c r="AD133" s="61" t="str">
        <f t="shared" si="81"/>
        <v/>
      </c>
      <c r="AE133" s="61" t="str">
        <f t="shared" si="82"/>
        <v/>
      </c>
      <c r="AF133" s="61" t="str">
        <f t="shared" si="82"/>
        <v/>
      </c>
      <c r="AG133" s="61" t="str">
        <f t="shared" si="82"/>
        <v/>
      </c>
      <c r="AH133" s="61" t="str">
        <f t="shared" si="82"/>
        <v/>
      </c>
      <c r="AI133" s="61" t="str">
        <f t="shared" si="82"/>
        <v/>
      </c>
      <c r="AJ133" s="61" t="str">
        <f t="shared" si="82"/>
        <v/>
      </c>
      <c r="AK133" s="61" t="str">
        <f t="shared" si="82"/>
        <v/>
      </c>
    </row>
    <row r="134" spans="3:37" x14ac:dyDescent="0.25">
      <c r="C134" s="14">
        <f t="shared" si="88"/>
        <v>0</v>
      </c>
      <c r="D134" s="15" t="str">
        <f>IF(OR(C134&lt;1,H134&lt;&gt;"",COUNTIF(P$124:P134,P134)&gt;3),"",VLOOKUP(C134-COUNTA(H$124:H134),DD!$F$1:$G$14,2))</f>
        <v/>
      </c>
      <c r="E134" s="84">
        <f t="shared" si="83"/>
        <v>0</v>
      </c>
      <c r="F134" s="16">
        <f t="shared" si="84"/>
        <v>0</v>
      </c>
      <c r="G134" s="15">
        <f t="shared" si="85"/>
        <v>0</v>
      </c>
      <c r="H134" s="29"/>
      <c r="I134" s="17" t="str">
        <f t="shared" si="80"/>
        <v/>
      </c>
      <c r="P134" s="16" t="str">
        <f t="shared" si="86"/>
        <v>0</v>
      </c>
      <c r="Q134" s="61" t="str">
        <f t="shared" si="87"/>
        <v/>
      </c>
      <c r="R134" s="61" t="str">
        <f t="shared" si="81"/>
        <v/>
      </c>
      <c r="S134" s="61" t="str">
        <f t="shared" si="81"/>
        <v/>
      </c>
      <c r="T134" s="61" t="str">
        <f t="shared" si="81"/>
        <v/>
      </c>
      <c r="U134" s="61" t="str">
        <f t="shared" si="81"/>
        <v/>
      </c>
      <c r="V134" s="61" t="str">
        <f t="shared" si="81"/>
        <v/>
      </c>
      <c r="W134" s="61" t="str">
        <f t="shared" si="81"/>
        <v/>
      </c>
      <c r="X134" s="61" t="str">
        <f t="shared" si="81"/>
        <v/>
      </c>
      <c r="Y134" s="61" t="str">
        <f t="shared" si="81"/>
        <v/>
      </c>
      <c r="Z134" s="61" t="str">
        <f t="shared" si="81"/>
        <v/>
      </c>
      <c r="AA134" s="61" t="str">
        <f t="shared" si="81"/>
        <v/>
      </c>
      <c r="AB134" s="61" t="str">
        <f t="shared" si="81"/>
        <v/>
      </c>
      <c r="AC134" s="61" t="str">
        <f t="shared" si="81"/>
        <v/>
      </c>
      <c r="AD134" s="61" t="str">
        <f t="shared" si="81"/>
        <v/>
      </c>
      <c r="AE134" s="61" t="str">
        <f t="shared" si="82"/>
        <v/>
      </c>
      <c r="AF134" s="61" t="str">
        <f t="shared" si="82"/>
        <v/>
      </c>
      <c r="AG134" s="61" t="str">
        <f t="shared" si="82"/>
        <v/>
      </c>
      <c r="AH134" s="61" t="str">
        <f t="shared" si="82"/>
        <v/>
      </c>
      <c r="AI134" s="61" t="str">
        <f t="shared" si="82"/>
        <v/>
      </c>
      <c r="AJ134" s="61" t="str">
        <f t="shared" si="82"/>
        <v/>
      </c>
      <c r="AK134" s="61" t="str">
        <f t="shared" si="82"/>
        <v/>
      </c>
    </row>
    <row r="135" spans="3:37" x14ac:dyDescent="0.25">
      <c r="C135" s="14">
        <f t="shared" si="88"/>
        <v>0</v>
      </c>
      <c r="D135" s="15" t="str">
        <f>IF(OR(C135&lt;1,H135&lt;&gt;"",COUNTIF(P$124:P135,P135)&gt;3),"",VLOOKUP(C135-COUNTA(H$124:H135),DD!$F$1:$G$14,2))</f>
        <v/>
      </c>
      <c r="E135" s="84">
        <f t="shared" si="83"/>
        <v>0</v>
      </c>
      <c r="F135" s="16">
        <f t="shared" si="84"/>
        <v>0</v>
      </c>
      <c r="G135" s="15">
        <f t="shared" si="85"/>
        <v>0</v>
      </c>
      <c r="H135" s="29"/>
      <c r="I135" s="17" t="str">
        <f t="shared" si="80"/>
        <v/>
      </c>
      <c r="P135" s="16" t="str">
        <f t="shared" si="86"/>
        <v>0</v>
      </c>
      <c r="Q135" s="61" t="str">
        <f t="shared" si="87"/>
        <v/>
      </c>
      <c r="R135" s="61" t="str">
        <f t="shared" si="81"/>
        <v/>
      </c>
      <c r="S135" s="61" t="str">
        <f t="shared" si="81"/>
        <v/>
      </c>
      <c r="T135" s="61" t="str">
        <f t="shared" si="81"/>
        <v/>
      </c>
      <c r="U135" s="61" t="str">
        <f t="shared" si="81"/>
        <v/>
      </c>
      <c r="V135" s="61" t="str">
        <f t="shared" si="81"/>
        <v/>
      </c>
      <c r="W135" s="61" t="str">
        <f t="shared" si="81"/>
        <v/>
      </c>
      <c r="X135" s="61" t="str">
        <f t="shared" si="81"/>
        <v/>
      </c>
      <c r="Y135" s="61" t="str">
        <f t="shared" si="81"/>
        <v/>
      </c>
      <c r="Z135" s="61" t="str">
        <f t="shared" si="81"/>
        <v/>
      </c>
      <c r="AA135" s="61" t="str">
        <f t="shared" si="81"/>
        <v/>
      </c>
      <c r="AB135" s="61" t="str">
        <f t="shared" si="81"/>
        <v/>
      </c>
      <c r="AC135" s="61" t="str">
        <f t="shared" si="81"/>
        <v/>
      </c>
      <c r="AD135" s="61" t="str">
        <f t="shared" si="81"/>
        <v/>
      </c>
      <c r="AE135" s="61" t="str">
        <f t="shared" si="82"/>
        <v/>
      </c>
      <c r="AF135" s="61" t="str">
        <f t="shared" si="82"/>
        <v/>
      </c>
      <c r="AG135" s="61" t="str">
        <f t="shared" si="82"/>
        <v/>
      </c>
      <c r="AH135" s="61" t="str">
        <f t="shared" si="82"/>
        <v/>
      </c>
      <c r="AI135" s="61" t="str">
        <f t="shared" si="82"/>
        <v/>
      </c>
      <c r="AJ135" s="61" t="str">
        <f t="shared" si="82"/>
        <v/>
      </c>
      <c r="AK135" s="61" t="str">
        <f t="shared" si="82"/>
        <v/>
      </c>
    </row>
    <row r="136" spans="3:37" x14ac:dyDescent="0.25">
      <c r="C136" s="14">
        <f t="shared" si="88"/>
        <v>0</v>
      </c>
      <c r="D136" s="15" t="str">
        <f>IF(OR(C136&lt;1,H136&lt;&gt;"",COUNTIF(P$124:P136,P136)&gt;3),"",VLOOKUP(C136-COUNTA(H$124:H136),DD!$F$1:$G$14,2))</f>
        <v/>
      </c>
      <c r="E136" s="84">
        <f t="shared" si="83"/>
        <v>0</v>
      </c>
      <c r="F136" s="16">
        <f t="shared" si="84"/>
        <v>0</v>
      </c>
      <c r="G136" s="15">
        <f t="shared" si="85"/>
        <v>0</v>
      </c>
      <c r="H136" s="29"/>
      <c r="I136" s="17" t="str">
        <f t="shared" si="80"/>
        <v/>
      </c>
      <c r="P136" s="16" t="str">
        <f t="shared" si="86"/>
        <v>0</v>
      </c>
      <c r="Q136" s="61" t="str">
        <f t="shared" si="87"/>
        <v/>
      </c>
      <c r="R136" s="61" t="str">
        <f t="shared" si="81"/>
        <v/>
      </c>
      <c r="S136" s="61" t="str">
        <f t="shared" si="81"/>
        <v/>
      </c>
      <c r="T136" s="61" t="str">
        <f t="shared" si="81"/>
        <v/>
      </c>
      <c r="U136" s="61" t="str">
        <f t="shared" si="81"/>
        <v/>
      </c>
      <c r="V136" s="61" t="str">
        <f t="shared" si="81"/>
        <v/>
      </c>
      <c r="W136" s="61" t="str">
        <f t="shared" si="81"/>
        <v/>
      </c>
      <c r="X136" s="61" t="str">
        <f t="shared" si="81"/>
        <v/>
      </c>
      <c r="Y136" s="61" t="str">
        <f t="shared" si="81"/>
        <v/>
      </c>
      <c r="Z136" s="61" t="str">
        <f t="shared" si="81"/>
        <v/>
      </c>
      <c r="AA136" s="61" t="str">
        <f t="shared" si="81"/>
        <v/>
      </c>
      <c r="AB136" s="61" t="str">
        <f t="shared" si="81"/>
        <v/>
      </c>
      <c r="AC136" s="61" t="str">
        <f t="shared" si="81"/>
        <v/>
      </c>
      <c r="AD136" s="61" t="str">
        <f t="shared" si="81"/>
        <v/>
      </c>
      <c r="AE136" s="61" t="str">
        <f t="shared" si="82"/>
        <v/>
      </c>
      <c r="AF136" s="61" t="str">
        <f t="shared" si="82"/>
        <v/>
      </c>
      <c r="AG136" s="61" t="str">
        <f t="shared" si="82"/>
        <v/>
      </c>
      <c r="AH136" s="61" t="str">
        <f t="shared" si="82"/>
        <v/>
      </c>
      <c r="AI136" s="61" t="str">
        <f t="shared" si="82"/>
        <v/>
      </c>
      <c r="AJ136" s="61" t="str">
        <f t="shared" si="82"/>
        <v/>
      </c>
      <c r="AK136" s="61" t="str">
        <f t="shared" si="82"/>
        <v/>
      </c>
    </row>
    <row r="137" spans="3:37" x14ac:dyDescent="0.25">
      <c r="C137" s="14">
        <f t="shared" si="88"/>
        <v>0</v>
      </c>
      <c r="D137" s="15" t="str">
        <f>IF(OR(C137&lt;1,H137&lt;&gt;"",COUNTIF(P$124:P137,P137)&gt;3),"",VLOOKUP(C137-COUNTA(H$124:H137),DD!$F$1:$G$14,2))</f>
        <v/>
      </c>
      <c r="E137" s="84">
        <f t="shared" si="83"/>
        <v>0</v>
      </c>
      <c r="F137" s="16">
        <f t="shared" si="84"/>
        <v>0</v>
      </c>
      <c r="G137" s="15">
        <f t="shared" si="85"/>
        <v>0</v>
      </c>
      <c r="H137" s="29"/>
      <c r="I137" s="17" t="str">
        <f t="shared" si="80"/>
        <v/>
      </c>
      <c r="P137" s="16" t="str">
        <f t="shared" si="86"/>
        <v>0</v>
      </c>
      <c r="Q137" s="61" t="str">
        <f t="shared" si="87"/>
        <v/>
      </c>
      <c r="R137" s="61" t="str">
        <f t="shared" si="81"/>
        <v/>
      </c>
      <c r="S137" s="61" t="str">
        <f t="shared" si="81"/>
        <v/>
      </c>
      <c r="T137" s="61" t="str">
        <f t="shared" si="81"/>
        <v/>
      </c>
      <c r="U137" s="61" t="str">
        <f t="shared" si="81"/>
        <v/>
      </c>
      <c r="V137" s="61" t="str">
        <f t="shared" si="81"/>
        <v/>
      </c>
      <c r="W137" s="61" t="str">
        <f t="shared" si="81"/>
        <v/>
      </c>
      <c r="X137" s="61" t="str">
        <f t="shared" si="81"/>
        <v/>
      </c>
      <c r="Y137" s="61" t="str">
        <f t="shared" si="81"/>
        <v/>
      </c>
      <c r="Z137" s="61" t="str">
        <f t="shared" si="81"/>
        <v/>
      </c>
      <c r="AA137" s="61" t="str">
        <f t="shared" si="81"/>
        <v/>
      </c>
      <c r="AB137" s="61" t="str">
        <f t="shared" si="81"/>
        <v/>
      </c>
      <c r="AC137" s="61" t="str">
        <f t="shared" si="81"/>
        <v/>
      </c>
      <c r="AD137" s="61" t="str">
        <f t="shared" si="81"/>
        <v/>
      </c>
      <c r="AE137" s="61" t="str">
        <f t="shared" si="82"/>
        <v/>
      </c>
      <c r="AF137" s="61" t="str">
        <f t="shared" si="82"/>
        <v/>
      </c>
      <c r="AG137" s="61" t="str">
        <f t="shared" si="82"/>
        <v/>
      </c>
      <c r="AH137" s="61" t="str">
        <f t="shared" si="82"/>
        <v/>
      </c>
      <c r="AI137" s="61" t="str">
        <f t="shared" si="82"/>
        <v/>
      </c>
      <c r="AJ137" s="61" t="str">
        <f t="shared" si="82"/>
        <v/>
      </c>
      <c r="AK137" s="61" t="str">
        <f t="shared" si="82"/>
        <v/>
      </c>
    </row>
    <row r="138" spans="3:37" x14ac:dyDescent="0.25">
      <c r="C138" s="14">
        <f t="shared" si="88"/>
        <v>0</v>
      </c>
      <c r="D138" s="15" t="str">
        <f>IF(OR(C138&lt;1,H138&lt;&gt;"",COUNTIF(P$124:P138,P138)&gt;3),"",VLOOKUP(C138-COUNTA(H$124:H138),DD!$F$1:$G$14,2))</f>
        <v/>
      </c>
      <c r="E138" s="84">
        <f t="shared" si="83"/>
        <v>0</v>
      </c>
      <c r="F138" s="16">
        <f t="shared" si="84"/>
        <v>0</v>
      </c>
      <c r="G138" s="15">
        <f t="shared" si="85"/>
        <v>0</v>
      </c>
      <c r="H138" s="29"/>
      <c r="I138" s="17" t="str">
        <f t="shared" si="80"/>
        <v/>
      </c>
      <c r="P138" s="16" t="str">
        <f t="shared" si="86"/>
        <v>0</v>
      </c>
      <c r="Q138" s="61" t="str">
        <f t="shared" si="87"/>
        <v/>
      </c>
      <c r="R138" s="61" t="str">
        <f t="shared" si="81"/>
        <v/>
      </c>
      <c r="S138" s="61" t="str">
        <f t="shared" si="81"/>
        <v/>
      </c>
      <c r="T138" s="61" t="str">
        <f t="shared" si="81"/>
        <v/>
      </c>
      <c r="U138" s="61" t="str">
        <f t="shared" si="81"/>
        <v/>
      </c>
      <c r="V138" s="61" t="str">
        <f t="shared" si="81"/>
        <v/>
      </c>
      <c r="W138" s="61" t="str">
        <f t="shared" si="81"/>
        <v/>
      </c>
      <c r="X138" s="61" t="str">
        <f t="shared" si="81"/>
        <v/>
      </c>
      <c r="Y138" s="61" t="str">
        <f t="shared" si="81"/>
        <v/>
      </c>
      <c r="Z138" s="61" t="str">
        <f t="shared" si="81"/>
        <v/>
      </c>
      <c r="AA138" s="61" t="str">
        <f t="shared" si="81"/>
        <v/>
      </c>
      <c r="AB138" s="61" t="str">
        <f t="shared" si="81"/>
        <v/>
      </c>
      <c r="AC138" s="61" t="str">
        <f t="shared" si="81"/>
        <v/>
      </c>
      <c r="AD138" s="61" t="str">
        <f t="shared" si="81"/>
        <v/>
      </c>
      <c r="AE138" s="61" t="str">
        <f t="shared" si="82"/>
        <v/>
      </c>
      <c r="AF138" s="61" t="str">
        <f t="shared" si="82"/>
        <v/>
      </c>
      <c r="AG138" s="61" t="str">
        <f t="shared" si="82"/>
        <v/>
      </c>
      <c r="AH138" s="61" t="str">
        <f t="shared" si="82"/>
        <v/>
      </c>
      <c r="AI138" s="61" t="str">
        <f t="shared" si="82"/>
        <v/>
      </c>
      <c r="AJ138" s="61" t="str">
        <f t="shared" si="82"/>
        <v/>
      </c>
      <c r="AK138" s="61" t="str">
        <f t="shared" si="82"/>
        <v/>
      </c>
    </row>
    <row r="139" spans="3:37" x14ac:dyDescent="0.25">
      <c r="C139" s="14">
        <f t="shared" si="88"/>
        <v>0</v>
      </c>
      <c r="D139" s="15" t="str">
        <f>IF(OR(C139&lt;1,H139&lt;&gt;"",COUNTIF(P$124:P139,P139)&gt;3),"",VLOOKUP(C139-COUNTA(H$124:H139),DD!$F$1:$G$14,2))</f>
        <v/>
      </c>
      <c r="E139" s="84">
        <f t="shared" si="83"/>
        <v>0</v>
      </c>
      <c r="F139" s="16">
        <f t="shared" si="84"/>
        <v>0</v>
      </c>
      <c r="G139" s="15">
        <f t="shared" si="85"/>
        <v>0</v>
      </c>
      <c r="H139" s="29"/>
      <c r="I139" s="17" t="str">
        <f t="shared" si="80"/>
        <v/>
      </c>
      <c r="P139" s="16" t="str">
        <f t="shared" si="86"/>
        <v>0</v>
      </c>
      <c r="Q139" s="61" t="str">
        <f t="shared" si="87"/>
        <v/>
      </c>
      <c r="R139" s="61" t="str">
        <f t="shared" si="81"/>
        <v/>
      </c>
      <c r="S139" s="61" t="str">
        <f t="shared" si="81"/>
        <v/>
      </c>
      <c r="T139" s="61" t="str">
        <f t="shared" si="81"/>
        <v/>
      </c>
      <c r="U139" s="61" t="str">
        <f t="shared" si="81"/>
        <v/>
      </c>
      <c r="V139" s="61" t="str">
        <f t="shared" si="81"/>
        <v/>
      </c>
      <c r="W139" s="61" t="str">
        <f t="shared" si="81"/>
        <v/>
      </c>
      <c r="X139" s="61" t="str">
        <f t="shared" si="81"/>
        <v/>
      </c>
      <c r="Y139" s="61" t="str">
        <f t="shared" si="81"/>
        <v/>
      </c>
      <c r="Z139" s="61" t="str">
        <f t="shared" si="81"/>
        <v/>
      </c>
      <c r="AA139" s="61" t="str">
        <f t="shared" si="81"/>
        <v/>
      </c>
      <c r="AB139" s="61" t="str">
        <f t="shared" si="81"/>
        <v/>
      </c>
      <c r="AC139" s="61" t="str">
        <f t="shared" si="81"/>
        <v/>
      </c>
      <c r="AD139" s="61" t="str">
        <f t="shared" si="81"/>
        <v/>
      </c>
      <c r="AE139" s="61" t="str">
        <f t="shared" si="82"/>
        <v/>
      </c>
      <c r="AF139" s="61" t="str">
        <f t="shared" si="82"/>
        <v/>
      </c>
      <c r="AG139" s="61" t="str">
        <f t="shared" si="82"/>
        <v/>
      </c>
      <c r="AH139" s="61" t="str">
        <f t="shared" si="82"/>
        <v/>
      </c>
      <c r="AI139" s="61" t="str">
        <f t="shared" si="82"/>
        <v/>
      </c>
      <c r="AJ139" s="61" t="str">
        <f t="shared" si="82"/>
        <v/>
      </c>
      <c r="AK139" s="61" t="str">
        <f t="shared" si="82"/>
        <v/>
      </c>
    </row>
    <row r="140" spans="3:37" x14ac:dyDescent="0.25">
      <c r="C140" s="14">
        <f t="shared" si="88"/>
        <v>0</v>
      </c>
      <c r="D140" s="15" t="str">
        <f>IF(OR(C140&lt;1,H140&lt;&gt;"",COUNTIF(P$124:P140,P140)&gt;3),"",VLOOKUP(C140-COUNTA(H$124:H140),DD!$F$1:$G$14,2))</f>
        <v/>
      </c>
      <c r="E140" s="84">
        <f t="shared" si="83"/>
        <v>0</v>
      </c>
      <c r="F140" s="16">
        <f t="shared" si="84"/>
        <v>0</v>
      </c>
      <c r="G140" s="15">
        <f t="shared" si="85"/>
        <v>0</v>
      </c>
      <c r="H140" s="29"/>
      <c r="I140" s="17" t="str">
        <f t="shared" si="80"/>
        <v/>
      </c>
      <c r="P140" s="16" t="str">
        <f t="shared" si="86"/>
        <v>0</v>
      </c>
      <c r="Q140" s="61" t="str">
        <f t="shared" si="87"/>
        <v/>
      </c>
      <c r="R140" s="61" t="str">
        <f t="shared" si="87"/>
        <v/>
      </c>
      <c r="S140" s="61" t="str">
        <f t="shared" si="87"/>
        <v/>
      </c>
      <c r="T140" s="61" t="str">
        <f t="shared" si="87"/>
        <v/>
      </c>
      <c r="U140" s="61" t="str">
        <f t="shared" si="87"/>
        <v/>
      </c>
      <c r="V140" s="61" t="str">
        <f t="shared" si="87"/>
        <v/>
      </c>
      <c r="W140" s="61" t="str">
        <f t="shared" si="87"/>
        <v/>
      </c>
      <c r="X140" s="61" t="str">
        <f t="shared" si="87"/>
        <v/>
      </c>
      <c r="Y140" s="61" t="str">
        <f t="shared" si="87"/>
        <v/>
      </c>
      <c r="Z140" s="61" t="str">
        <f t="shared" si="87"/>
        <v/>
      </c>
      <c r="AA140" s="61" t="str">
        <f t="shared" si="87"/>
        <v/>
      </c>
      <c r="AB140" s="61" t="str">
        <f t="shared" si="87"/>
        <v/>
      </c>
      <c r="AC140" s="61" t="str">
        <f t="shared" si="87"/>
        <v/>
      </c>
      <c r="AD140" s="61" t="str">
        <f t="shared" si="87"/>
        <v/>
      </c>
      <c r="AE140" s="61" t="str">
        <f t="shared" ref="AE140:AK155" si="89">IF($G140=AE$123,$D140,"")</f>
        <v/>
      </c>
      <c r="AF140" s="61" t="str">
        <f t="shared" si="89"/>
        <v/>
      </c>
      <c r="AG140" s="61" t="str">
        <f t="shared" si="89"/>
        <v/>
      </c>
      <c r="AH140" s="61" t="str">
        <f t="shared" si="89"/>
        <v/>
      </c>
      <c r="AI140" s="61" t="str">
        <f t="shared" si="89"/>
        <v/>
      </c>
      <c r="AJ140" s="61" t="str">
        <f t="shared" si="89"/>
        <v/>
      </c>
      <c r="AK140" s="61" t="str">
        <f t="shared" si="89"/>
        <v/>
      </c>
    </row>
    <row r="141" spans="3:37" x14ac:dyDescent="0.25">
      <c r="C141" s="14">
        <f t="shared" si="88"/>
        <v>0</v>
      </c>
      <c r="D141" s="15" t="str">
        <f>IF(OR(C141&lt;1,H141&lt;&gt;"",COUNTIF(P$124:P141,P141)&gt;3),"",VLOOKUP(C141-COUNTA(H$124:H141),DD!$F$1:$G$14,2))</f>
        <v/>
      </c>
      <c r="E141" s="84">
        <f t="shared" si="83"/>
        <v>0</v>
      </c>
      <c r="F141" s="16">
        <f t="shared" si="84"/>
        <v>0</v>
      </c>
      <c r="G141" s="15">
        <f t="shared" si="85"/>
        <v>0</v>
      </c>
      <c r="H141" s="29"/>
      <c r="I141" s="17" t="str">
        <f t="shared" si="80"/>
        <v/>
      </c>
      <c r="P141" s="16" t="str">
        <f t="shared" si="86"/>
        <v>0</v>
      </c>
      <c r="Q141" s="61" t="str">
        <f t="shared" si="87"/>
        <v/>
      </c>
      <c r="R141" s="61" t="str">
        <f t="shared" si="87"/>
        <v/>
      </c>
      <c r="S141" s="61" t="str">
        <f t="shared" si="87"/>
        <v/>
      </c>
      <c r="T141" s="61" t="str">
        <f t="shared" si="87"/>
        <v/>
      </c>
      <c r="U141" s="61" t="str">
        <f t="shared" si="87"/>
        <v/>
      </c>
      <c r="V141" s="61" t="str">
        <f t="shared" si="87"/>
        <v/>
      </c>
      <c r="W141" s="61" t="str">
        <f t="shared" si="87"/>
        <v/>
      </c>
      <c r="X141" s="61" t="str">
        <f t="shared" si="87"/>
        <v/>
      </c>
      <c r="Y141" s="61" t="str">
        <f t="shared" si="87"/>
        <v/>
      </c>
      <c r="Z141" s="61" t="str">
        <f t="shared" si="87"/>
        <v/>
      </c>
      <c r="AA141" s="61" t="str">
        <f t="shared" si="87"/>
        <v/>
      </c>
      <c r="AB141" s="61" t="str">
        <f t="shared" si="87"/>
        <v/>
      </c>
      <c r="AC141" s="61" t="str">
        <f t="shared" si="87"/>
        <v/>
      </c>
      <c r="AD141" s="61" t="str">
        <f t="shared" si="87"/>
        <v/>
      </c>
      <c r="AE141" s="61" t="str">
        <f t="shared" si="89"/>
        <v/>
      </c>
      <c r="AF141" s="61" t="str">
        <f t="shared" si="89"/>
        <v/>
      </c>
      <c r="AG141" s="61" t="str">
        <f t="shared" si="89"/>
        <v/>
      </c>
      <c r="AH141" s="61" t="str">
        <f t="shared" si="89"/>
        <v/>
      </c>
      <c r="AI141" s="61" t="str">
        <f t="shared" si="89"/>
        <v/>
      </c>
      <c r="AJ141" s="61" t="str">
        <f t="shared" si="89"/>
        <v/>
      </c>
      <c r="AK141" s="61" t="str">
        <f t="shared" si="89"/>
        <v/>
      </c>
    </row>
    <row r="142" spans="3:37" x14ac:dyDescent="0.25">
      <c r="C142" s="14">
        <f t="shared" si="88"/>
        <v>0</v>
      </c>
      <c r="D142" s="15" t="str">
        <f>IF(OR(C142&lt;1,H142&lt;&gt;"",COUNTIF(P$124:P142,P142)&gt;3),"",VLOOKUP(C142-COUNTA(H$124:H142),DD!$F$1:$G$14,2))</f>
        <v/>
      </c>
      <c r="E142" s="84">
        <f t="shared" si="83"/>
        <v>0</v>
      </c>
      <c r="F142" s="16">
        <f t="shared" si="84"/>
        <v>0</v>
      </c>
      <c r="G142" s="15">
        <f t="shared" si="85"/>
        <v>0</v>
      </c>
      <c r="H142" s="29"/>
      <c r="I142" s="17" t="str">
        <f t="shared" si="80"/>
        <v/>
      </c>
      <c r="P142" s="16" t="str">
        <f t="shared" si="86"/>
        <v>0</v>
      </c>
      <c r="Q142" s="61" t="str">
        <f t="shared" si="87"/>
        <v/>
      </c>
      <c r="R142" s="61" t="str">
        <f t="shared" si="87"/>
        <v/>
      </c>
      <c r="S142" s="61" t="str">
        <f t="shared" si="87"/>
        <v/>
      </c>
      <c r="T142" s="61" t="str">
        <f t="shared" si="87"/>
        <v/>
      </c>
      <c r="U142" s="61" t="str">
        <f t="shared" si="87"/>
        <v/>
      </c>
      <c r="V142" s="61" t="str">
        <f t="shared" si="87"/>
        <v/>
      </c>
      <c r="W142" s="61" t="str">
        <f t="shared" si="87"/>
        <v/>
      </c>
      <c r="X142" s="61" t="str">
        <f t="shared" si="87"/>
        <v/>
      </c>
      <c r="Y142" s="61" t="str">
        <f t="shared" si="87"/>
        <v/>
      </c>
      <c r="Z142" s="61" t="str">
        <f t="shared" si="87"/>
        <v/>
      </c>
      <c r="AA142" s="61" t="str">
        <f t="shared" si="87"/>
        <v/>
      </c>
      <c r="AB142" s="61" t="str">
        <f t="shared" si="87"/>
        <v/>
      </c>
      <c r="AC142" s="61" t="str">
        <f t="shared" si="87"/>
        <v/>
      </c>
      <c r="AD142" s="61" t="str">
        <f t="shared" si="87"/>
        <v/>
      </c>
      <c r="AE142" s="61" t="str">
        <f t="shared" si="89"/>
        <v/>
      </c>
      <c r="AF142" s="61" t="str">
        <f t="shared" si="89"/>
        <v/>
      </c>
      <c r="AG142" s="61" t="str">
        <f t="shared" si="89"/>
        <v/>
      </c>
      <c r="AH142" s="61" t="str">
        <f t="shared" si="89"/>
        <v/>
      </c>
      <c r="AI142" s="61" t="str">
        <f t="shared" si="89"/>
        <v/>
      </c>
      <c r="AJ142" s="61" t="str">
        <f t="shared" si="89"/>
        <v/>
      </c>
      <c r="AK142" s="61" t="str">
        <f t="shared" si="89"/>
        <v/>
      </c>
    </row>
    <row r="143" spans="3:37" x14ac:dyDescent="0.25">
      <c r="C143" s="14">
        <f t="shared" si="88"/>
        <v>0</v>
      </c>
      <c r="D143" s="15" t="str">
        <f>IF(OR(C143&lt;1,H143&lt;&gt;"",COUNTIF(P$124:P143,P143)&gt;3),"",VLOOKUP(C143-COUNTA(H$124:H143),DD!$F$1:$G$14,2))</f>
        <v/>
      </c>
      <c r="E143" s="84">
        <f t="shared" si="83"/>
        <v>0</v>
      </c>
      <c r="F143" s="16">
        <f t="shared" si="84"/>
        <v>0</v>
      </c>
      <c r="G143" s="15">
        <f t="shared" si="85"/>
        <v>0</v>
      </c>
      <c r="H143" s="29"/>
      <c r="I143" s="17" t="str">
        <f t="shared" si="80"/>
        <v/>
      </c>
      <c r="P143" s="16" t="str">
        <f t="shared" si="86"/>
        <v>0</v>
      </c>
      <c r="Q143" s="61" t="str">
        <f t="shared" si="87"/>
        <v/>
      </c>
      <c r="R143" s="61" t="str">
        <f t="shared" si="87"/>
        <v/>
      </c>
      <c r="S143" s="61" t="str">
        <f t="shared" si="87"/>
        <v/>
      </c>
      <c r="T143" s="61" t="str">
        <f t="shared" si="87"/>
        <v/>
      </c>
      <c r="U143" s="61" t="str">
        <f t="shared" si="87"/>
        <v/>
      </c>
      <c r="V143" s="61" t="str">
        <f t="shared" si="87"/>
        <v/>
      </c>
      <c r="W143" s="61" t="str">
        <f t="shared" si="87"/>
        <v/>
      </c>
      <c r="X143" s="61" t="str">
        <f t="shared" si="87"/>
        <v/>
      </c>
      <c r="Y143" s="61" t="str">
        <f t="shared" si="87"/>
        <v/>
      </c>
      <c r="Z143" s="61" t="str">
        <f t="shared" si="87"/>
        <v/>
      </c>
      <c r="AA143" s="61" t="str">
        <f t="shared" si="87"/>
        <v/>
      </c>
      <c r="AB143" s="61" t="str">
        <f t="shared" si="87"/>
        <v/>
      </c>
      <c r="AC143" s="61" t="str">
        <f t="shared" si="87"/>
        <v/>
      </c>
      <c r="AD143" s="61" t="str">
        <f t="shared" si="87"/>
        <v/>
      </c>
      <c r="AE143" s="61" t="str">
        <f t="shared" si="89"/>
        <v/>
      </c>
      <c r="AF143" s="61" t="str">
        <f t="shared" si="89"/>
        <v/>
      </c>
      <c r="AG143" s="61" t="str">
        <f t="shared" si="89"/>
        <v/>
      </c>
      <c r="AH143" s="61" t="str">
        <f t="shared" si="89"/>
        <v/>
      </c>
      <c r="AI143" s="61" t="str">
        <f t="shared" si="89"/>
        <v/>
      </c>
      <c r="AJ143" s="61" t="str">
        <f t="shared" si="89"/>
        <v/>
      </c>
      <c r="AK143" s="61" t="str">
        <f t="shared" si="89"/>
        <v/>
      </c>
    </row>
    <row r="144" spans="3:37" x14ac:dyDescent="0.25">
      <c r="C144" s="14">
        <f t="shared" si="88"/>
        <v>0</v>
      </c>
      <c r="D144" s="15" t="str">
        <f>IF(OR(C144&lt;1,H144&lt;&gt;"",COUNTIF(P$124:P144,P144)&gt;3),"",VLOOKUP(C144-COUNTA(H$124:H144),DD!$F$1:$G$14,2))</f>
        <v/>
      </c>
      <c r="E144" s="84">
        <f t="shared" si="83"/>
        <v>0</v>
      </c>
      <c r="F144" s="16">
        <f t="shared" si="84"/>
        <v>0</v>
      </c>
      <c r="G144" s="15">
        <f t="shared" si="85"/>
        <v>0</v>
      </c>
      <c r="H144" s="29"/>
      <c r="I144" s="17" t="str">
        <f t="shared" si="80"/>
        <v/>
      </c>
      <c r="P144" s="16" t="str">
        <f t="shared" si="86"/>
        <v>0</v>
      </c>
      <c r="Q144" s="61" t="str">
        <f t="shared" si="87"/>
        <v/>
      </c>
      <c r="R144" s="61" t="str">
        <f t="shared" si="87"/>
        <v/>
      </c>
      <c r="S144" s="61" t="str">
        <f t="shared" si="87"/>
        <v/>
      </c>
      <c r="T144" s="61" t="str">
        <f t="shared" si="87"/>
        <v/>
      </c>
      <c r="U144" s="61" t="str">
        <f t="shared" si="87"/>
        <v/>
      </c>
      <c r="V144" s="61" t="str">
        <f t="shared" si="87"/>
        <v/>
      </c>
      <c r="W144" s="61" t="str">
        <f t="shared" si="87"/>
        <v/>
      </c>
      <c r="X144" s="61" t="str">
        <f t="shared" si="87"/>
        <v/>
      </c>
      <c r="Y144" s="61" t="str">
        <f t="shared" si="87"/>
        <v/>
      </c>
      <c r="Z144" s="61" t="str">
        <f t="shared" si="87"/>
        <v/>
      </c>
      <c r="AA144" s="61" t="str">
        <f t="shared" si="87"/>
        <v/>
      </c>
      <c r="AB144" s="61" t="str">
        <f t="shared" si="87"/>
        <v/>
      </c>
      <c r="AC144" s="61" t="str">
        <f t="shared" si="87"/>
        <v/>
      </c>
      <c r="AD144" s="61" t="str">
        <f t="shared" si="87"/>
        <v/>
      </c>
      <c r="AE144" s="61" t="str">
        <f t="shared" si="89"/>
        <v/>
      </c>
      <c r="AF144" s="61" t="str">
        <f t="shared" si="89"/>
        <v/>
      </c>
      <c r="AG144" s="61" t="str">
        <f t="shared" si="89"/>
        <v/>
      </c>
      <c r="AH144" s="61" t="str">
        <f t="shared" si="89"/>
        <v/>
      </c>
      <c r="AI144" s="61" t="str">
        <f t="shared" si="89"/>
        <v/>
      </c>
      <c r="AJ144" s="61" t="str">
        <f t="shared" si="89"/>
        <v/>
      </c>
      <c r="AK144" s="61" t="str">
        <f t="shared" si="89"/>
        <v/>
      </c>
    </row>
    <row r="145" spans="3:37" x14ac:dyDescent="0.25">
      <c r="C145" s="14">
        <f t="shared" si="88"/>
        <v>0</v>
      </c>
      <c r="D145" s="15" t="str">
        <f>IF(OR(C145&lt;1,H145&lt;&gt;"",COUNTIF(P$124:P145,P145)&gt;3),"",VLOOKUP(C145-COUNTA(H$124:H145),DD!$F$1:$G$14,2))</f>
        <v/>
      </c>
      <c r="E145" s="84">
        <f t="shared" si="83"/>
        <v>0</v>
      </c>
      <c r="F145" s="16">
        <f t="shared" si="84"/>
        <v>0</v>
      </c>
      <c r="G145" s="15">
        <f t="shared" si="85"/>
        <v>0</v>
      </c>
      <c r="H145" s="29"/>
      <c r="I145" s="17" t="str">
        <f t="shared" si="80"/>
        <v/>
      </c>
      <c r="P145" s="16" t="str">
        <f t="shared" si="86"/>
        <v>0</v>
      </c>
      <c r="Q145" s="61" t="str">
        <f t="shared" si="87"/>
        <v/>
      </c>
      <c r="R145" s="61" t="str">
        <f t="shared" si="87"/>
        <v/>
      </c>
      <c r="S145" s="61" t="str">
        <f t="shared" si="87"/>
        <v/>
      </c>
      <c r="T145" s="61" t="str">
        <f t="shared" si="87"/>
        <v/>
      </c>
      <c r="U145" s="61" t="str">
        <f t="shared" si="87"/>
        <v/>
      </c>
      <c r="V145" s="61" t="str">
        <f t="shared" si="87"/>
        <v/>
      </c>
      <c r="W145" s="61" t="str">
        <f t="shared" si="87"/>
        <v/>
      </c>
      <c r="X145" s="61" t="str">
        <f t="shared" si="87"/>
        <v/>
      </c>
      <c r="Y145" s="61" t="str">
        <f t="shared" si="87"/>
        <v/>
      </c>
      <c r="Z145" s="61" t="str">
        <f t="shared" si="87"/>
        <v/>
      </c>
      <c r="AA145" s="61" t="str">
        <f t="shared" si="87"/>
        <v/>
      </c>
      <c r="AB145" s="61" t="str">
        <f t="shared" si="87"/>
        <v/>
      </c>
      <c r="AC145" s="61" t="str">
        <f t="shared" si="87"/>
        <v/>
      </c>
      <c r="AD145" s="61" t="str">
        <f t="shared" si="87"/>
        <v/>
      </c>
      <c r="AE145" s="61" t="str">
        <f t="shared" si="89"/>
        <v/>
      </c>
      <c r="AF145" s="61" t="str">
        <f t="shared" si="89"/>
        <v/>
      </c>
      <c r="AG145" s="61" t="str">
        <f t="shared" si="89"/>
        <v/>
      </c>
      <c r="AH145" s="61" t="str">
        <f t="shared" si="89"/>
        <v/>
      </c>
      <c r="AI145" s="61" t="str">
        <f t="shared" si="89"/>
        <v/>
      </c>
      <c r="AJ145" s="61" t="str">
        <f t="shared" si="89"/>
        <v/>
      </c>
      <c r="AK145" s="61" t="str">
        <f t="shared" si="89"/>
        <v/>
      </c>
    </row>
    <row r="146" spans="3:37" x14ac:dyDescent="0.25">
      <c r="C146" s="14">
        <f t="shared" si="88"/>
        <v>0</v>
      </c>
      <c r="D146" s="15" t="str">
        <f>IF(OR(C146&lt;1,H146&lt;&gt;"",COUNTIF(P$124:P146,P146)&gt;3),"",VLOOKUP(C146-COUNTA(H$124:H146),DD!$F$1:$G$14,2))</f>
        <v/>
      </c>
      <c r="E146" s="84">
        <f t="shared" si="83"/>
        <v>0</v>
      </c>
      <c r="F146" s="16">
        <f t="shared" si="84"/>
        <v>0</v>
      </c>
      <c r="G146" s="15">
        <f t="shared" si="85"/>
        <v>0</v>
      </c>
      <c r="H146" s="29"/>
      <c r="I146" s="17" t="str">
        <f t="shared" si="80"/>
        <v/>
      </c>
      <c r="P146" s="16" t="str">
        <f t="shared" si="86"/>
        <v>0</v>
      </c>
      <c r="Q146" s="61" t="str">
        <f t="shared" si="87"/>
        <v/>
      </c>
      <c r="R146" s="61" t="str">
        <f t="shared" si="87"/>
        <v/>
      </c>
      <c r="S146" s="61" t="str">
        <f t="shared" si="87"/>
        <v/>
      </c>
      <c r="T146" s="61" t="str">
        <f t="shared" si="87"/>
        <v/>
      </c>
      <c r="U146" s="61" t="str">
        <f t="shared" si="87"/>
        <v/>
      </c>
      <c r="V146" s="61" t="str">
        <f t="shared" si="87"/>
        <v/>
      </c>
      <c r="W146" s="61" t="str">
        <f t="shared" si="87"/>
        <v/>
      </c>
      <c r="X146" s="61" t="str">
        <f t="shared" si="87"/>
        <v/>
      </c>
      <c r="Y146" s="61" t="str">
        <f t="shared" si="87"/>
        <v/>
      </c>
      <c r="Z146" s="61" t="str">
        <f t="shared" si="87"/>
        <v/>
      </c>
      <c r="AA146" s="61" t="str">
        <f t="shared" si="87"/>
        <v/>
      </c>
      <c r="AB146" s="61" t="str">
        <f t="shared" si="87"/>
        <v/>
      </c>
      <c r="AC146" s="61" t="str">
        <f t="shared" si="87"/>
        <v/>
      </c>
      <c r="AD146" s="61" t="str">
        <f t="shared" si="87"/>
        <v/>
      </c>
      <c r="AE146" s="61" t="str">
        <f t="shared" si="89"/>
        <v/>
      </c>
      <c r="AF146" s="61" t="str">
        <f t="shared" si="89"/>
        <v/>
      </c>
      <c r="AG146" s="61" t="str">
        <f t="shared" si="89"/>
        <v/>
      </c>
      <c r="AH146" s="61" t="str">
        <f t="shared" si="89"/>
        <v/>
      </c>
      <c r="AI146" s="61" t="str">
        <f t="shared" si="89"/>
        <v/>
      </c>
      <c r="AJ146" s="61" t="str">
        <f t="shared" si="89"/>
        <v/>
      </c>
      <c r="AK146" s="61" t="str">
        <f t="shared" si="89"/>
        <v/>
      </c>
    </row>
    <row r="147" spans="3:37" x14ac:dyDescent="0.25">
      <c r="C147" s="14">
        <f t="shared" si="88"/>
        <v>0</v>
      </c>
      <c r="D147" s="15" t="str">
        <f>IF(OR(C147&lt;1,H147&lt;&gt;"",COUNTIF(P$124:P147,P147)&gt;3),"",VLOOKUP(C147-COUNTA(H$124:H147),DD!$F$1:$G$14,2))</f>
        <v/>
      </c>
      <c r="E147" s="84">
        <f t="shared" si="83"/>
        <v>0</v>
      </c>
      <c r="F147" s="16">
        <f t="shared" si="84"/>
        <v>0</v>
      </c>
      <c r="G147" s="15">
        <f t="shared" si="85"/>
        <v>0</v>
      </c>
      <c r="H147" s="29"/>
      <c r="I147" s="17" t="str">
        <f t="shared" si="80"/>
        <v/>
      </c>
      <c r="P147" s="16" t="str">
        <f t="shared" si="86"/>
        <v>0</v>
      </c>
      <c r="Q147" s="61" t="str">
        <f t="shared" si="87"/>
        <v/>
      </c>
      <c r="R147" s="61" t="str">
        <f t="shared" si="87"/>
        <v/>
      </c>
      <c r="S147" s="61" t="str">
        <f t="shared" si="87"/>
        <v/>
      </c>
      <c r="T147" s="61" t="str">
        <f t="shared" si="87"/>
        <v/>
      </c>
      <c r="U147" s="61" t="str">
        <f t="shared" si="87"/>
        <v/>
      </c>
      <c r="V147" s="61" t="str">
        <f t="shared" si="87"/>
        <v/>
      </c>
      <c r="W147" s="61" t="str">
        <f t="shared" si="87"/>
        <v/>
      </c>
      <c r="X147" s="61" t="str">
        <f t="shared" si="87"/>
        <v/>
      </c>
      <c r="Y147" s="61" t="str">
        <f t="shared" si="87"/>
        <v/>
      </c>
      <c r="Z147" s="61" t="str">
        <f t="shared" si="87"/>
        <v/>
      </c>
      <c r="AA147" s="61" t="str">
        <f t="shared" si="87"/>
        <v/>
      </c>
      <c r="AB147" s="61" t="str">
        <f t="shared" si="87"/>
        <v/>
      </c>
      <c r="AC147" s="61" t="str">
        <f t="shared" si="87"/>
        <v/>
      </c>
      <c r="AD147" s="61" t="str">
        <f t="shared" si="87"/>
        <v/>
      </c>
      <c r="AE147" s="61" t="str">
        <f t="shared" si="89"/>
        <v/>
      </c>
      <c r="AF147" s="61" t="str">
        <f t="shared" si="89"/>
        <v/>
      </c>
      <c r="AG147" s="61" t="str">
        <f t="shared" si="89"/>
        <v/>
      </c>
      <c r="AH147" s="61" t="str">
        <f t="shared" si="89"/>
        <v/>
      </c>
      <c r="AI147" s="61" t="str">
        <f t="shared" si="89"/>
        <v/>
      </c>
      <c r="AJ147" s="61" t="str">
        <f t="shared" si="89"/>
        <v/>
      </c>
      <c r="AK147" s="61" t="str">
        <f t="shared" si="89"/>
        <v/>
      </c>
    </row>
    <row r="148" spans="3:37" x14ac:dyDescent="0.25">
      <c r="C148" s="14">
        <f t="shared" si="88"/>
        <v>0</v>
      </c>
      <c r="D148" s="15" t="str">
        <f>IF(OR(C148&lt;1,H148&lt;&gt;"",COUNTIF(P$124:P148,P148)&gt;3),"",VLOOKUP(C148-COUNTA(H$124:H148),DD!$F$1:$G$14,2))</f>
        <v/>
      </c>
      <c r="E148" s="84">
        <f t="shared" si="83"/>
        <v>0</v>
      </c>
      <c r="F148" s="16">
        <f t="shared" si="84"/>
        <v>0</v>
      </c>
      <c r="G148" s="15">
        <f t="shared" si="85"/>
        <v>0</v>
      </c>
      <c r="H148" s="29"/>
      <c r="I148" s="17" t="str">
        <f t="shared" si="80"/>
        <v/>
      </c>
      <c r="P148" s="16" t="str">
        <f t="shared" si="86"/>
        <v>0</v>
      </c>
      <c r="Q148" s="61" t="str">
        <f t="shared" si="87"/>
        <v/>
      </c>
      <c r="R148" s="61" t="str">
        <f t="shared" si="87"/>
        <v/>
      </c>
      <c r="S148" s="61" t="str">
        <f t="shared" si="87"/>
        <v/>
      </c>
      <c r="T148" s="61" t="str">
        <f t="shared" si="87"/>
        <v/>
      </c>
      <c r="U148" s="61" t="str">
        <f t="shared" si="87"/>
        <v/>
      </c>
      <c r="V148" s="61" t="str">
        <f t="shared" si="87"/>
        <v/>
      </c>
      <c r="W148" s="61" t="str">
        <f t="shared" si="87"/>
        <v/>
      </c>
      <c r="X148" s="61" t="str">
        <f t="shared" si="87"/>
        <v/>
      </c>
      <c r="Y148" s="61" t="str">
        <f t="shared" si="87"/>
        <v/>
      </c>
      <c r="Z148" s="61" t="str">
        <f t="shared" si="87"/>
        <v/>
      </c>
      <c r="AA148" s="61" t="str">
        <f t="shared" si="87"/>
        <v/>
      </c>
      <c r="AB148" s="61" t="str">
        <f t="shared" si="87"/>
        <v/>
      </c>
      <c r="AC148" s="61" t="str">
        <f t="shared" si="87"/>
        <v/>
      </c>
      <c r="AD148" s="61" t="str">
        <f t="shared" si="87"/>
        <v/>
      </c>
      <c r="AE148" s="61" t="str">
        <f t="shared" si="89"/>
        <v/>
      </c>
      <c r="AF148" s="61" t="str">
        <f t="shared" si="89"/>
        <v/>
      </c>
      <c r="AG148" s="61" t="str">
        <f t="shared" si="89"/>
        <v/>
      </c>
      <c r="AH148" s="61" t="str">
        <f t="shared" si="89"/>
        <v/>
      </c>
      <c r="AI148" s="61" t="str">
        <f t="shared" si="89"/>
        <v/>
      </c>
      <c r="AJ148" s="61" t="str">
        <f t="shared" si="89"/>
        <v/>
      </c>
      <c r="AK148" s="61" t="str">
        <f t="shared" si="89"/>
        <v/>
      </c>
    </row>
    <row r="149" spans="3:37" x14ac:dyDescent="0.25">
      <c r="C149" s="14">
        <f t="shared" si="88"/>
        <v>0</v>
      </c>
      <c r="D149" s="15" t="str">
        <f>IF(OR(C149&lt;1,H149&lt;&gt;"",COUNTIF(P$124:P149,P149)&gt;3),"",VLOOKUP(C149-COUNTA(H$124:H149),DD!$F$1:$G$14,2))</f>
        <v/>
      </c>
      <c r="E149" s="84">
        <f t="shared" si="83"/>
        <v>0</v>
      </c>
      <c r="F149" s="16">
        <f t="shared" si="84"/>
        <v>0</v>
      </c>
      <c r="G149" s="15">
        <f t="shared" si="85"/>
        <v>0</v>
      </c>
      <c r="H149" s="29"/>
      <c r="I149" s="17" t="str">
        <f t="shared" si="80"/>
        <v/>
      </c>
      <c r="P149" s="16" t="str">
        <f t="shared" si="86"/>
        <v>0</v>
      </c>
      <c r="Q149" s="61" t="str">
        <f t="shared" si="87"/>
        <v/>
      </c>
      <c r="R149" s="61" t="str">
        <f t="shared" si="87"/>
        <v/>
      </c>
      <c r="S149" s="61" t="str">
        <f t="shared" si="87"/>
        <v/>
      </c>
      <c r="T149" s="61" t="str">
        <f t="shared" si="87"/>
        <v/>
      </c>
      <c r="U149" s="61" t="str">
        <f t="shared" si="87"/>
        <v/>
      </c>
      <c r="V149" s="61" t="str">
        <f t="shared" si="87"/>
        <v/>
      </c>
      <c r="W149" s="61" t="str">
        <f t="shared" si="87"/>
        <v/>
      </c>
      <c r="X149" s="61" t="str">
        <f t="shared" si="87"/>
        <v/>
      </c>
      <c r="Y149" s="61" t="str">
        <f t="shared" si="87"/>
        <v/>
      </c>
      <c r="Z149" s="61" t="str">
        <f t="shared" si="87"/>
        <v/>
      </c>
      <c r="AA149" s="61" t="str">
        <f t="shared" si="87"/>
        <v/>
      </c>
      <c r="AB149" s="61" t="str">
        <f t="shared" si="87"/>
        <v/>
      </c>
      <c r="AC149" s="61" t="str">
        <f t="shared" si="87"/>
        <v/>
      </c>
      <c r="AD149" s="61" t="str">
        <f t="shared" si="87"/>
        <v/>
      </c>
      <c r="AE149" s="61" t="str">
        <f t="shared" si="89"/>
        <v/>
      </c>
      <c r="AF149" s="61" t="str">
        <f t="shared" si="89"/>
        <v/>
      </c>
      <c r="AG149" s="61" t="str">
        <f t="shared" si="89"/>
        <v/>
      </c>
      <c r="AH149" s="61" t="str">
        <f t="shared" si="89"/>
        <v/>
      </c>
      <c r="AI149" s="61" t="str">
        <f t="shared" si="89"/>
        <v/>
      </c>
      <c r="AJ149" s="61" t="str">
        <f t="shared" si="89"/>
        <v/>
      </c>
      <c r="AK149" s="61" t="str">
        <f t="shared" si="89"/>
        <v/>
      </c>
    </row>
    <row r="150" spans="3:37" x14ac:dyDescent="0.25">
      <c r="C150" s="14">
        <f t="shared" si="88"/>
        <v>0</v>
      </c>
      <c r="D150" s="15" t="str">
        <f>IF(OR(C150&lt;1,H150&lt;&gt;"",COUNTIF(P$124:P150,P150)&gt;3),"",VLOOKUP(C150-COUNTA(H$124:H150),DD!$F$1:$G$14,2))</f>
        <v/>
      </c>
      <c r="E150" s="84">
        <f t="shared" si="83"/>
        <v>0</v>
      </c>
      <c r="F150" s="16">
        <f t="shared" si="84"/>
        <v>0</v>
      </c>
      <c r="G150" s="15">
        <f t="shared" si="85"/>
        <v>0</v>
      </c>
      <c r="H150" s="29"/>
      <c r="I150" s="17" t="str">
        <f t="shared" si="80"/>
        <v/>
      </c>
      <c r="P150" s="16" t="str">
        <f t="shared" si="86"/>
        <v>0</v>
      </c>
      <c r="Q150" s="61" t="str">
        <f t="shared" si="87"/>
        <v/>
      </c>
      <c r="R150" s="61" t="str">
        <f t="shared" si="87"/>
        <v/>
      </c>
      <c r="S150" s="61" t="str">
        <f t="shared" si="87"/>
        <v/>
      </c>
      <c r="T150" s="61" t="str">
        <f t="shared" si="87"/>
        <v/>
      </c>
      <c r="U150" s="61" t="str">
        <f t="shared" si="87"/>
        <v/>
      </c>
      <c r="V150" s="61" t="str">
        <f t="shared" si="87"/>
        <v/>
      </c>
      <c r="W150" s="61" t="str">
        <f t="shared" si="87"/>
        <v/>
      </c>
      <c r="X150" s="61" t="str">
        <f t="shared" si="87"/>
        <v/>
      </c>
      <c r="Y150" s="61" t="str">
        <f t="shared" si="87"/>
        <v/>
      </c>
      <c r="Z150" s="61" t="str">
        <f t="shared" si="87"/>
        <v/>
      </c>
      <c r="AA150" s="61" t="str">
        <f t="shared" si="87"/>
        <v/>
      </c>
      <c r="AB150" s="61" t="str">
        <f t="shared" si="87"/>
        <v/>
      </c>
      <c r="AC150" s="61" t="str">
        <f t="shared" si="87"/>
        <v/>
      </c>
      <c r="AD150" s="61" t="str">
        <f t="shared" si="87"/>
        <v/>
      </c>
      <c r="AE150" s="61" t="str">
        <f t="shared" si="89"/>
        <v/>
      </c>
      <c r="AF150" s="61" t="str">
        <f t="shared" si="89"/>
        <v/>
      </c>
      <c r="AG150" s="61" t="str">
        <f t="shared" si="89"/>
        <v/>
      </c>
      <c r="AH150" s="61" t="str">
        <f t="shared" si="89"/>
        <v/>
      </c>
      <c r="AI150" s="61" t="str">
        <f t="shared" si="89"/>
        <v/>
      </c>
      <c r="AJ150" s="61" t="str">
        <f t="shared" si="89"/>
        <v/>
      </c>
      <c r="AK150" s="61" t="str">
        <f t="shared" si="89"/>
        <v/>
      </c>
    </row>
    <row r="151" spans="3:37" x14ac:dyDescent="0.25">
      <c r="C151" s="14">
        <f t="shared" si="88"/>
        <v>0</v>
      </c>
      <c r="D151" s="15" t="str">
        <f>IF(OR(C151&lt;1,H151&lt;&gt;"",COUNTIF(P$124:P151,P151)&gt;3),"",VLOOKUP(C151-COUNTA(H$124:H151),DD!$F$1:$G$14,2))</f>
        <v/>
      </c>
      <c r="E151" s="84">
        <f t="shared" si="83"/>
        <v>0</v>
      </c>
      <c r="F151" s="16">
        <f t="shared" si="84"/>
        <v>0</v>
      </c>
      <c r="G151" s="15">
        <f t="shared" si="85"/>
        <v>0</v>
      </c>
      <c r="H151" s="29"/>
      <c r="I151" s="17" t="str">
        <f t="shared" si="80"/>
        <v/>
      </c>
      <c r="P151" s="16" t="str">
        <f t="shared" si="86"/>
        <v>0</v>
      </c>
      <c r="Q151" s="61" t="str">
        <f t="shared" si="87"/>
        <v/>
      </c>
      <c r="R151" s="61" t="str">
        <f t="shared" si="87"/>
        <v/>
      </c>
      <c r="S151" s="61" t="str">
        <f t="shared" si="87"/>
        <v/>
      </c>
      <c r="T151" s="61" t="str">
        <f t="shared" si="87"/>
        <v/>
      </c>
      <c r="U151" s="61" t="str">
        <f t="shared" si="87"/>
        <v/>
      </c>
      <c r="V151" s="61" t="str">
        <f t="shared" si="87"/>
        <v/>
      </c>
      <c r="W151" s="61" t="str">
        <f t="shared" si="87"/>
        <v/>
      </c>
      <c r="X151" s="61" t="str">
        <f t="shared" si="87"/>
        <v/>
      </c>
      <c r="Y151" s="61" t="str">
        <f t="shared" si="87"/>
        <v/>
      </c>
      <c r="Z151" s="61" t="str">
        <f t="shared" si="87"/>
        <v/>
      </c>
      <c r="AA151" s="61" t="str">
        <f t="shared" si="87"/>
        <v/>
      </c>
      <c r="AB151" s="61" t="str">
        <f t="shared" si="87"/>
        <v/>
      </c>
      <c r="AC151" s="61" t="str">
        <f t="shared" si="87"/>
        <v/>
      </c>
      <c r="AD151" s="61" t="str">
        <f t="shared" si="87"/>
        <v/>
      </c>
      <c r="AE151" s="61" t="str">
        <f t="shared" si="89"/>
        <v/>
      </c>
      <c r="AF151" s="61" t="str">
        <f t="shared" si="89"/>
        <v/>
      </c>
      <c r="AG151" s="61" t="str">
        <f t="shared" si="89"/>
        <v/>
      </c>
      <c r="AH151" s="61" t="str">
        <f t="shared" si="89"/>
        <v/>
      </c>
      <c r="AI151" s="61" t="str">
        <f t="shared" si="89"/>
        <v/>
      </c>
      <c r="AJ151" s="61" t="str">
        <f t="shared" si="89"/>
        <v/>
      </c>
      <c r="AK151" s="61" t="str">
        <f t="shared" si="89"/>
        <v/>
      </c>
    </row>
    <row r="152" spans="3:37" x14ac:dyDescent="0.25">
      <c r="C152" s="14">
        <f t="shared" si="88"/>
        <v>0</v>
      </c>
      <c r="D152" s="15" t="str">
        <f>IF(OR(C152&lt;1,H152&lt;&gt;"",COUNTIF(P$124:P152,P152)&gt;3),"",VLOOKUP(C152-COUNTA(H$124:H152),DD!$F$1:$G$14,2))</f>
        <v/>
      </c>
      <c r="E152" s="84">
        <f t="shared" si="83"/>
        <v>0</v>
      </c>
      <c r="F152" s="16">
        <f t="shared" si="84"/>
        <v>0</v>
      </c>
      <c r="G152" s="15">
        <f t="shared" si="85"/>
        <v>0</v>
      </c>
      <c r="H152" s="29"/>
      <c r="I152" s="17" t="str">
        <f t="shared" si="80"/>
        <v/>
      </c>
      <c r="P152" s="16" t="str">
        <f t="shared" si="86"/>
        <v>0</v>
      </c>
      <c r="Q152" s="61" t="str">
        <f t="shared" si="87"/>
        <v/>
      </c>
      <c r="R152" s="61" t="str">
        <f t="shared" si="87"/>
        <v/>
      </c>
      <c r="S152" s="61" t="str">
        <f t="shared" si="87"/>
        <v/>
      </c>
      <c r="T152" s="61" t="str">
        <f t="shared" si="87"/>
        <v/>
      </c>
      <c r="U152" s="61" t="str">
        <f t="shared" si="87"/>
        <v/>
      </c>
      <c r="V152" s="61" t="str">
        <f t="shared" si="87"/>
        <v/>
      </c>
      <c r="W152" s="61" t="str">
        <f t="shared" si="87"/>
        <v/>
      </c>
      <c r="X152" s="61" t="str">
        <f t="shared" si="87"/>
        <v/>
      </c>
      <c r="Y152" s="61" t="str">
        <f t="shared" si="87"/>
        <v/>
      </c>
      <c r="Z152" s="61" t="str">
        <f t="shared" si="87"/>
        <v/>
      </c>
      <c r="AA152" s="61" t="str">
        <f t="shared" si="87"/>
        <v/>
      </c>
      <c r="AB152" s="61" t="str">
        <f t="shared" si="87"/>
        <v/>
      </c>
      <c r="AC152" s="61" t="str">
        <f t="shared" si="87"/>
        <v/>
      </c>
      <c r="AD152" s="61" t="str">
        <f t="shared" si="87"/>
        <v/>
      </c>
      <c r="AE152" s="61" t="str">
        <f t="shared" si="89"/>
        <v/>
      </c>
      <c r="AF152" s="61" t="str">
        <f t="shared" si="89"/>
        <v/>
      </c>
      <c r="AG152" s="61" t="str">
        <f t="shared" si="89"/>
        <v/>
      </c>
      <c r="AH152" s="61" t="str">
        <f t="shared" si="89"/>
        <v/>
      </c>
      <c r="AI152" s="61" t="str">
        <f t="shared" si="89"/>
        <v/>
      </c>
      <c r="AJ152" s="61" t="str">
        <f t="shared" si="89"/>
        <v/>
      </c>
      <c r="AK152" s="61" t="str">
        <f t="shared" si="89"/>
        <v/>
      </c>
    </row>
    <row r="153" spans="3:37" x14ac:dyDescent="0.25">
      <c r="C153" s="14">
        <f t="shared" si="88"/>
        <v>0</v>
      </c>
      <c r="D153" s="15" t="str">
        <f>IF(OR(C153&lt;1,H153&lt;&gt;"",COUNTIF(P$124:P153,P153)&gt;3),"",VLOOKUP(C153-COUNTA(H$124:H153),DD!$F$1:$G$14,2))</f>
        <v/>
      </c>
      <c r="E153" s="84">
        <f t="shared" si="83"/>
        <v>0</v>
      </c>
      <c r="F153" s="16">
        <f t="shared" si="84"/>
        <v>0</v>
      </c>
      <c r="G153" s="15">
        <f t="shared" si="85"/>
        <v>0</v>
      </c>
      <c r="H153" s="29"/>
      <c r="I153" s="17" t="str">
        <f t="shared" si="80"/>
        <v/>
      </c>
      <c r="P153" s="16" t="str">
        <f t="shared" si="86"/>
        <v>0</v>
      </c>
      <c r="Q153" s="61" t="str">
        <f t="shared" si="87"/>
        <v/>
      </c>
      <c r="R153" s="61" t="str">
        <f t="shared" si="87"/>
        <v/>
      </c>
      <c r="S153" s="61" t="str">
        <f t="shared" si="87"/>
        <v/>
      </c>
      <c r="T153" s="61" t="str">
        <f t="shared" si="87"/>
        <v/>
      </c>
      <c r="U153" s="61" t="str">
        <f t="shared" si="87"/>
        <v/>
      </c>
      <c r="V153" s="61" t="str">
        <f t="shared" si="87"/>
        <v/>
      </c>
      <c r="W153" s="61" t="str">
        <f t="shared" si="87"/>
        <v/>
      </c>
      <c r="X153" s="61" t="str">
        <f t="shared" si="87"/>
        <v/>
      </c>
      <c r="Y153" s="61" t="str">
        <f t="shared" si="87"/>
        <v/>
      </c>
      <c r="Z153" s="61" t="str">
        <f t="shared" si="87"/>
        <v/>
      </c>
      <c r="AA153" s="61" t="str">
        <f t="shared" si="87"/>
        <v/>
      </c>
      <c r="AB153" s="61" t="str">
        <f t="shared" si="87"/>
        <v/>
      </c>
      <c r="AC153" s="61" t="str">
        <f t="shared" si="87"/>
        <v/>
      </c>
      <c r="AD153" s="61" t="str">
        <f t="shared" si="87"/>
        <v/>
      </c>
      <c r="AE153" s="61" t="str">
        <f t="shared" si="89"/>
        <v/>
      </c>
      <c r="AF153" s="61" t="str">
        <f t="shared" si="89"/>
        <v/>
      </c>
      <c r="AG153" s="61" t="str">
        <f t="shared" si="89"/>
        <v/>
      </c>
      <c r="AH153" s="61" t="str">
        <f t="shared" si="89"/>
        <v/>
      </c>
      <c r="AI153" s="61" t="str">
        <f t="shared" si="89"/>
        <v/>
      </c>
      <c r="AJ153" s="61" t="str">
        <f t="shared" si="89"/>
        <v/>
      </c>
      <c r="AK153" s="61" t="str">
        <f t="shared" si="89"/>
        <v/>
      </c>
    </row>
    <row r="154" spans="3:37" x14ac:dyDescent="0.25">
      <c r="C154" s="14">
        <f t="shared" si="88"/>
        <v>0</v>
      </c>
      <c r="D154" s="15" t="str">
        <f>IF(OR(C154&lt;1,H154&lt;&gt;"",COUNTIF(P$124:P154,P154)&gt;3),"",VLOOKUP(C154-COUNTA(H$124:H154),DD!$F$1:$G$14,2))</f>
        <v/>
      </c>
      <c r="E154" s="84">
        <f t="shared" si="83"/>
        <v>0</v>
      </c>
      <c r="F154" s="16">
        <f t="shared" si="84"/>
        <v>0</v>
      </c>
      <c r="G154" s="15">
        <f t="shared" si="85"/>
        <v>0</v>
      </c>
      <c r="H154" s="29"/>
      <c r="I154" s="17" t="str">
        <f t="shared" si="80"/>
        <v/>
      </c>
      <c r="P154" s="16" t="str">
        <f t="shared" si="86"/>
        <v>0</v>
      </c>
      <c r="Q154" s="61" t="str">
        <f t="shared" si="87"/>
        <v/>
      </c>
      <c r="R154" s="61" t="str">
        <f t="shared" si="87"/>
        <v/>
      </c>
      <c r="S154" s="61" t="str">
        <f t="shared" si="87"/>
        <v/>
      </c>
      <c r="T154" s="61" t="str">
        <f t="shared" si="87"/>
        <v/>
      </c>
      <c r="U154" s="61" t="str">
        <f t="shared" si="87"/>
        <v/>
      </c>
      <c r="V154" s="61" t="str">
        <f t="shared" si="87"/>
        <v/>
      </c>
      <c r="W154" s="61" t="str">
        <f t="shared" si="87"/>
        <v/>
      </c>
      <c r="X154" s="61" t="str">
        <f t="shared" si="87"/>
        <v/>
      </c>
      <c r="Y154" s="61" t="str">
        <f t="shared" si="87"/>
        <v/>
      </c>
      <c r="Z154" s="61" t="str">
        <f t="shared" si="87"/>
        <v/>
      </c>
      <c r="AA154" s="61" t="str">
        <f t="shared" si="87"/>
        <v/>
      </c>
      <c r="AB154" s="61" t="str">
        <f t="shared" si="87"/>
        <v/>
      </c>
      <c r="AC154" s="61" t="str">
        <f t="shared" si="87"/>
        <v/>
      </c>
      <c r="AD154" s="61" t="str">
        <f t="shared" si="87"/>
        <v/>
      </c>
      <c r="AE154" s="61" t="str">
        <f t="shared" si="89"/>
        <v/>
      </c>
      <c r="AF154" s="61" t="str">
        <f t="shared" si="89"/>
        <v/>
      </c>
      <c r="AG154" s="61" t="str">
        <f t="shared" si="89"/>
        <v/>
      </c>
      <c r="AH154" s="61" t="str">
        <f t="shared" si="89"/>
        <v/>
      </c>
      <c r="AI154" s="61" t="str">
        <f t="shared" si="89"/>
        <v/>
      </c>
      <c r="AJ154" s="61" t="str">
        <f t="shared" si="89"/>
        <v/>
      </c>
      <c r="AK154" s="61" t="str">
        <f t="shared" si="89"/>
        <v/>
      </c>
    </row>
    <row r="155" spans="3:37" x14ac:dyDescent="0.25">
      <c r="C155" s="14">
        <f t="shared" si="88"/>
        <v>0</v>
      </c>
      <c r="D155" s="15" t="str">
        <f>IF(OR(C155&lt;1,H155&lt;&gt;"",COUNTIF(P$124:P155,P155)&gt;3),"",VLOOKUP(C155-COUNTA(H$124:H155),DD!$F$1:$G$14,2))</f>
        <v/>
      </c>
      <c r="E155" s="84">
        <f t="shared" si="83"/>
        <v>0</v>
      </c>
      <c r="F155" s="16">
        <f t="shared" si="84"/>
        <v>0</v>
      </c>
      <c r="G155" s="15">
        <f t="shared" si="85"/>
        <v>0</v>
      </c>
      <c r="H155" s="29"/>
      <c r="I155" s="17" t="str">
        <f t="shared" si="80"/>
        <v/>
      </c>
      <c r="P155" s="16" t="str">
        <f t="shared" si="86"/>
        <v>0</v>
      </c>
      <c r="Q155" s="61" t="str">
        <f t="shared" si="87"/>
        <v/>
      </c>
      <c r="R155" s="61" t="str">
        <f t="shared" si="87"/>
        <v/>
      </c>
      <c r="S155" s="61" t="str">
        <f t="shared" si="87"/>
        <v/>
      </c>
      <c r="T155" s="61" t="str">
        <f t="shared" si="87"/>
        <v/>
      </c>
      <c r="U155" s="61" t="str">
        <f t="shared" si="87"/>
        <v/>
      </c>
      <c r="V155" s="61" t="str">
        <f t="shared" si="87"/>
        <v/>
      </c>
      <c r="W155" s="61" t="str">
        <f t="shared" si="87"/>
        <v/>
      </c>
      <c r="X155" s="61" t="str">
        <f t="shared" si="87"/>
        <v/>
      </c>
      <c r="Y155" s="61" t="str">
        <f t="shared" si="87"/>
        <v/>
      </c>
      <c r="Z155" s="61" t="str">
        <f t="shared" si="87"/>
        <v/>
      </c>
      <c r="AA155" s="61" t="str">
        <f t="shared" si="87"/>
        <v/>
      </c>
      <c r="AB155" s="61" t="str">
        <f t="shared" si="87"/>
        <v/>
      </c>
      <c r="AC155" s="61" t="str">
        <f t="shared" si="87"/>
        <v/>
      </c>
      <c r="AD155" s="61" t="str">
        <f t="shared" si="87"/>
        <v/>
      </c>
      <c r="AE155" s="61" t="str">
        <f t="shared" si="89"/>
        <v/>
      </c>
      <c r="AF155" s="61" t="str">
        <f t="shared" si="89"/>
        <v/>
      </c>
      <c r="AG155" s="61" t="str">
        <f t="shared" si="89"/>
        <v/>
      </c>
      <c r="AH155" s="61" t="str">
        <f t="shared" si="89"/>
        <v/>
      </c>
      <c r="AI155" s="61" t="str">
        <f t="shared" si="89"/>
        <v/>
      </c>
      <c r="AJ155" s="61" t="str">
        <f t="shared" si="89"/>
        <v/>
      </c>
      <c r="AK155" s="61" t="str">
        <f t="shared" si="89"/>
        <v/>
      </c>
    </row>
    <row r="156" spans="3:37" x14ac:dyDescent="0.25">
      <c r="C156" s="14">
        <f t="shared" si="88"/>
        <v>0</v>
      </c>
      <c r="D156" s="15" t="str">
        <f>IF(OR(C156&lt;1,H156&lt;&gt;"",COUNTIF(P$124:P156,P156)&gt;3),"",VLOOKUP(C156-COUNTA(H$124:H156),DD!$F$1:$G$14,2))</f>
        <v/>
      </c>
      <c r="E156" s="84">
        <f t="shared" si="83"/>
        <v>0</v>
      </c>
      <c r="F156" s="16">
        <f t="shared" si="84"/>
        <v>0</v>
      </c>
      <c r="G156" s="15">
        <f t="shared" si="85"/>
        <v>0</v>
      </c>
      <c r="H156" s="29"/>
      <c r="I156" s="17" t="str">
        <f t="shared" si="80"/>
        <v/>
      </c>
      <c r="P156" s="16" t="str">
        <f t="shared" si="86"/>
        <v>0</v>
      </c>
      <c r="Q156" s="61" t="str">
        <f t="shared" si="87"/>
        <v/>
      </c>
      <c r="R156" s="61" t="str">
        <f t="shared" si="87"/>
        <v/>
      </c>
      <c r="S156" s="61" t="str">
        <f t="shared" si="87"/>
        <v/>
      </c>
      <c r="T156" s="61" t="str">
        <f t="shared" si="87"/>
        <v/>
      </c>
      <c r="U156" s="61" t="str">
        <f t="shared" si="87"/>
        <v/>
      </c>
      <c r="V156" s="61" t="str">
        <f t="shared" si="87"/>
        <v/>
      </c>
      <c r="W156" s="61" t="str">
        <f t="shared" si="87"/>
        <v/>
      </c>
      <c r="X156" s="61" t="str">
        <f t="shared" si="87"/>
        <v/>
      </c>
      <c r="Y156" s="61" t="str">
        <f t="shared" si="87"/>
        <v/>
      </c>
      <c r="Z156" s="61" t="str">
        <f t="shared" si="87"/>
        <v/>
      </c>
      <c r="AA156" s="61" t="str">
        <f t="shared" si="87"/>
        <v/>
      </c>
      <c r="AB156" s="61" t="str">
        <f t="shared" si="87"/>
        <v/>
      </c>
      <c r="AC156" s="61" t="str">
        <f t="shared" si="87"/>
        <v/>
      </c>
      <c r="AD156" s="61" t="str">
        <f t="shared" si="87"/>
        <v/>
      </c>
      <c r="AE156" s="61" t="str">
        <f t="shared" ref="AE156:AK163" si="90">IF($G156=AE$123,$D156,"")</f>
        <v/>
      </c>
      <c r="AF156" s="61" t="str">
        <f t="shared" si="90"/>
        <v/>
      </c>
      <c r="AG156" s="61" t="str">
        <f t="shared" si="90"/>
        <v/>
      </c>
      <c r="AH156" s="61" t="str">
        <f t="shared" si="90"/>
        <v/>
      </c>
      <c r="AI156" s="61" t="str">
        <f t="shared" si="90"/>
        <v/>
      </c>
      <c r="AJ156" s="61" t="str">
        <f t="shared" si="90"/>
        <v/>
      </c>
      <c r="AK156" s="61" t="str">
        <f t="shared" si="90"/>
        <v/>
      </c>
    </row>
    <row r="157" spans="3:37" x14ac:dyDescent="0.25">
      <c r="C157" s="14">
        <f t="shared" si="88"/>
        <v>0</v>
      </c>
      <c r="D157" s="15" t="str">
        <f>IF(OR(C157&lt;1,H157&lt;&gt;"",COUNTIF(P$124:P157,P157)&gt;3),"",VLOOKUP(C157-COUNTA(H$124:H157),DD!$F$1:$G$14,2))</f>
        <v/>
      </c>
      <c r="E157" s="84">
        <f t="shared" si="83"/>
        <v>0</v>
      </c>
      <c r="F157" s="16">
        <f t="shared" si="84"/>
        <v>0</v>
      </c>
      <c r="G157" s="15">
        <f t="shared" si="85"/>
        <v>0</v>
      </c>
      <c r="H157" s="29"/>
      <c r="I157" s="17" t="str">
        <f t="shared" si="80"/>
        <v/>
      </c>
      <c r="P157" s="16" t="str">
        <f t="shared" si="86"/>
        <v>0</v>
      </c>
      <c r="Q157" s="61" t="str">
        <f t="shared" si="87"/>
        <v/>
      </c>
      <c r="R157" s="61" t="str">
        <f t="shared" si="87"/>
        <v/>
      </c>
      <c r="S157" s="61" t="str">
        <f t="shared" ref="R157:AG163" si="91">IF($G157=S$123,$D157,"")</f>
        <v/>
      </c>
      <c r="T157" s="61" t="str">
        <f t="shared" si="91"/>
        <v/>
      </c>
      <c r="U157" s="61" t="str">
        <f t="shared" si="91"/>
        <v/>
      </c>
      <c r="V157" s="61" t="str">
        <f t="shared" si="91"/>
        <v/>
      </c>
      <c r="W157" s="61" t="str">
        <f t="shared" si="91"/>
        <v/>
      </c>
      <c r="X157" s="61" t="str">
        <f t="shared" si="91"/>
        <v/>
      </c>
      <c r="Y157" s="61" t="str">
        <f t="shared" si="91"/>
        <v/>
      </c>
      <c r="Z157" s="61" t="str">
        <f t="shared" si="91"/>
        <v/>
      </c>
      <c r="AA157" s="61" t="str">
        <f t="shared" si="91"/>
        <v/>
      </c>
      <c r="AB157" s="61" t="str">
        <f t="shared" si="91"/>
        <v/>
      </c>
      <c r="AC157" s="61" t="str">
        <f t="shared" si="91"/>
        <v/>
      </c>
      <c r="AD157" s="61" t="str">
        <f t="shared" si="91"/>
        <v/>
      </c>
      <c r="AE157" s="61" t="str">
        <f t="shared" si="91"/>
        <v/>
      </c>
      <c r="AF157" s="61" t="str">
        <f t="shared" si="91"/>
        <v/>
      </c>
      <c r="AG157" s="61" t="str">
        <f t="shared" si="91"/>
        <v/>
      </c>
      <c r="AH157" s="61" t="str">
        <f t="shared" si="90"/>
        <v/>
      </c>
      <c r="AI157" s="61" t="str">
        <f t="shared" si="90"/>
        <v/>
      </c>
      <c r="AJ157" s="61" t="str">
        <f t="shared" si="90"/>
        <v/>
      </c>
      <c r="AK157" s="61" t="str">
        <f t="shared" si="90"/>
        <v/>
      </c>
    </row>
    <row r="158" spans="3:37" x14ac:dyDescent="0.25">
      <c r="C158" s="14">
        <f t="shared" si="88"/>
        <v>0</v>
      </c>
      <c r="D158" s="15" t="str">
        <f>IF(OR(C158&lt;1,H158&lt;&gt;"",COUNTIF(P$124:P158,P158)&gt;3),"",VLOOKUP(C158-COUNTA(H$124:H158),DD!$F$1:$G$14,2))</f>
        <v/>
      </c>
      <c r="E158" s="84">
        <f t="shared" si="83"/>
        <v>0</v>
      </c>
      <c r="F158" s="16">
        <f t="shared" si="84"/>
        <v>0</v>
      </c>
      <c r="G158" s="15">
        <f t="shared" si="85"/>
        <v>0</v>
      </c>
      <c r="H158" s="29"/>
      <c r="I158" s="17" t="str">
        <f t="shared" si="80"/>
        <v/>
      </c>
      <c r="P158" s="16" t="str">
        <f t="shared" si="86"/>
        <v>0</v>
      </c>
      <c r="Q158" s="61" t="str">
        <f t="shared" ref="Q158:Q163" si="92">IF($G158=Q$123,$D158,"")</f>
        <v/>
      </c>
      <c r="R158" s="61" t="str">
        <f t="shared" si="91"/>
        <v/>
      </c>
      <c r="S158" s="61" t="str">
        <f t="shared" si="91"/>
        <v/>
      </c>
      <c r="T158" s="61" t="str">
        <f t="shared" si="91"/>
        <v/>
      </c>
      <c r="U158" s="61" t="str">
        <f t="shared" si="91"/>
        <v/>
      </c>
      <c r="V158" s="61" t="str">
        <f t="shared" si="91"/>
        <v/>
      </c>
      <c r="W158" s="61" t="str">
        <f t="shared" si="91"/>
        <v/>
      </c>
      <c r="X158" s="61" t="str">
        <f t="shared" si="91"/>
        <v/>
      </c>
      <c r="Y158" s="61" t="str">
        <f t="shared" si="91"/>
        <v/>
      </c>
      <c r="Z158" s="61" t="str">
        <f t="shared" si="91"/>
        <v/>
      </c>
      <c r="AA158" s="61" t="str">
        <f t="shared" si="91"/>
        <v/>
      </c>
      <c r="AB158" s="61" t="str">
        <f t="shared" si="91"/>
        <v/>
      </c>
      <c r="AC158" s="61" t="str">
        <f t="shared" si="91"/>
        <v/>
      </c>
      <c r="AD158" s="61" t="str">
        <f t="shared" si="91"/>
        <v/>
      </c>
      <c r="AE158" s="61" t="str">
        <f t="shared" si="90"/>
        <v/>
      </c>
      <c r="AF158" s="61" t="str">
        <f t="shared" si="90"/>
        <v/>
      </c>
      <c r="AG158" s="61" t="str">
        <f t="shared" si="90"/>
        <v/>
      </c>
      <c r="AH158" s="61" t="str">
        <f t="shared" si="90"/>
        <v/>
      </c>
      <c r="AI158" s="61" t="str">
        <f t="shared" si="90"/>
        <v/>
      </c>
      <c r="AJ158" s="61" t="str">
        <f t="shared" si="90"/>
        <v/>
      </c>
      <c r="AK158" s="61" t="str">
        <f t="shared" si="90"/>
        <v/>
      </c>
    </row>
    <row r="159" spans="3:37" x14ac:dyDescent="0.25">
      <c r="C159" s="14">
        <f t="shared" si="88"/>
        <v>0</v>
      </c>
      <c r="D159" s="15" t="str">
        <f>IF(OR(C159&lt;1,H159&lt;&gt;"",COUNTIF(P$124:P159,P159)&gt;3),"",VLOOKUP(C159-COUNTA(H$124:H159),DD!$F$1:$G$14,2))</f>
        <v/>
      </c>
      <c r="E159" s="84">
        <f t="shared" si="83"/>
        <v>0</v>
      </c>
      <c r="F159" s="16">
        <f t="shared" si="84"/>
        <v>0</v>
      </c>
      <c r="G159" s="15">
        <f t="shared" si="85"/>
        <v>0</v>
      </c>
      <c r="H159" s="29"/>
      <c r="I159" s="17" t="str">
        <f t="shared" si="80"/>
        <v/>
      </c>
      <c r="P159" s="16" t="str">
        <f t="shared" si="86"/>
        <v>0</v>
      </c>
      <c r="Q159" s="61" t="str">
        <f t="shared" si="92"/>
        <v/>
      </c>
      <c r="R159" s="61" t="str">
        <f t="shared" si="91"/>
        <v/>
      </c>
      <c r="S159" s="61" t="str">
        <f t="shared" si="91"/>
        <v/>
      </c>
      <c r="T159" s="61" t="str">
        <f t="shared" si="91"/>
        <v/>
      </c>
      <c r="U159" s="61" t="str">
        <f t="shared" si="91"/>
        <v/>
      </c>
      <c r="V159" s="61" t="str">
        <f t="shared" si="91"/>
        <v/>
      </c>
      <c r="W159" s="61" t="str">
        <f t="shared" si="91"/>
        <v/>
      </c>
      <c r="X159" s="61" t="str">
        <f t="shared" si="91"/>
        <v/>
      </c>
      <c r="Y159" s="61" t="str">
        <f t="shared" si="91"/>
        <v/>
      </c>
      <c r="Z159" s="61" t="str">
        <f t="shared" si="91"/>
        <v/>
      </c>
      <c r="AA159" s="61" t="str">
        <f t="shared" si="91"/>
        <v/>
      </c>
      <c r="AB159" s="61" t="str">
        <f t="shared" si="91"/>
        <v/>
      </c>
      <c r="AC159" s="61" t="str">
        <f t="shared" si="91"/>
        <v/>
      </c>
      <c r="AD159" s="61" t="str">
        <f t="shared" si="91"/>
        <v/>
      </c>
      <c r="AE159" s="61" t="str">
        <f t="shared" si="90"/>
        <v/>
      </c>
      <c r="AF159" s="61" t="str">
        <f t="shared" si="90"/>
        <v/>
      </c>
      <c r="AG159" s="61" t="str">
        <f t="shared" si="90"/>
        <v/>
      </c>
      <c r="AH159" s="61" t="str">
        <f t="shared" si="90"/>
        <v/>
      </c>
      <c r="AI159" s="61" t="str">
        <f t="shared" si="90"/>
        <v/>
      </c>
      <c r="AJ159" s="61" t="str">
        <f t="shared" si="90"/>
        <v/>
      </c>
      <c r="AK159" s="61" t="str">
        <f t="shared" si="90"/>
        <v/>
      </c>
    </row>
    <row r="160" spans="3:37" x14ac:dyDescent="0.25">
      <c r="C160" s="14">
        <f t="shared" si="88"/>
        <v>0</v>
      </c>
      <c r="D160" s="15" t="str">
        <f>IF(OR(C160&lt;1,H160&lt;&gt;"",COUNTIF(P$124:P160,P160)&gt;3),"",VLOOKUP(C160-COUNTA(H$124:H160),DD!$F$1:$G$14,2))</f>
        <v/>
      </c>
      <c r="E160" s="84">
        <f t="shared" si="83"/>
        <v>0</v>
      </c>
      <c r="F160" s="16">
        <f t="shared" si="84"/>
        <v>0</v>
      </c>
      <c r="G160" s="15">
        <f t="shared" si="85"/>
        <v>0</v>
      </c>
      <c r="H160" s="29"/>
      <c r="I160" s="17" t="str">
        <f t="shared" si="80"/>
        <v/>
      </c>
      <c r="P160" s="16" t="str">
        <f t="shared" si="86"/>
        <v>0</v>
      </c>
      <c r="Q160" s="61" t="str">
        <f t="shared" si="92"/>
        <v/>
      </c>
      <c r="R160" s="61" t="str">
        <f t="shared" si="91"/>
        <v/>
      </c>
      <c r="S160" s="61" t="str">
        <f t="shared" si="91"/>
        <v/>
      </c>
      <c r="T160" s="61" t="str">
        <f t="shared" si="91"/>
        <v/>
      </c>
      <c r="U160" s="61" t="str">
        <f t="shared" si="91"/>
        <v/>
      </c>
      <c r="V160" s="61" t="str">
        <f t="shared" si="91"/>
        <v/>
      </c>
      <c r="W160" s="61" t="str">
        <f t="shared" si="91"/>
        <v/>
      </c>
      <c r="X160" s="61" t="str">
        <f t="shared" si="91"/>
        <v/>
      </c>
      <c r="Y160" s="61" t="str">
        <f t="shared" si="91"/>
        <v/>
      </c>
      <c r="Z160" s="61" t="str">
        <f t="shared" si="91"/>
        <v/>
      </c>
      <c r="AA160" s="61" t="str">
        <f t="shared" si="91"/>
        <v/>
      </c>
      <c r="AB160" s="61" t="str">
        <f t="shared" si="91"/>
        <v/>
      </c>
      <c r="AC160" s="61" t="str">
        <f t="shared" si="91"/>
        <v/>
      </c>
      <c r="AD160" s="61" t="str">
        <f t="shared" si="91"/>
        <v/>
      </c>
      <c r="AE160" s="61" t="str">
        <f t="shared" si="90"/>
        <v/>
      </c>
      <c r="AF160" s="61" t="str">
        <f t="shared" si="90"/>
        <v/>
      </c>
      <c r="AG160" s="61" t="str">
        <f t="shared" si="90"/>
        <v/>
      </c>
      <c r="AH160" s="61" t="str">
        <f t="shared" si="90"/>
        <v/>
      </c>
      <c r="AI160" s="61" t="str">
        <f t="shared" si="90"/>
        <v/>
      </c>
      <c r="AJ160" s="61" t="str">
        <f t="shared" si="90"/>
        <v/>
      </c>
      <c r="AK160" s="61" t="str">
        <f t="shared" si="90"/>
        <v/>
      </c>
    </row>
    <row r="161" spans="3:37" x14ac:dyDescent="0.25">
      <c r="C161" s="14">
        <f t="shared" si="88"/>
        <v>0</v>
      </c>
      <c r="D161" s="15" t="str">
        <f>IF(OR(C161&lt;1,H161&lt;&gt;"",COUNTIF(P$124:P161,P161)&gt;3),"",VLOOKUP(C161-COUNTA(H$124:H161),DD!$F$1:$G$14,2))</f>
        <v/>
      </c>
      <c r="E161" s="84">
        <f t="shared" si="83"/>
        <v>0</v>
      </c>
      <c r="F161" s="16">
        <f t="shared" si="84"/>
        <v>0</v>
      </c>
      <c r="G161" s="15">
        <f t="shared" si="85"/>
        <v>0</v>
      </c>
      <c r="H161" s="29"/>
      <c r="I161" s="17" t="str">
        <f t="shared" si="80"/>
        <v/>
      </c>
      <c r="P161" s="16" t="str">
        <f t="shared" si="86"/>
        <v>0</v>
      </c>
      <c r="Q161" s="61" t="str">
        <f t="shared" si="92"/>
        <v/>
      </c>
      <c r="R161" s="61" t="str">
        <f t="shared" si="91"/>
        <v/>
      </c>
      <c r="S161" s="61" t="str">
        <f t="shared" si="91"/>
        <v/>
      </c>
      <c r="T161" s="61" t="str">
        <f t="shared" si="91"/>
        <v/>
      </c>
      <c r="U161" s="61" t="str">
        <f t="shared" si="91"/>
        <v/>
      </c>
      <c r="V161" s="61" t="str">
        <f t="shared" si="91"/>
        <v/>
      </c>
      <c r="W161" s="61" t="str">
        <f t="shared" si="91"/>
        <v/>
      </c>
      <c r="X161" s="61" t="str">
        <f t="shared" si="91"/>
        <v/>
      </c>
      <c r="Y161" s="61" t="str">
        <f t="shared" si="91"/>
        <v/>
      </c>
      <c r="Z161" s="61" t="str">
        <f t="shared" si="91"/>
        <v/>
      </c>
      <c r="AA161" s="61" t="str">
        <f t="shared" si="91"/>
        <v/>
      </c>
      <c r="AB161" s="61" t="str">
        <f t="shared" si="91"/>
        <v/>
      </c>
      <c r="AC161" s="61" t="str">
        <f t="shared" si="91"/>
        <v/>
      </c>
      <c r="AD161" s="61" t="str">
        <f t="shared" si="91"/>
        <v/>
      </c>
      <c r="AE161" s="61" t="str">
        <f t="shared" si="90"/>
        <v/>
      </c>
      <c r="AF161" s="61" t="str">
        <f t="shared" si="90"/>
        <v/>
      </c>
      <c r="AG161" s="61" t="str">
        <f t="shared" si="90"/>
        <v/>
      </c>
      <c r="AH161" s="61" t="str">
        <f t="shared" si="90"/>
        <v/>
      </c>
      <c r="AI161" s="61" t="str">
        <f t="shared" si="90"/>
        <v/>
      </c>
      <c r="AJ161" s="61" t="str">
        <f t="shared" si="90"/>
        <v/>
      </c>
      <c r="AK161" s="61" t="str">
        <f t="shared" si="90"/>
        <v/>
      </c>
    </row>
    <row r="162" spans="3:37" x14ac:dyDescent="0.25">
      <c r="C162" s="14">
        <f t="shared" si="88"/>
        <v>0</v>
      </c>
      <c r="D162" s="15" t="str">
        <f>IF(OR(C162&lt;1,H162&lt;&gt;"",COUNTIF(P$124:P162,P162)&gt;3),"",VLOOKUP(C162-COUNTA(H$124:H162),DD!$F$1:$G$14,2))</f>
        <v/>
      </c>
      <c r="E162" s="84">
        <f t="shared" si="83"/>
        <v>0</v>
      </c>
      <c r="F162" s="16">
        <f t="shared" si="84"/>
        <v>0</v>
      </c>
      <c r="G162" s="15">
        <f t="shared" si="85"/>
        <v>0</v>
      </c>
      <c r="H162" s="29"/>
      <c r="I162" s="17" t="str">
        <f t="shared" si="80"/>
        <v/>
      </c>
      <c r="P162" s="16" t="str">
        <f t="shared" si="86"/>
        <v>0</v>
      </c>
      <c r="Q162" s="61" t="str">
        <f t="shared" si="92"/>
        <v/>
      </c>
      <c r="R162" s="61" t="str">
        <f t="shared" si="91"/>
        <v/>
      </c>
      <c r="S162" s="61" t="str">
        <f t="shared" si="91"/>
        <v/>
      </c>
      <c r="T162" s="61" t="str">
        <f t="shared" si="91"/>
        <v/>
      </c>
      <c r="U162" s="61" t="str">
        <f t="shared" si="91"/>
        <v/>
      </c>
      <c r="V162" s="61" t="str">
        <f t="shared" si="91"/>
        <v/>
      </c>
      <c r="W162" s="61" t="str">
        <f t="shared" si="91"/>
        <v/>
      </c>
      <c r="X162" s="61" t="str">
        <f t="shared" si="91"/>
        <v/>
      </c>
      <c r="Y162" s="61" t="str">
        <f t="shared" si="91"/>
        <v/>
      </c>
      <c r="Z162" s="61" t="str">
        <f t="shared" si="91"/>
        <v/>
      </c>
      <c r="AA162" s="61" t="str">
        <f t="shared" si="91"/>
        <v/>
      </c>
      <c r="AB162" s="61" t="str">
        <f t="shared" si="91"/>
        <v/>
      </c>
      <c r="AC162" s="61" t="str">
        <f t="shared" si="91"/>
        <v/>
      </c>
      <c r="AD162" s="61" t="str">
        <f t="shared" si="91"/>
        <v/>
      </c>
      <c r="AE162" s="61" t="str">
        <f t="shared" si="90"/>
        <v/>
      </c>
      <c r="AF162" s="61" t="str">
        <f t="shared" si="90"/>
        <v/>
      </c>
      <c r="AG162" s="61" t="str">
        <f t="shared" si="90"/>
        <v/>
      </c>
      <c r="AH162" s="61" t="str">
        <f t="shared" si="90"/>
        <v/>
      </c>
      <c r="AI162" s="61" t="str">
        <f t="shared" si="90"/>
        <v/>
      </c>
      <c r="AJ162" s="61" t="str">
        <f t="shared" si="90"/>
        <v/>
      </c>
      <c r="AK162" s="61" t="str">
        <f t="shared" si="90"/>
        <v/>
      </c>
    </row>
    <row r="163" spans="3:37" ht="15.75" thickBot="1" x14ac:dyDescent="0.3">
      <c r="C163" s="30">
        <f t="shared" si="88"/>
        <v>0</v>
      </c>
      <c r="D163" s="31" t="str">
        <f>IF(OR(C163&lt;1,H163&lt;&gt;"",COUNTIF(P$124:P163,P163)&gt;3),"",VLOOKUP(C163-COUNTA(H$124:H163),DD!$F$1:$G$14,2))</f>
        <v/>
      </c>
      <c r="E163" s="85">
        <f t="shared" si="83"/>
        <v>0</v>
      </c>
      <c r="F163" s="32">
        <f t="shared" si="84"/>
        <v>0</v>
      </c>
      <c r="G163" s="31">
        <f t="shared" si="85"/>
        <v>0</v>
      </c>
      <c r="H163" s="33"/>
      <c r="I163" s="34" t="str">
        <f t="shared" si="80"/>
        <v/>
      </c>
      <c r="P163" s="16" t="str">
        <f t="shared" si="86"/>
        <v>0</v>
      </c>
      <c r="Q163" s="61" t="str">
        <f t="shared" si="92"/>
        <v/>
      </c>
      <c r="R163" s="61" t="str">
        <f t="shared" si="91"/>
        <v/>
      </c>
      <c r="S163" s="61" t="str">
        <f t="shared" si="91"/>
        <v/>
      </c>
      <c r="T163" s="61" t="str">
        <f t="shared" si="91"/>
        <v/>
      </c>
      <c r="U163" s="61" t="str">
        <f t="shared" si="91"/>
        <v/>
      </c>
      <c r="V163" s="61" t="str">
        <f t="shared" si="91"/>
        <v/>
      </c>
      <c r="W163" s="61" t="str">
        <f t="shared" si="91"/>
        <v/>
      </c>
      <c r="X163" s="61" t="str">
        <f t="shared" si="91"/>
        <v/>
      </c>
      <c r="Y163" s="61" t="str">
        <f t="shared" si="91"/>
        <v/>
      </c>
      <c r="Z163" s="61" t="str">
        <f t="shared" si="91"/>
        <v/>
      </c>
      <c r="AA163" s="61" t="str">
        <f t="shared" si="91"/>
        <v/>
      </c>
      <c r="AB163" s="61" t="str">
        <f t="shared" si="91"/>
        <v/>
      </c>
      <c r="AC163" s="61" t="str">
        <f t="shared" si="91"/>
        <v/>
      </c>
      <c r="AD163" s="61" t="str">
        <f t="shared" si="91"/>
        <v/>
      </c>
      <c r="AE163" s="61" t="str">
        <f t="shared" si="90"/>
        <v/>
      </c>
      <c r="AF163" s="61" t="str">
        <f t="shared" si="90"/>
        <v/>
      </c>
      <c r="AG163" s="61" t="str">
        <f t="shared" si="90"/>
        <v/>
      </c>
      <c r="AH163" s="61" t="str">
        <f t="shared" si="90"/>
        <v/>
      </c>
      <c r="AI163" s="61" t="str">
        <f t="shared" si="90"/>
        <v/>
      </c>
      <c r="AJ163" s="61" t="str">
        <f t="shared" si="90"/>
        <v/>
      </c>
      <c r="AK163" s="61" t="str">
        <f t="shared" si="90"/>
        <v/>
      </c>
    </row>
    <row r="164" spans="3:37" x14ac:dyDescent="0.25">
      <c r="M164"/>
    </row>
  </sheetData>
  <sheetProtection algorithmName="SHA-512" hashValue="dp+8ss+cQd4T9sjOpUrS7LHSjePlLyzpjLdrQd+rqC3ckipRnAWs/fvH5d+8oYj2DKUXsspNRKf522L0/vyTDw==" saltValue="Beh63Qx/jZleIoLytLIazA==" spinCount="100000" sheet="1" objects="1" scenarios="1"/>
  <mergeCells count="120">
    <mergeCell ref="A65:A67"/>
    <mergeCell ref="B65:B67"/>
    <mergeCell ref="C65:C67"/>
    <mergeCell ref="A68:A70"/>
    <mergeCell ref="B68:B70"/>
    <mergeCell ref="C68:C70"/>
    <mergeCell ref="A71:A73"/>
    <mergeCell ref="B71:B73"/>
    <mergeCell ref="C71:C73"/>
    <mergeCell ref="A56:A58"/>
    <mergeCell ref="B56:B58"/>
    <mergeCell ref="C56:C58"/>
    <mergeCell ref="A59:A61"/>
    <mergeCell ref="B59:B61"/>
    <mergeCell ref="C59:C61"/>
    <mergeCell ref="A62:A64"/>
    <mergeCell ref="B62:B64"/>
    <mergeCell ref="C62:C64"/>
    <mergeCell ref="A47:A49"/>
    <mergeCell ref="B47:B49"/>
    <mergeCell ref="C47:C49"/>
    <mergeCell ref="A50:A52"/>
    <mergeCell ref="B50:B52"/>
    <mergeCell ref="C50:C52"/>
    <mergeCell ref="A53:A55"/>
    <mergeCell ref="B53:B55"/>
    <mergeCell ref="C53:C55"/>
    <mergeCell ref="A38:A40"/>
    <mergeCell ref="B38:B40"/>
    <mergeCell ref="C38:C40"/>
    <mergeCell ref="A41:A43"/>
    <mergeCell ref="B41:B43"/>
    <mergeCell ref="C41:C43"/>
    <mergeCell ref="A44:A46"/>
    <mergeCell ref="B44:B46"/>
    <mergeCell ref="C44:C46"/>
    <mergeCell ref="A29:A31"/>
    <mergeCell ref="B29:B31"/>
    <mergeCell ref="C29:C31"/>
    <mergeCell ref="A32:A34"/>
    <mergeCell ref="B32:B34"/>
    <mergeCell ref="C32:C34"/>
    <mergeCell ref="A35:A37"/>
    <mergeCell ref="B35:B37"/>
    <mergeCell ref="C35:C37"/>
    <mergeCell ref="A20:A22"/>
    <mergeCell ref="B20:B22"/>
    <mergeCell ref="C20:C22"/>
    <mergeCell ref="A23:A25"/>
    <mergeCell ref="B23:B25"/>
    <mergeCell ref="C23:C25"/>
    <mergeCell ref="A26:A28"/>
    <mergeCell ref="B26:B28"/>
    <mergeCell ref="C26:C28"/>
    <mergeCell ref="A11:A13"/>
    <mergeCell ref="B11:B13"/>
    <mergeCell ref="C11:C13"/>
    <mergeCell ref="A14:A16"/>
    <mergeCell ref="B14:B16"/>
    <mergeCell ref="C14:C16"/>
    <mergeCell ref="A17:A19"/>
    <mergeCell ref="B17:B19"/>
    <mergeCell ref="C17:C19"/>
    <mergeCell ref="A2:A4"/>
    <mergeCell ref="B2:B4"/>
    <mergeCell ref="C2:C4"/>
    <mergeCell ref="A5:A7"/>
    <mergeCell ref="B5:B7"/>
    <mergeCell ref="C5:C7"/>
    <mergeCell ref="A8:A10"/>
    <mergeCell ref="B8:B10"/>
    <mergeCell ref="C8:C10"/>
    <mergeCell ref="A80:A82"/>
    <mergeCell ref="B80:B82"/>
    <mergeCell ref="C80:C82"/>
    <mergeCell ref="A83:A85"/>
    <mergeCell ref="B83:B85"/>
    <mergeCell ref="C83:C85"/>
    <mergeCell ref="A74:A76"/>
    <mergeCell ref="B74:B76"/>
    <mergeCell ref="C74:C76"/>
    <mergeCell ref="A77:A79"/>
    <mergeCell ref="B77:B79"/>
    <mergeCell ref="C77:C79"/>
    <mergeCell ref="A92:A94"/>
    <mergeCell ref="B92:B94"/>
    <mergeCell ref="C92:C94"/>
    <mergeCell ref="A95:A97"/>
    <mergeCell ref="B95:B97"/>
    <mergeCell ref="C95:C97"/>
    <mergeCell ref="A86:A88"/>
    <mergeCell ref="B86:B88"/>
    <mergeCell ref="C86:C88"/>
    <mergeCell ref="A89:A91"/>
    <mergeCell ref="B89:B91"/>
    <mergeCell ref="C89:C91"/>
    <mergeCell ref="A104:A106"/>
    <mergeCell ref="B104:B106"/>
    <mergeCell ref="C104:C106"/>
    <mergeCell ref="A107:A109"/>
    <mergeCell ref="B107:B109"/>
    <mergeCell ref="C107:C109"/>
    <mergeCell ref="A98:A100"/>
    <mergeCell ref="B98:B100"/>
    <mergeCell ref="C98:C100"/>
    <mergeCell ref="A101:A103"/>
    <mergeCell ref="B101:B103"/>
    <mergeCell ref="C101:C103"/>
    <mergeCell ref="A116:A118"/>
    <mergeCell ref="B116:B118"/>
    <mergeCell ref="C116:C118"/>
    <mergeCell ref="A119:A121"/>
    <mergeCell ref="B119:B121"/>
    <mergeCell ref="C119:C121"/>
    <mergeCell ref="A110:A112"/>
    <mergeCell ref="B110:B112"/>
    <mergeCell ref="C110:C112"/>
    <mergeCell ref="A113:A115"/>
    <mergeCell ref="B113:B115"/>
    <mergeCell ref="C113:C115"/>
  </mergeCells>
  <conditionalFormatting sqref="E3">
    <cfRule type="expression" dxfId="2434" priority="153">
      <formula>IF(E3="",FALSE,IF(LEFT(E3,1)=LEFT(E2,1),TRUE,FALSE))</formula>
    </cfRule>
  </conditionalFormatting>
  <conditionalFormatting sqref="E4">
    <cfRule type="expression" dxfId="2433" priority="152">
      <formula>IF(E4="",FALSE,IF(OR(LEFT(E4,LEN(E4)-1)=LEFT(E3,LEN(E3)-1),LEFT(E4,LEN(E4)-1)=LEFT(E2,LEN(E2)-1)),TRUE,FALSE))</formula>
    </cfRule>
  </conditionalFormatting>
  <conditionalFormatting sqref="E6">
    <cfRule type="expression" dxfId="2432" priority="149">
      <formula>IF(E6="",FALSE,IF(LEFT(E6,1)=LEFT(E5,1),TRUE,FALSE))</formula>
    </cfRule>
  </conditionalFormatting>
  <conditionalFormatting sqref="E7">
    <cfRule type="expression" dxfId="2431" priority="148">
      <formula>IF(E7="",FALSE,IF(OR(LEFT(E7,LEN(E7)-1)=LEFT(E6,LEN(E6)-1),LEFT(E7,LEN(E7)-1)=LEFT(E5,LEN(E5)-1)),TRUE,FALSE))</formula>
    </cfRule>
  </conditionalFormatting>
  <conditionalFormatting sqref="E9">
    <cfRule type="expression" dxfId="2430" priority="145">
      <formula>IF(E9="",FALSE,IF(LEFT(E9,1)=LEFT(E8,1),TRUE,FALSE))</formula>
    </cfRule>
  </conditionalFormatting>
  <conditionalFormatting sqref="E10">
    <cfRule type="expression" dxfId="2429" priority="144">
      <formula>IF(E10="",FALSE,IF(OR(LEFT(E10,LEN(E10)-1)=LEFT(E9,LEN(E9)-1),LEFT(E10,LEN(E10)-1)=LEFT(E8,LEN(E8)-1)),TRUE,FALSE))</formula>
    </cfRule>
  </conditionalFormatting>
  <conditionalFormatting sqref="E12">
    <cfRule type="expression" dxfId="2428" priority="141">
      <formula>IF(E12="",FALSE,IF(LEFT(E12,1)=LEFT(E11,1),TRUE,FALSE))</formula>
    </cfRule>
  </conditionalFormatting>
  <conditionalFormatting sqref="E13">
    <cfRule type="expression" dxfId="2427" priority="140">
      <formula>IF(E13="",FALSE,IF(OR(LEFT(E13,LEN(E13)-1)=LEFT(E12,LEN(E12)-1),LEFT(E13,LEN(E13)-1)=LEFT(E11,LEN(E11)-1)),TRUE,FALSE))</formula>
    </cfRule>
  </conditionalFormatting>
  <conditionalFormatting sqref="E15">
    <cfRule type="expression" dxfId="2426" priority="137">
      <formula>IF(E15="",FALSE,IF(LEFT(E15,1)=LEFT(E14,1),TRUE,FALSE))</formula>
    </cfRule>
  </conditionalFormatting>
  <conditionalFormatting sqref="E16">
    <cfRule type="expression" dxfId="2425" priority="136">
      <formula>IF(E16="",FALSE,IF(OR(LEFT(E16,LEN(E16)-1)=LEFT(E15,LEN(E15)-1),LEFT(E16,LEN(E16)-1)=LEFT(E14,LEN(E14)-1)),TRUE,FALSE))</formula>
    </cfRule>
  </conditionalFormatting>
  <conditionalFormatting sqref="E18">
    <cfRule type="expression" dxfId="2424" priority="133">
      <formula>IF(E18="",FALSE,IF(LEFT(E18,1)=LEFT(E17,1),TRUE,FALSE))</formula>
    </cfRule>
  </conditionalFormatting>
  <conditionalFormatting sqref="E19">
    <cfRule type="expression" dxfId="2423" priority="132">
      <formula>IF(E19="",FALSE,IF(OR(LEFT(E19,LEN(E19)-1)=LEFT(E18,LEN(E18)-1),LEFT(E19,LEN(E19)-1)=LEFT(E17,LEN(E17)-1)),TRUE,FALSE))</formula>
    </cfRule>
  </conditionalFormatting>
  <conditionalFormatting sqref="E21">
    <cfRule type="expression" dxfId="2422" priority="129">
      <formula>IF(E21="",FALSE,IF(LEFT(E21,1)=LEFT(E20,1),TRUE,FALSE))</formula>
    </cfRule>
  </conditionalFormatting>
  <conditionalFormatting sqref="E22">
    <cfRule type="expression" dxfId="2421" priority="128">
      <formula>IF(E22="",FALSE,IF(OR(LEFT(E22,LEN(E22)-1)=LEFT(E21,LEN(E21)-1),LEFT(E22,LEN(E22)-1)=LEFT(E20,LEN(E20)-1)),TRUE,FALSE))</formula>
    </cfRule>
  </conditionalFormatting>
  <conditionalFormatting sqref="E24">
    <cfRule type="expression" dxfId="2420" priority="125">
      <formula>IF(E24="",FALSE,IF(LEFT(E24,1)=LEFT(E23,1),TRUE,FALSE))</formula>
    </cfRule>
  </conditionalFormatting>
  <conditionalFormatting sqref="E25">
    <cfRule type="expression" dxfId="2419" priority="124">
      <formula>IF(E25="",FALSE,IF(OR(LEFT(E25,LEN(E25)-1)=LEFT(E24,LEN(E24)-1),LEFT(E25,LEN(E25)-1)=LEFT(E23,LEN(E23)-1)),TRUE,FALSE))</formula>
    </cfRule>
  </conditionalFormatting>
  <conditionalFormatting sqref="E27">
    <cfRule type="expression" dxfId="2418" priority="121">
      <formula>IF(E27="",FALSE,IF(LEFT(E27,1)=LEFT(E26,1),TRUE,FALSE))</formula>
    </cfRule>
  </conditionalFormatting>
  <conditionalFormatting sqref="E28">
    <cfRule type="expression" dxfId="2417" priority="120">
      <formula>IF(E28="",FALSE,IF(OR(LEFT(E28,LEN(E28)-1)=LEFT(E27,LEN(E27)-1),LEFT(E28,LEN(E28)-1)=LEFT(E26,LEN(E26)-1)),TRUE,FALSE))</formula>
    </cfRule>
  </conditionalFormatting>
  <conditionalFormatting sqref="E30">
    <cfRule type="expression" dxfId="2416" priority="117">
      <formula>IF(E30="",FALSE,IF(LEFT(E30,1)=LEFT(E29,1),TRUE,FALSE))</formula>
    </cfRule>
  </conditionalFormatting>
  <conditionalFormatting sqref="E31">
    <cfRule type="expression" dxfId="2415" priority="116">
      <formula>IF(E31="",FALSE,IF(OR(LEFT(E31,LEN(E31)-1)=LEFT(E30,LEN(E30)-1),LEFT(E31,LEN(E31)-1)=LEFT(E29,LEN(E29)-1)),TRUE,FALSE))</formula>
    </cfRule>
  </conditionalFormatting>
  <conditionalFormatting sqref="E33">
    <cfRule type="expression" dxfId="2414" priority="113">
      <formula>IF(E33="",FALSE,IF(LEFT(E33,1)=LEFT(E32,1),TRUE,FALSE))</formula>
    </cfRule>
  </conditionalFormatting>
  <conditionalFormatting sqref="E34">
    <cfRule type="expression" dxfId="2413" priority="112">
      <formula>IF(E34="",FALSE,IF(OR(LEFT(E34,LEN(E34)-1)=LEFT(E33,LEN(E33)-1),LEFT(E34,LEN(E34)-1)=LEFT(E32,LEN(E32)-1)),TRUE,FALSE))</formula>
    </cfRule>
  </conditionalFormatting>
  <conditionalFormatting sqref="E36">
    <cfRule type="expression" dxfId="2412" priority="109">
      <formula>IF(E36="",FALSE,IF(LEFT(E36,1)=LEFT(E35,1),TRUE,FALSE))</formula>
    </cfRule>
  </conditionalFormatting>
  <conditionalFormatting sqref="E37">
    <cfRule type="expression" dxfId="2411" priority="108">
      <formula>IF(E37="",FALSE,IF(OR(LEFT(E37,LEN(E37)-1)=LEFT(E36,LEN(E36)-1),LEFT(E37,LEN(E37)-1)=LEFT(E35,LEN(E35)-1)),TRUE,FALSE))</formula>
    </cfRule>
  </conditionalFormatting>
  <conditionalFormatting sqref="E39">
    <cfRule type="expression" dxfId="2410" priority="105">
      <formula>IF(E39="",FALSE,IF(LEFT(E39,1)=LEFT(E38,1),TRUE,FALSE))</formula>
    </cfRule>
  </conditionalFormatting>
  <conditionalFormatting sqref="E40">
    <cfRule type="expression" dxfId="2409" priority="104">
      <formula>IF(E40="",FALSE,IF(OR(LEFT(E40,LEN(E40)-1)=LEFT(E39,LEN(E39)-1),LEFT(E40,LEN(E40)-1)=LEFT(E38,LEN(E38)-1)),TRUE,FALSE))</formula>
    </cfRule>
  </conditionalFormatting>
  <conditionalFormatting sqref="E42">
    <cfRule type="expression" dxfId="2408" priority="101">
      <formula>IF(E42="",FALSE,IF(LEFT(E42,1)=LEFT(E41,1),TRUE,FALSE))</formula>
    </cfRule>
  </conditionalFormatting>
  <conditionalFormatting sqref="E43">
    <cfRule type="expression" dxfId="2407" priority="100">
      <formula>IF(E43="",FALSE,IF(OR(LEFT(E43,LEN(E43)-1)=LEFT(E42,LEN(E42)-1),LEFT(E43,LEN(E43)-1)=LEFT(E41,LEN(E41)-1)),TRUE,FALSE))</formula>
    </cfRule>
  </conditionalFormatting>
  <conditionalFormatting sqref="E45">
    <cfRule type="expression" dxfId="2406" priority="97">
      <formula>IF(E45="",FALSE,IF(LEFT(E45,1)=LEFT(E44,1),TRUE,FALSE))</formula>
    </cfRule>
  </conditionalFormatting>
  <conditionalFormatting sqref="E46">
    <cfRule type="expression" dxfId="2405" priority="96">
      <formula>IF(E46="",FALSE,IF(OR(LEFT(E46,LEN(E46)-1)=LEFT(E45,LEN(E45)-1),LEFT(E46,LEN(E46)-1)=LEFT(E44,LEN(E44)-1)),TRUE,FALSE))</formula>
    </cfRule>
  </conditionalFormatting>
  <conditionalFormatting sqref="E48">
    <cfRule type="expression" dxfId="2404" priority="93">
      <formula>IF(E48="",FALSE,IF(LEFT(E48,1)=LEFT(E47,1),TRUE,FALSE))</formula>
    </cfRule>
  </conditionalFormatting>
  <conditionalFormatting sqref="E49">
    <cfRule type="expression" dxfId="2403" priority="92">
      <formula>IF(E49="",FALSE,IF(OR(LEFT(E49,LEN(E49)-1)=LEFT(E48,LEN(E48)-1),LEFT(E49,LEN(E49)-1)=LEFT(E47,LEN(E47)-1)),TRUE,FALSE))</formula>
    </cfRule>
  </conditionalFormatting>
  <conditionalFormatting sqref="E51">
    <cfRule type="expression" dxfId="2402" priority="89">
      <formula>IF(E51="",FALSE,IF(LEFT(E51,1)=LEFT(E50,1),TRUE,FALSE))</formula>
    </cfRule>
  </conditionalFormatting>
  <conditionalFormatting sqref="E52">
    <cfRule type="expression" dxfId="2401" priority="88">
      <formula>IF(E52="",FALSE,IF(OR(LEFT(E52,LEN(E52)-1)=LEFT(E51,LEN(E51)-1),LEFT(E52,LEN(E52)-1)=LEFT(E50,LEN(E50)-1)),TRUE,FALSE))</formula>
    </cfRule>
  </conditionalFormatting>
  <conditionalFormatting sqref="E54">
    <cfRule type="expression" dxfId="2400" priority="85">
      <formula>IF(E54="",FALSE,IF(LEFT(E54,1)=LEFT(E53,1),TRUE,FALSE))</formula>
    </cfRule>
  </conditionalFormatting>
  <conditionalFormatting sqref="E55">
    <cfRule type="expression" dxfId="2399" priority="84">
      <formula>IF(E55="",FALSE,IF(OR(LEFT(E55,LEN(E55)-1)=LEFT(E54,LEN(E54)-1),LEFT(E55,LEN(E55)-1)=LEFT(E53,LEN(E53)-1)),TRUE,FALSE))</formula>
    </cfRule>
  </conditionalFormatting>
  <conditionalFormatting sqref="E57">
    <cfRule type="expression" dxfId="2398" priority="81">
      <formula>IF(E57="",FALSE,IF(LEFT(E57,1)=LEFT(E56,1),TRUE,FALSE))</formula>
    </cfRule>
  </conditionalFormatting>
  <conditionalFormatting sqref="E58">
    <cfRule type="expression" dxfId="2397" priority="80">
      <formula>IF(E58="",FALSE,IF(OR(LEFT(E58,LEN(E58)-1)=LEFT(E57,LEN(E57)-1),LEFT(E58,LEN(E58)-1)=LEFT(E56,LEN(E56)-1)),TRUE,FALSE))</formula>
    </cfRule>
  </conditionalFormatting>
  <conditionalFormatting sqref="E60">
    <cfRule type="expression" dxfId="2396" priority="77">
      <formula>IF(E60="",FALSE,IF(LEFT(E60,1)=LEFT(E59,1),TRUE,FALSE))</formula>
    </cfRule>
  </conditionalFormatting>
  <conditionalFormatting sqref="E61">
    <cfRule type="expression" dxfId="2395" priority="76">
      <formula>IF(E61="",FALSE,IF(OR(LEFT(E61,LEN(E61)-1)=LEFT(E60,LEN(E60)-1),LEFT(E61,LEN(E61)-1)=LEFT(E59,LEN(E59)-1)),TRUE,FALSE))</formula>
    </cfRule>
  </conditionalFormatting>
  <conditionalFormatting sqref="E63">
    <cfRule type="expression" dxfId="2394" priority="73">
      <formula>IF(E63="",FALSE,IF(LEFT(E63,1)=LEFT(E62,1),TRUE,FALSE))</formula>
    </cfRule>
  </conditionalFormatting>
  <conditionalFormatting sqref="E64">
    <cfRule type="expression" dxfId="2393" priority="72">
      <formula>IF(E64="",FALSE,IF(OR(LEFT(E64,LEN(E64)-1)=LEFT(E63,LEN(E63)-1),LEFT(E64,LEN(E64)-1)=LEFT(E62,LEN(E62)-1)),TRUE,FALSE))</formula>
    </cfRule>
  </conditionalFormatting>
  <conditionalFormatting sqref="E66">
    <cfRule type="expression" dxfId="2392" priority="69">
      <formula>IF(E66="",FALSE,IF(LEFT(E66,1)=LEFT(E65,1),TRUE,FALSE))</formula>
    </cfRule>
  </conditionalFormatting>
  <conditionalFormatting sqref="E67">
    <cfRule type="expression" dxfId="2391" priority="68">
      <formula>IF(E67="",FALSE,IF(OR(LEFT(E67,LEN(E67)-1)=LEFT(E66,LEN(E66)-1),LEFT(E67,LEN(E67)-1)=LEFT(E65,LEN(E65)-1)),TRUE,FALSE))</formula>
    </cfRule>
  </conditionalFormatting>
  <conditionalFormatting sqref="E69">
    <cfRule type="expression" dxfId="2390" priority="65">
      <formula>IF(E69="",FALSE,IF(LEFT(E69,1)=LEFT(E68,1),TRUE,FALSE))</formula>
    </cfRule>
  </conditionalFormatting>
  <conditionalFormatting sqref="E70">
    <cfRule type="expression" dxfId="2389" priority="64">
      <formula>IF(E70="",FALSE,IF(OR(LEFT(E70,LEN(E70)-1)=LEFT(E69,LEN(E69)-1),LEFT(E70,LEN(E70)-1)=LEFT(E68,LEN(E68)-1)),TRUE,FALSE))</formula>
    </cfRule>
  </conditionalFormatting>
  <conditionalFormatting sqref="E72">
    <cfRule type="expression" dxfId="2388" priority="61">
      <formula>IF(E72="",FALSE,IF(LEFT(E72,1)=LEFT(E71,1),TRUE,FALSE))</formula>
    </cfRule>
  </conditionalFormatting>
  <conditionalFormatting sqref="E73 E79 E85 E109 E115 E121">
    <cfRule type="expression" dxfId="2387" priority="60">
      <formula>IF(E73="",FALSE,IF(OR(LEFT(E73,LEN(E73)-1)=LEFT(E72,LEN(E72)-1),LEFT(E73,LEN(E73)-1)=LEFT(E71,LEN(E71)-1)),TRUE,FALSE))</formula>
    </cfRule>
  </conditionalFormatting>
  <conditionalFormatting sqref="E75">
    <cfRule type="expression" dxfId="2386" priority="57">
      <formula>IF(E75="",FALSE,IF(LEFT(E75,1)=LEFT(E74,1),TRUE,FALSE))</formula>
    </cfRule>
  </conditionalFormatting>
  <conditionalFormatting sqref="E76">
    <cfRule type="expression" dxfId="2385" priority="56">
      <formula>IF(E76="",FALSE,IF(OR(LEFT(E76,LEN(E76)-1)=LEFT(E75,LEN(E75)-1),LEFT(E76,LEN(E76)-1)=LEFT(E74,LEN(E74)-1)),TRUE,FALSE))</formula>
    </cfRule>
  </conditionalFormatting>
  <conditionalFormatting sqref="E78">
    <cfRule type="expression" dxfId="2384" priority="53">
      <formula>IF(E78="",FALSE,IF(LEFT(E78,1)=LEFT(E77,1),TRUE,FALSE))</formula>
    </cfRule>
  </conditionalFormatting>
  <conditionalFormatting sqref="E81">
    <cfRule type="expression" dxfId="2383" priority="50">
      <formula>IF(E81="",FALSE,IF(LEFT(E81,1)=LEFT(E80,1),TRUE,FALSE))</formula>
    </cfRule>
  </conditionalFormatting>
  <conditionalFormatting sqref="E82">
    <cfRule type="expression" dxfId="2382" priority="49">
      <formula>IF(E82="",FALSE,IF(OR(LEFT(E82,LEN(E82)-1)=LEFT(E81,LEN(E81)-1),LEFT(E82,LEN(E82)-1)=LEFT(E80,LEN(E80)-1)),TRUE,FALSE))</formula>
    </cfRule>
  </conditionalFormatting>
  <conditionalFormatting sqref="E84">
    <cfRule type="expression" dxfId="2381" priority="46">
      <formula>IF(E84="",FALSE,IF(LEFT(E84,1)=LEFT(E83,1),TRUE,FALSE))</formula>
    </cfRule>
  </conditionalFormatting>
  <conditionalFormatting sqref="E87">
    <cfRule type="expression" dxfId="2380" priority="43">
      <formula>IF(E87="",FALSE,IF(LEFT(E87,1)=LEFT(E86,1),TRUE,FALSE))</formula>
    </cfRule>
  </conditionalFormatting>
  <conditionalFormatting sqref="E88">
    <cfRule type="expression" dxfId="2379" priority="42">
      <formula>IF(E88="",FALSE,IF(OR(LEFT(E88,LEN(E88)-1)=LEFT(E87,LEN(E87)-1),LEFT(E88,LEN(E88)-1)=LEFT(E86,LEN(E86)-1)),TRUE,FALSE))</formula>
    </cfRule>
  </conditionalFormatting>
  <conditionalFormatting sqref="E90">
    <cfRule type="expression" dxfId="2378" priority="39">
      <formula>IF(E90="",FALSE,IF(LEFT(E90,1)=LEFT(E89,1),TRUE,FALSE))</formula>
    </cfRule>
  </conditionalFormatting>
  <conditionalFormatting sqref="E91">
    <cfRule type="expression" dxfId="2377" priority="38">
      <formula>IF(E91="",FALSE,IF(OR(LEFT(E91,LEN(E91)-1)=LEFT(E90,LEN(E90)-1),LEFT(E91,LEN(E91)-1)=LEFT(E89,LEN(E89)-1)),TRUE,FALSE))</formula>
    </cfRule>
  </conditionalFormatting>
  <conditionalFormatting sqref="E93">
    <cfRule type="expression" dxfId="2376" priority="35">
      <formula>IF(E93="",FALSE,IF(LEFT(E93,1)=LEFT(E92,1),TRUE,FALSE))</formula>
    </cfRule>
  </conditionalFormatting>
  <conditionalFormatting sqref="E94">
    <cfRule type="expression" dxfId="2375" priority="34">
      <formula>IF(E94="",FALSE,IF(OR(LEFT(E94,LEN(E94)-1)=LEFT(E93,LEN(E93)-1),LEFT(E94,LEN(E94)-1)=LEFT(E92,LEN(E92)-1)),TRUE,FALSE))</formula>
    </cfRule>
  </conditionalFormatting>
  <conditionalFormatting sqref="E96">
    <cfRule type="expression" dxfId="2374" priority="31">
      <formula>IF(E96="",FALSE,IF(LEFT(E96,1)=LEFT(E95,1),TRUE,FALSE))</formula>
    </cfRule>
  </conditionalFormatting>
  <conditionalFormatting sqref="E97">
    <cfRule type="expression" dxfId="2373" priority="30">
      <formula>IF(E97="",FALSE,IF(OR(LEFT(E97,LEN(E97)-1)=LEFT(E96,LEN(E96)-1),LEFT(E97,LEN(E97)-1)=LEFT(E95,LEN(E95)-1)),TRUE,FALSE))</formula>
    </cfRule>
  </conditionalFormatting>
  <conditionalFormatting sqref="E99">
    <cfRule type="expression" dxfId="2372" priority="27">
      <formula>IF(E99="",FALSE,IF(LEFT(E99,1)=LEFT(E98,1),TRUE,FALSE))</formula>
    </cfRule>
  </conditionalFormatting>
  <conditionalFormatting sqref="E100">
    <cfRule type="expression" dxfId="2371" priority="26">
      <formula>IF(E100="",FALSE,IF(OR(LEFT(E100,LEN(E100)-1)=LEFT(E99,LEN(E99)-1),LEFT(E100,LEN(E100)-1)=LEFT(E98,LEN(E98)-1)),TRUE,FALSE))</formula>
    </cfRule>
  </conditionalFormatting>
  <conditionalFormatting sqref="E102">
    <cfRule type="expression" dxfId="2370" priority="23">
      <formula>IF(E102="",FALSE,IF(LEFT(E102,1)=LEFT(E101,1),TRUE,FALSE))</formula>
    </cfRule>
  </conditionalFormatting>
  <conditionalFormatting sqref="E103">
    <cfRule type="expression" dxfId="2369" priority="22">
      <formula>IF(E103="",FALSE,IF(OR(LEFT(E103,LEN(E103)-1)=LEFT(E102,LEN(E102)-1),LEFT(E103,LEN(E103)-1)=LEFT(E101,LEN(E101)-1)),TRUE,FALSE))</formula>
    </cfRule>
  </conditionalFormatting>
  <conditionalFormatting sqref="E105">
    <cfRule type="expression" dxfId="2368" priority="19">
      <formula>IF(E105="",FALSE,IF(LEFT(E105,1)=LEFT(E104,1),TRUE,FALSE))</formula>
    </cfRule>
  </conditionalFormatting>
  <conditionalFormatting sqref="E106">
    <cfRule type="expression" dxfId="2367" priority="18">
      <formula>IF(E106="",FALSE,IF(OR(LEFT(E106,LEN(E106)-1)=LEFT(E105,LEN(E105)-1),LEFT(E106,LEN(E106)-1)=LEFT(E104,LEN(E104)-1)),TRUE,FALSE))</formula>
    </cfRule>
  </conditionalFormatting>
  <conditionalFormatting sqref="E108">
    <cfRule type="expression" dxfId="2366" priority="15">
      <formula>IF(E108="",FALSE,IF(LEFT(E108,1)=LEFT(E107,1),TRUE,FALSE))</formula>
    </cfRule>
  </conditionalFormatting>
  <conditionalFormatting sqref="E111">
    <cfRule type="expression" dxfId="2365" priority="12">
      <formula>IF(E111="",FALSE,IF(LEFT(E111,1)=LEFT(E110,1),TRUE,FALSE))</formula>
    </cfRule>
  </conditionalFormatting>
  <conditionalFormatting sqref="E112">
    <cfRule type="expression" dxfId="2364" priority="11">
      <formula>IF(E112="",FALSE,IF(OR(LEFT(E112,LEN(E112)-1)=LEFT(E111,LEN(E111)-1),LEFT(E112,LEN(E112)-1)=LEFT(E110,LEN(E110)-1)),TRUE,FALSE))</formula>
    </cfRule>
  </conditionalFormatting>
  <conditionalFormatting sqref="E114">
    <cfRule type="expression" dxfId="2363" priority="8">
      <formula>IF(E114="",FALSE,IF(LEFT(E114,1)=LEFT(E113,1),TRUE,FALSE))</formula>
    </cfRule>
  </conditionalFormatting>
  <conditionalFormatting sqref="E117">
    <cfRule type="expression" dxfId="2362" priority="5">
      <formula>IF(E117="",FALSE,IF(LEFT(E117,1)=LEFT(E116,1),TRUE,FALSE))</formula>
    </cfRule>
  </conditionalFormatting>
  <conditionalFormatting sqref="E118">
    <cfRule type="expression" dxfId="2361" priority="4">
      <formula>IF(E118="",FALSE,IF(OR(LEFT(E118,LEN(E118)-1)=LEFT(E117,LEN(E117)-1),LEFT(E118,LEN(E118)-1)=LEFT(E116,LEN(E116)-1)),TRUE,FALSE))</formula>
    </cfRule>
  </conditionalFormatting>
  <conditionalFormatting sqref="E120">
    <cfRule type="expression" dxfId="2360" priority="1">
      <formula>IF(E120="",FALSE,IF(LEFT(E120,1)=LEFT(E119,1),TRUE,FALSE))</formula>
    </cfRule>
  </conditionalFormatting>
  <conditionalFormatting sqref="G2">
    <cfRule type="expression" dxfId="2359" priority="154">
      <formula>IF(SUM(G2:G3)&gt;3.7,TRUE,FALSE)</formula>
    </cfRule>
  </conditionalFormatting>
  <conditionalFormatting sqref="G3">
    <cfRule type="expression" dxfId="2358" priority="155">
      <formula>IF(SUM(G2:G3)&gt;3.7,TRUE,FALSE)</formula>
    </cfRule>
  </conditionalFormatting>
  <conditionalFormatting sqref="G5">
    <cfRule type="expression" dxfId="2357" priority="150">
      <formula>IF(SUM(G5:G6)&gt;3.7,TRUE,FALSE)</formula>
    </cfRule>
  </conditionalFormatting>
  <conditionalFormatting sqref="G6">
    <cfRule type="expression" dxfId="2356" priority="151">
      <formula>IF(SUM(G5:G6)&gt;3.7,TRUE,FALSE)</formula>
    </cfRule>
  </conditionalFormatting>
  <conditionalFormatting sqref="G8">
    <cfRule type="expression" dxfId="2355" priority="146">
      <formula>IF(SUM(G8:G9)&gt;3.7,TRUE,FALSE)</formula>
    </cfRule>
  </conditionalFormatting>
  <conditionalFormatting sqref="G9">
    <cfRule type="expression" dxfId="2354" priority="147">
      <formula>IF(SUM(G8:G9)&gt;3.7,TRUE,FALSE)</formula>
    </cfRule>
  </conditionalFormatting>
  <conditionalFormatting sqref="G11">
    <cfRule type="expression" dxfId="2353" priority="142">
      <formula>IF(SUM(G11:G12)&gt;3.7,TRUE,FALSE)</formula>
    </cfRule>
  </conditionalFormatting>
  <conditionalFormatting sqref="G12">
    <cfRule type="expression" dxfId="2352" priority="143">
      <formula>IF(SUM(G11:G12)&gt;3.7,TRUE,FALSE)</formula>
    </cfRule>
  </conditionalFormatting>
  <conditionalFormatting sqref="G14">
    <cfRule type="expression" dxfId="2351" priority="138">
      <formula>IF(SUM(G14:G15)&gt;3.7,TRUE,FALSE)</formula>
    </cfRule>
  </conditionalFormatting>
  <conditionalFormatting sqref="G15">
    <cfRule type="expression" dxfId="2350" priority="139">
      <formula>IF(SUM(G14:G15)&gt;3.7,TRUE,FALSE)</formula>
    </cfRule>
  </conditionalFormatting>
  <conditionalFormatting sqref="G17">
    <cfRule type="expression" dxfId="2349" priority="134">
      <formula>IF(SUM(G17:G18)&gt;3.7,TRUE,FALSE)</formula>
    </cfRule>
  </conditionalFormatting>
  <conditionalFormatting sqref="G18">
    <cfRule type="expression" dxfId="2348" priority="135">
      <formula>IF(SUM(G17:G18)&gt;3.7,TRUE,FALSE)</formula>
    </cfRule>
  </conditionalFormatting>
  <conditionalFormatting sqref="G20">
    <cfRule type="expression" dxfId="2347" priority="130">
      <formula>IF(SUM(G20:G21)&gt;3.7,TRUE,FALSE)</formula>
    </cfRule>
  </conditionalFormatting>
  <conditionalFormatting sqref="G21">
    <cfRule type="expression" dxfId="2346" priority="131">
      <formula>IF(SUM(G20:G21)&gt;3.7,TRUE,FALSE)</formula>
    </cfRule>
  </conditionalFormatting>
  <conditionalFormatting sqref="G23">
    <cfRule type="expression" dxfId="2345" priority="126">
      <formula>IF(SUM(G23:G24)&gt;3.7,TRUE,FALSE)</formula>
    </cfRule>
  </conditionalFormatting>
  <conditionalFormatting sqref="G24">
    <cfRule type="expression" dxfId="2344" priority="127">
      <formula>IF(SUM(G23:G24)&gt;3.7,TRUE,FALSE)</formula>
    </cfRule>
  </conditionalFormatting>
  <conditionalFormatting sqref="G26">
    <cfRule type="expression" dxfId="2343" priority="122">
      <formula>IF(SUM(G26:G27)&gt;3.7,TRUE,FALSE)</formula>
    </cfRule>
  </conditionalFormatting>
  <conditionalFormatting sqref="G27">
    <cfRule type="expression" dxfId="2342" priority="123">
      <formula>IF(SUM(G26:G27)&gt;3.7,TRUE,FALSE)</formula>
    </cfRule>
  </conditionalFormatting>
  <conditionalFormatting sqref="G29">
    <cfRule type="expression" dxfId="2341" priority="118">
      <formula>IF(SUM(G29:G30)&gt;3.7,TRUE,FALSE)</formula>
    </cfRule>
  </conditionalFormatting>
  <conditionalFormatting sqref="G30">
    <cfRule type="expression" dxfId="2340" priority="119">
      <formula>IF(SUM(G29:G30)&gt;3.7,TRUE,FALSE)</formula>
    </cfRule>
  </conditionalFormatting>
  <conditionalFormatting sqref="G32">
    <cfRule type="expression" dxfId="2339" priority="114">
      <formula>IF(SUM(G32:G33)&gt;3.7,TRUE,FALSE)</formula>
    </cfRule>
  </conditionalFormatting>
  <conditionalFormatting sqref="G33">
    <cfRule type="expression" dxfId="2338" priority="115">
      <formula>IF(SUM(G32:G33)&gt;3.7,TRUE,FALSE)</formula>
    </cfRule>
  </conditionalFormatting>
  <conditionalFormatting sqref="G35">
    <cfRule type="expression" dxfId="2337" priority="110">
      <formula>IF(SUM(G35:G36)&gt;3.7,TRUE,FALSE)</formula>
    </cfRule>
  </conditionalFormatting>
  <conditionalFormatting sqref="G36">
    <cfRule type="expression" dxfId="2336" priority="111">
      <formula>IF(SUM(G35:G36)&gt;3.7,TRUE,FALSE)</formula>
    </cfRule>
  </conditionalFormatting>
  <conditionalFormatting sqref="G38">
    <cfRule type="expression" dxfId="2335" priority="106">
      <formula>IF(SUM(G38:G39)&gt;3.7,TRUE,FALSE)</formula>
    </cfRule>
  </conditionalFormatting>
  <conditionalFormatting sqref="G39">
    <cfRule type="expression" dxfId="2334" priority="107">
      <formula>IF(SUM(G38:G39)&gt;3.7,TRUE,FALSE)</formula>
    </cfRule>
  </conditionalFormatting>
  <conditionalFormatting sqref="G41">
    <cfRule type="expression" dxfId="2333" priority="102">
      <formula>IF(SUM(G41:G42)&gt;3.7,TRUE,FALSE)</formula>
    </cfRule>
  </conditionalFormatting>
  <conditionalFormatting sqref="G42">
    <cfRule type="expression" dxfId="2332" priority="103">
      <formula>IF(SUM(G41:G42)&gt;3.7,TRUE,FALSE)</formula>
    </cfRule>
  </conditionalFormatting>
  <conditionalFormatting sqref="G44">
    <cfRule type="expression" dxfId="2331" priority="98">
      <formula>IF(SUM(G44:G45)&gt;3.7,TRUE,FALSE)</formula>
    </cfRule>
  </conditionalFormatting>
  <conditionalFormatting sqref="G45">
    <cfRule type="expression" dxfId="2330" priority="99">
      <formula>IF(SUM(G44:G45)&gt;3.7,TRUE,FALSE)</formula>
    </cfRule>
  </conditionalFormatting>
  <conditionalFormatting sqref="G47">
    <cfRule type="expression" dxfId="2329" priority="94">
      <formula>IF(SUM(G47:G48)&gt;3.7,TRUE,FALSE)</formula>
    </cfRule>
  </conditionalFormatting>
  <conditionalFormatting sqref="G48">
    <cfRule type="expression" dxfId="2328" priority="95">
      <formula>IF(SUM(G47:G48)&gt;3.7,TRUE,FALSE)</formula>
    </cfRule>
  </conditionalFormatting>
  <conditionalFormatting sqref="G50">
    <cfRule type="expression" dxfId="2327" priority="90">
      <formula>IF(SUM(G50:G51)&gt;3.7,TRUE,FALSE)</formula>
    </cfRule>
  </conditionalFormatting>
  <conditionalFormatting sqref="G51">
    <cfRule type="expression" dxfId="2326" priority="91">
      <formula>IF(SUM(G50:G51)&gt;3.7,TRUE,FALSE)</formula>
    </cfRule>
  </conditionalFormatting>
  <conditionalFormatting sqref="G53">
    <cfRule type="expression" dxfId="2325" priority="86">
      <formula>IF(SUM(G53:G54)&gt;3.7,TRUE,FALSE)</formula>
    </cfRule>
  </conditionalFormatting>
  <conditionalFormatting sqref="G54">
    <cfRule type="expression" dxfId="2324" priority="87">
      <formula>IF(SUM(G53:G54)&gt;3.7,TRUE,FALSE)</formula>
    </cfRule>
  </conditionalFormatting>
  <conditionalFormatting sqref="G56">
    <cfRule type="expression" dxfId="2323" priority="82">
      <formula>IF(SUM(G56:G57)&gt;3.7,TRUE,FALSE)</formula>
    </cfRule>
  </conditionalFormatting>
  <conditionalFormatting sqref="G57">
    <cfRule type="expression" dxfId="2322" priority="83">
      <formula>IF(SUM(G56:G57)&gt;3.7,TRUE,FALSE)</formula>
    </cfRule>
  </conditionalFormatting>
  <conditionalFormatting sqref="G59">
    <cfRule type="expression" dxfId="2321" priority="78">
      <formula>IF(SUM(G59:G60)&gt;3.7,TRUE,FALSE)</formula>
    </cfRule>
  </conditionalFormatting>
  <conditionalFormatting sqref="G60">
    <cfRule type="expression" dxfId="2320" priority="79">
      <formula>IF(SUM(G59:G60)&gt;3.7,TRUE,FALSE)</formula>
    </cfRule>
  </conditionalFormatting>
  <conditionalFormatting sqref="G62">
    <cfRule type="expression" dxfId="2319" priority="74">
      <formula>IF(SUM(G62:G63)&gt;3.7,TRUE,FALSE)</formula>
    </cfRule>
  </conditionalFormatting>
  <conditionalFormatting sqref="G63">
    <cfRule type="expression" dxfId="2318" priority="75">
      <formula>IF(SUM(G62:G63)&gt;3.7,TRUE,FALSE)</formula>
    </cfRule>
  </conditionalFormatting>
  <conditionalFormatting sqref="G65">
    <cfRule type="expression" dxfId="2317" priority="70">
      <formula>IF(SUM(G65:G66)&gt;3.7,TRUE,FALSE)</formula>
    </cfRule>
  </conditionalFormatting>
  <conditionalFormatting sqref="G66">
    <cfRule type="expression" dxfId="2316" priority="71">
      <formula>IF(SUM(G65:G66)&gt;3.7,TRUE,FALSE)</formula>
    </cfRule>
  </conditionalFormatting>
  <conditionalFormatting sqref="G68">
    <cfRule type="expression" dxfId="2315" priority="66">
      <formula>IF(SUM(G68:G69)&gt;3.7,TRUE,FALSE)</formula>
    </cfRule>
  </conditionalFormatting>
  <conditionalFormatting sqref="G69">
    <cfRule type="expression" dxfId="2314" priority="67">
      <formula>IF(SUM(G68:G69)&gt;3.7,TRUE,FALSE)</formula>
    </cfRule>
  </conditionalFormatting>
  <conditionalFormatting sqref="G71">
    <cfRule type="expression" dxfId="2313" priority="62">
      <formula>IF(SUM(G71:G72)&gt;3.7,TRUE,FALSE)</formula>
    </cfRule>
  </conditionalFormatting>
  <conditionalFormatting sqref="G72">
    <cfRule type="expression" dxfId="2312" priority="63">
      <formula>IF(SUM(G71:G72)&gt;3.7,TRUE,FALSE)</formula>
    </cfRule>
  </conditionalFormatting>
  <conditionalFormatting sqref="G74">
    <cfRule type="expression" dxfId="2311" priority="58">
      <formula>IF(SUM(G74:G75)&gt;3.7,TRUE,FALSE)</formula>
    </cfRule>
  </conditionalFormatting>
  <conditionalFormatting sqref="G75">
    <cfRule type="expression" dxfId="2310" priority="59">
      <formula>IF(SUM(G74:G75)&gt;3.7,TRUE,FALSE)</formula>
    </cfRule>
  </conditionalFormatting>
  <conditionalFormatting sqref="G77">
    <cfRule type="expression" dxfId="2309" priority="54">
      <formula>IF(SUM(G77:G78)&gt;3.7,TRUE,FALSE)</formula>
    </cfRule>
  </conditionalFormatting>
  <conditionalFormatting sqref="G78">
    <cfRule type="expression" dxfId="2308" priority="55">
      <formula>IF(SUM(G77:G78)&gt;3.7,TRUE,FALSE)</formula>
    </cfRule>
  </conditionalFormatting>
  <conditionalFormatting sqref="G80">
    <cfRule type="expression" dxfId="2307" priority="51">
      <formula>IF(SUM(G80:G81)&gt;3.7,TRUE,FALSE)</formula>
    </cfRule>
  </conditionalFormatting>
  <conditionalFormatting sqref="G81">
    <cfRule type="expression" dxfId="2306" priority="52">
      <formula>IF(SUM(G80:G81)&gt;3.7,TRUE,FALSE)</formula>
    </cfRule>
  </conditionalFormatting>
  <conditionalFormatting sqref="G83">
    <cfRule type="expression" dxfId="2305" priority="47">
      <formula>IF(SUM(G83:G84)&gt;3.7,TRUE,FALSE)</formula>
    </cfRule>
  </conditionalFormatting>
  <conditionalFormatting sqref="G84">
    <cfRule type="expression" dxfId="2304" priority="48">
      <formula>IF(SUM(G83:G84)&gt;3.7,TRUE,FALSE)</formula>
    </cfRule>
  </conditionalFormatting>
  <conditionalFormatting sqref="G86">
    <cfRule type="expression" dxfId="2303" priority="44">
      <formula>IF(SUM(G86:G87)&gt;3.7,TRUE,FALSE)</formula>
    </cfRule>
  </conditionalFormatting>
  <conditionalFormatting sqref="G87">
    <cfRule type="expression" dxfId="2302" priority="45">
      <formula>IF(SUM(G86:G87)&gt;3.7,TRUE,FALSE)</formula>
    </cfRule>
  </conditionalFormatting>
  <conditionalFormatting sqref="G89">
    <cfRule type="expression" dxfId="2301" priority="40">
      <formula>IF(SUM(G89:G90)&gt;3.7,TRUE,FALSE)</formula>
    </cfRule>
  </conditionalFormatting>
  <conditionalFormatting sqref="G90">
    <cfRule type="expression" dxfId="2300" priority="41">
      <formula>IF(SUM(G89:G90)&gt;3.7,TRUE,FALSE)</formula>
    </cfRule>
  </conditionalFormatting>
  <conditionalFormatting sqref="G92">
    <cfRule type="expression" dxfId="2299" priority="36">
      <formula>IF(SUM(G92:G93)&gt;3.7,TRUE,FALSE)</formula>
    </cfRule>
  </conditionalFormatting>
  <conditionalFormatting sqref="G93">
    <cfRule type="expression" dxfId="2298" priority="37">
      <formula>IF(SUM(G92:G93)&gt;3.7,TRUE,FALSE)</formula>
    </cfRule>
  </conditionalFormatting>
  <conditionalFormatting sqref="G95">
    <cfRule type="expression" dxfId="2297" priority="32">
      <formula>IF(SUM(G95:G96)&gt;3.7,TRUE,FALSE)</formula>
    </cfRule>
  </conditionalFormatting>
  <conditionalFormatting sqref="G96">
    <cfRule type="expression" dxfId="2296" priority="33">
      <formula>IF(SUM(G95:G96)&gt;3.7,TRUE,FALSE)</formula>
    </cfRule>
  </conditionalFormatting>
  <conditionalFormatting sqref="G98">
    <cfRule type="expression" dxfId="2295" priority="28">
      <formula>IF(SUM(G98:G99)&gt;3.7,TRUE,FALSE)</formula>
    </cfRule>
  </conditionalFormatting>
  <conditionalFormatting sqref="G99">
    <cfRule type="expression" dxfId="2294" priority="29">
      <formula>IF(SUM(G98:G99)&gt;3.7,TRUE,FALSE)</formula>
    </cfRule>
  </conditionalFormatting>
  <conditionalFormatting sqref="G101">
    <cfRule type="expression" dxfId="2293" priority="24">
      <formula>IF(SUM(G101:G102)&gt;3.7,TRUE,FALSE)</formula>
    </cfRule>
  </conditionalFormatting>
  <conditionalFormatting sqref="G102">
    <cfRule type="expression" dxfId="2292" priority="25">
      <formula>IF(SUM(G101:G102)&gt;3.7,TRUE,FALSE)</formula>
    </cfRule>
  </conditionalFormatting>
  <conditionalFormatting sqref="G104">
    <cfRule type="expression" dxfId="2291" priority="20">
      <formula>IF(SUM(G104:G105)&gt;3.7,TRUE,FALSE)</formula>
    </cfRule>
  </conditionalFormatting>
  <conditionalFormatting sqref="G105">
    <cfRule type="expression" dxfId="2290" priority="21">
      <formula>IF(SUM(G104:G105)&gt;3.7,TRUE,FALSE)</formula>
    </cfRule>
  </conditionalFormatting>
  <conditionalFormatting sqref="G107">
    <cfRule type="expression" dxfId="2289" priority="16">
      <formula>IF(SUM(G107:G108)&gt;3.7,TRUE,FALSE)</formula>
    </cfRule>
  </conditionalFormatting>
  <conditionalFormatting sqref="G108">
    <cfRule type="expression" dxfId="2288" priority="17">
      <formula>IF(SUM(G107:G108)&gt;3.7,TRUE,FALSE)</formula>
    </cfRule>
  </conditionalFormatting>
  <conditionalFormatting sqref="G110">
    <cfRule type="expression" dxfId="2287" priority="13">
      <formula>IF(SUM(G110:G111)&gt;3.7,TRUE,FALSE)</formula>
    </cfRule>
  </conditionalFormatting>
  <conditionalFormatting sqref="G111">
    <cfRule type="expression" dxfId="2286" priority="14">
      <formula>IF(SUM(G110:G111)&gt;3.7,TRUE,FALSE)</formula>
    </cfRule>
  </conditionalFormatting>
  <conditionalFormatting sqref="G113">
    <cfRule type="expression" dxfId="2285" priority="9">
      <formula>IF(SUM(G113:G114)&gt;3.7,TRUE,FALSE)</formula>
    </cfRule>
  </conditionalFormatting>
  <conditionalFormatting sqref="G114">
    <cfRule type="expression" dxfId="2284" priority="10">
      <formula>IF(SUM(G113:G114)&gt;3.7,TRUE,FALSE)</formula>
    </cfRule>
  </conditionalFormatting>
  <conditionalFormatting sqref="G116">
    <cfRule type="expression" dxfId="2283" priority="6">
      <formula>IF(SUM(G116:G117)&gt;3.7,TRUE,FALSE)</formula>
    </cfRule>
  </conditionalFormatting>
  <conditionalFormatting sqref="G117">
    <cfRule type="expression" dxfId="2282" priority="7">
      <formula>IF(SUM(G116:G117)&gt;3.7,TRUE,FALSE)</formula>
    </cfRule>
  </conditionalFormatting>
  <conditionalFormatting sqref="G119">
    <cfRule type="expression" dxfId="2281" priority="2">
      <formula>IF(SUM(G119:G120)&gt;3.7,TRUE,FALSE)</formula>
    </cfRule>
  </conditionalFormatting>
  <conditionalFormatting sqref="G120">
    <cfRule type="expression" dxfId="2280" priority="3">
      <formula>IF(SUM(G119:G120)&gt;3.7,TRUE,FALSE)</formula>
    </cfRule>
  </conditionalFormatting>
  <dataValidations count="2">
    <dataValidation type="custom" allowBlank="1" showInputMessage="1" showErrorMessage="1" error="Please enter the FIRST and LAST names of the diver" sqref="B2:B121" xr:uid="{ACD3AED5-B83C-4708-B3E8-3736781E9B18}">
      <formula1>IF(FIND(" ",B2)&gt;1,TRUE,FALSE)</formula1>
    </dataValidation>
    <dataValidation type="custom" showErrorMessage="1" error="Please enter the diver's CLUB" sqref="E2 E5 E8 E11 E14 E17 E20 E23 E26 E29 E32 E35 E38 E41 E44 E47 E50 E53 E56 E59 E62 E65 E68 E71 E74 E77 E80 E83 E86 E89 E92 E95 E98 E101 E104 E107 E110 E113 E116 E119" xr:uid="{053E119B-FFDD-48B1-BF35-08C399084C3F}">
      <formula1>IF(C2&lt;&gt;"",TRUE,FALSE)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Oops!" error="Invalid score" xr:uid="{CF7FCF3E-F828-4F62-B2E0-02743F68F806}">
          <x14:formula1>
            <xm:f>DD!$H$1:$H$21</xm:f>
          </x14:formula1>
          <xm:sqref>H2:L121</xm:sqref>
        </x14:dataValidation>
        <x14:dataValidation type="list" showErrorMessage="1" errorTitle="Oops!" error="Please enter one of the pools in this competition" xr:uid="{437F5FBF-6DEE-478A-931C-5EEF81A77E6C}">
          <x14:formula1>
            <xm:f>DD!$E$1:$E$21</xm:f>
          </x14:formula1>
          <xm:sqref>C2:C121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61C01-5722-48B5-B6CF-04F8CA13835C}">
  <dimension ref="A1:AK203"/>
  <sheetViews>
    <sheetView zoomScaleNormal="100" workbookViewId="0">
      <pane ySplit="1" topLeftCell="A2" activePane="bottomLeft" state="frozen"/>
      <selection activeCell="D8" sqref="D8"/>
      <selection pane="bottomLeft" activeCell="B2" sqref="B2:B5"/>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16" width="9.140625" hidden="1" customWidth="1"/>
    <col min="17" max="17" width="11.85546875" hidden="1" customWidth="1"/>
    <col min="18" max="30" width="9.140625" hidden="1" customWidth="1"/>
    <col min="31" max="37" width="0" hidden="1" customWidth="1"/>
  </cols>
  <sheetData>
    <row r="1" spans="1:19"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19"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6"/>
      <c r="S2" s="36"/>
    </row>
    <row r="3" spans="1:19"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19"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IF(N4="",O3,N4+O3)</f>
        <v>0</v>
      </c>
      <c r="Q4" s="35"/>
      <c r="R4" s="35"/>
      <c r="S4" s="35"/>
    </row>
    <row r="5" spans="1:19"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9">
        <f>IF(N5="",O4,N5+O4)</f>
        <v>0</v>
      </c>
      <c r="Q5" s="35">
        <f>IF(O5&lt;&gt;"",O5+A2/10000,0)</f>
        <v>1E-4</v>
      </c>
      <c r="R5" s="35">
        <f>B2</f>
        <v>0</v>
      </c>
      <c r="S5" s="35">
        <f>C2</f>
        <v>0</v>
      </c>
    </row>
    <row r="6" spans="1:19" x14ac:dyDescent="0.25">
      <c r="A6" s="112">
        <v>2</v>
      </c>
      <c r="B6" s="113"/>
      <c r="C6" s="114"/>
      <c r="D6" s="18">
        <v>1</v>
      </c>
      <c r="E6" s="19"/>
      <c r="F6" s="20" t="str">
        <f>IF($E6="","",IF(ISNA(VLOOKUP($E6,DD!$A$2:$C$150,2,0)),"NO SUCH DIVE",VLOOKUP($E6,DD!$A$2:$C$150,2,0)))</f>
        <v/>
      </c>
      <c r="G6" s="18" t="str">
        <f>IF($E6="","",IF(ISNA(VLOOKUP($E6,DD!$A$2:$C$150,3,0)),"",VLOOKUP($E6,DD!$A$2:$C$150,3,0)))</f>
        <v/>
      </c>
      <c r="H6" s="21"/>
      <c r="I6" s="21"/>
      <c r="J6" s="21"/>
      <c r="K6" s="21"/>
      <c r="L6" s="21"/>
      <c r="M6" s="19"/>
      <c r="N6" s="80">
        <f t="shared" si="0"/>
        <v>0</v>
      </c>
      <c r="O6" s="80">
        <f t="shared" ref="O6" si="1">IF(N6="","",N6)</f>
        <v>0</v>
      </c>
      <c r="Q6" s="36"/>
      <c r="R6" s="36"/>
      <c r="S6" s="36"/>
    </row>
    <row r="7" spans="1:19" x14ac:dyDescent="0.25">
      <c r="A7" s="112"/>
      <c r="B7" s="113"/>
      <c r="C7" s="114"/>
      <c r="D7" s="18">
        <v>2</v>
      </c>
      <c r="E7" s="19"/>
      <c r="F7" s="20" t="str">
        <f>IF($E7="","",IF(ISNA(VLOOKUP($E7,DD!$A$2:$C$150,2,0)),"NO SUCH DIVE",VLOOKUP($E7,DD!$A$2:$C$150,2,0)))</f>
        <v/>
      </c>
      <c r="G7" s="18" t="str">
        <f>IF($E7="","",IF(ISNA(VLOOKUP($E7,DD!$A$2:$C$150,3,0)),"",VLOOKUP($E7,DD!$A$2:$C$150,3,0)))</f>
        <v/>
      </c>
      <c r="H7" s="21"/>
      <c r="I7" s="21"/>
      <c r="J7" s="21"/>
      <c r="K7" s="21"/>
      <c r="L7" s="21"/>
      <c r="M7" s="19"/>
      <c r="N7" s="80">
        <f t="shared" si="0"/>
        <v>0</v>
      </c>
      <c r="O7" s="80">
        <f t="shared" ref="O7:O9" si="2">IF(N7="",O6,N7+O6)</f>
        <v>0</v>
      </c>
      <c r="Q7" s="35"/>
      <c r="R7" s="35"/>
      <c r="S7" s="35"/>
    </row>
    <row r="8" spans="1:19" ht="15.75" thickBot="1" x14ac:dyDescent="0.3">
      <c r="A8" s="112"/>
      <c r="B8" s="113"/>
      <c r="C8" s="114"/>
      <c r="D8" s="18">
        <v>3</v>
      </c>
      <c r="E8" s="19"/>
      <c r="F8" s="20" t="str">
        <f>IF($E8="","",IF(ISNA(VLOOKUP($E8,DD!$A$2:$C$150,2,0)),"NO SUCH DIVE",VLOOKUP($E8,DD!$A$2:$C$150,2,0)))</f>
        <v/>
      </c>
      <c r="G8" s="18" t="str">
        <f>IF($E8="","",IF(ISNA(VLOOKUP($E8,DD!$A$2:$C$150,3,0)),"",VLOOKUP($E8,DD!$A$2:$C$150,3,0)))</f>
        <v/>
      </c>
      <c r="H8" s="21"/>
      <c r="I8" s="21"/>
      <c r="J8" s="21"/>
      <c r="K8" s="21"/>
      <c r="L8" s="21"/>
      <c r="M8" s="19"/>
      <c r="N8" s="80">
        <f t="shared" si="0"/>
        <v>0</v>
      </c>
      <c r="O8" s="80">
        <f t="shared" si="2"/>
        <v>0</v>
      </c>
      <c r="Q8" s="35"/>
      <c r="R8" s="35"/>
      <c r="S8" s="35"/>
    </row>
    <row r="9" spans="1:19" ht="15.75" thickBot="1" x14ac:dyDescent="0.3">
      <c r="A9" s="112"/>
      <c r="B9" s="113"/>
      <c r="C9" s="114"/>
      <c r="D9" s="18">
        <v>4</v>
      </c>
      <c r="E9" s="19"/>
      <c r="F9" s="20" t="str">
        <f>IF($E9="","",IF(ISNA(VLOOKUP($E9,DD!$A$2:$C$150,2,0)),"NO SUCH DIVE",VLOOKUP($E9,DD!$A$2:$C$150,2,0)))</f>
        <v/>
      </c>
      <c r="G9" s="18" t="str">
        <f>IF($E9="","",IF(ISNA(VLOOKUP($E9,DD!$A$2:$C$150,3,0)),"",VLOOKUP($E9,DD!$A$2:$C$150,3,0)))</f>
        <v/>
      </c>
      <c r="H9" s="21"/>
      <c r="I9" s="21"/>
      <c r="J9" s="21"/>
      <c r="K9" s="21"/>
      <c r="L9" s="21"/>
      <c r="M9" s="19"/>
      <c r="N9" s="80">
        <f t="shared" si="0"/>
        <v>0</v>
      </c>
      <c r="O9" s="81">
        <f t="shared" si="2"/>
        <v>0</v>
      </c>
      <c r="Q9" s="35">
        <f t="shared" ref="Q9" si="3">IF(O9&lt;&gt;"",O9+A6/10000,0)</f>
        <v>2.0000000000000001E-4</v>
      </c>
      <c r="R9" s="35">
        <f t="shared" ref="R9:S9" si="4">B6</f>
        <v>0</v>
      </c>
      <c r="S9" s="35">
        <f t="shared" si="4"/>
        <v>0</v>
      </c>
    </row>
    <row r="10" spans="1:19" x14ac:dyDescent="0.25">
      <c r="A10" s="115">
        <v>3</v>
      </c>
      <c r="B10" s="116"/>
      <c r="C10" s="117"/>
      <c r="D10" s="10">
        <v>1</v>
      </c>
      <c r="E10" s="5"/>
      <c r="F10" t="str">
        <f>IF($E10="","",IF(ISNA(VLOOKUP($E10,DD!$A$2:$C$150,2,0)),"NO SUCH DIVE",VLOOKUP($E10,DD!$A$2:$C$150,2,0)))</f>
        <v/>
      </c>
      <c r="G10" s="10" t="str">
        <f>IF($E10="","",IF(ISNA(VLOOKUP($E10,DD!$A$2:$C$150,3,0)),"",VLOOKUP($E10,DD!$A$2:$C$150,3,0)))</f>
        <v/>
      </c>
      <c r="H10" s="8"/>
      <c r="I10" s="8"/>
      <c r="J10" s="8"/>
      <c r="K10" s="8"/>
      <c r="L10" s="8"/>
      <c r="M10" s="5"/>
      <c r="N10" s="78">
        <f t="shared" si="0"/>
        <v>0</v>
      </c>
      <c r="O10" s="78">
        <f t="shared" ref="O10" si="5">IF(N10="","",N10)</f>
        <v>0</v>
      </c>
      <c r="Q10" s="36"/>
      <c r="R10" s="36"/>
      <c r="S10" s="36"/>
    </row>
    <row r="11" spans="1:19" x14ac:dyDescent="0.25">
      <c r="A11" s="115"/>
      <c r="B11" s="116"/>
      <c r="C11" s="117"/>
      <c r="D11" s="10">
        <v>2</v>
      </c>
      <c r="E11" s="5"/>
      <c r="F11" t="str">
        <f>IF($E11="","",IF(ISNA(VLOOKUP($E11,DD!$A$2:$C$150,2,0)),"NO SUCH DIVE",VLOOKUP($E11,DD!$A$2:$C$150,2,0)))</f>
        <v/>
      </c>
      <c r="G11" s="10" t="str">
        <f>IF($E11="","",IF(ISNA(VLOOKUP($E11,DD!$A$2:$C$150,3,0)),"",VLOOKUP($E11,DD!$A$2:$C$150,3,0)))</f>
        <v/>
      </c>
      <c r="H11" s="8"/>
      <c r="I11" s="8"/>
      <c r="J11" s="8"/>
      <c r="K11" s="8"/>
      <c r="L11" s="8"/>
      <c r="M11" s="5"/>
      <c r="N11" s="78">
        <f t="shared" si="0"/>
        <v>0</v>
      </c>
      <c r="O11" s="78">
        <f t="shared" ref="O11:O13" si="6">IF(N11="",O10,N11+O10)</f>
        <v>0</v>
      </c>
      <c r="Q11" s="35"/>
      <c r="R11" s="35"/>
      <c r="S11" s="35"/>
    </row>
    <row r="12" spans="1:19" ht="15.75" thickBot="1" x14ac:dyDescent="0.3">
      <c r="A12" s="115"/>
      <c r="B12" s="116"/>
      <c r="C12" s="117"/>
      <c r="D12" s="10">
        <v>3</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si="6"/>
        <v>0</v>
      </c>
      <c r="Q12" s="35"/>
      <c r="R12" s="35"/>
      <c r="S12" s="35"/>
    </row>
    <row r="13" spans="1:19" ht="15.75" thickBot="1" x14ac:dyDescent="0.3">
      <c r="A13" s="115"/>
      <c r="B13" s="116"/>
      <c r="C13" s="117"/>
      <c r="D13" s="10">
        <v>4</v>
      </c>
      <c r="E13" s="5"/>
      <c r="F13" t="str">
        <f>IF($E13="","",IF(ISNA(VLOOKUP($E13,DD!$A$2:$C$150,2,0)),"NO SUCH DIVE",VLOOKUP($E13,DD!$A$2:$C$150,2,0)))</f>
        <v/>
      </c>
      <c r="G13" s="10" t="str">
        <f>IF($E13="","",IF(ISNA(VLOOKUP($E13,DD!$A$2:$C$150,3,0)),"",VLOOKUP($E13,DD!$A$2:$C$150,3,0)))</f>
        <v/>
      </c>
      <c r="H13" s="8"/>
      <c r="I13" s="8"/>
      <c r="J13" s="8"/>
      <c r="K13" s="8"/>
      <c r="L13" s="8"/>
      <c r="M13" s="5"/>
      <c r="N13" s="78">
        <f t="shared" si="0"/>
        <v>0</v>
      </c>
      <c r="O13" s="79">
        <f t="shared" si="6"/>
        <v>0</v>
      </c>
      <c r="Q13" s="35">
        <f t="shared" ref="Q13" si="7">IF(O13&lt;&gt;"",O13+A10/10000,0)</f>
        <v>2.9999999999999997E-4</v>
      </c>
      <c r="R13" s="35">
        <f t="shared" ref="R13:S13" si="8">B10</f>
        <v>0</v>
      </c>
      <c r="S13" s="35">
        <f t="shared" si="8"/>
        <v>0</v>
      </c>
    </row>
    <row r="14" spans="1:19" x14ac:dyDescent="0.25">
      <c r="A14" s="112">
        <v>4</v>
      </c>
      <c r="B14" s="113"/>
      <c r="C14" s="114"/>
      <c r="D14" s="18">
        <v>1</v>
      </c>
      <c r="E14" s="19"/>
      <c r="F14" s="20" t="str">
        <f>IF($E14="","",IF(ISNA(VLOOKUP($E14,DD!$A$2:$C$150,2,0)),"NO SUCH DIVE",VLOOKUP($E14,DD!$A$2:$C$150,2,0)))</f>
        <v/>
      </c>
      <c r="G14" s="18" t="str">
        <f>IF($E14="","",IF(ISNA(VLOOKUP($E14,DD!$A$2:$C$150,3,0)),"",VLOOKUP($E14,DD!$A$2:$C$150,3,0)))</f>
        <v/>
      </c>
      <c r="H14" s="21"/>
      <c r="I14" s="21"/>
      <c r="J14" s="21"/>
      <c r="K14" s="21"/>
      <c r="L14" s="21"/>
      <c r="M14" s="19"/>
      <c r="N14" s="80">
        <f t="shared" si="0"/>
        <v>0</v>
      </c>
      <c r="O14" s="80">
        <f t="shared" ref="O14" si="9">IF(N14="","",N14)</f>
        <v>0</v>
      </c>
      <c r="Q14" s="36"/>
      <c r="R14" s="36"/>
      <c r="S14" s="36"/>
    </row>
    <row r="15" spans="1:19" x14ac:dyDescent="0.25">
      <c r="A15" s="112"/>
      <c r="B15" s="113"/>
      <c r="C15" s="114"/>
      <c r="D15" s="18">
        <v>2</v>
      </c>
      <c r="E15" s="19"/>
      <c r="F15" s="20" t="str">
        <f>IF($E15="","",IF(ISNA(VLOOKUP($E15,DD!$A$2:$C$150,2,0)),"NO SUCH DIVE",VLOOKUP($E15,DD!$A$2:$C$150,2,0)))</f>
        <v/>
      </c>
      <c r="G15" s="18" t="str">
        <f>IF($E15="","",IF(ISNA(VLOOKUP($E15,DD!$A$2:$C$150,3,0)),"",VLOOKUP($E15,DD!$A$2:$C$150,3,0)))</f>
        <v/>
      </c>
      <c r="H15" s="21"/>
      <c r="I15" s="21"/>
      <c r="J15" s="21"/>
      <c r="K15" s="21"/>
      <c r="L15" s="21"/>
      <c r="M15" s="19"/>
      <c r="N15" s="80">
        <f t="shared" si="0"/>
        <v>0</v>
      </c>
      <c r="O15" s="80">
        <f t="shared" ref="O15:O17" si="10">IF(N15="",O14,N15+O14)</f>
        <v>0</v>
      </c>
      <c r="Q15" s="35"/>
      <c r="R15" s="35"/>
      <c r="S15" s="35"/>
    </row>
    <row r="16" spans="1:19" ht="15.75" thickBot="1" x14ac:dyDescent="0.3">
      <c r="A16" s="112"/>
      <c r="B16" s="113"/>
      <c r="C16" s="114"/>
      <c r="D16" s="18">
        <v>3</v>
      </c>
      <c r="E16" s="19"/>
      <c r="F16" s="20" t="str">
        <f>IF($E16="","",IF(ISNA(VLOOKUP($E16,DD!$A$2:$C$150,2,0)),"NO SUCH DIVE",VLOOKUP($E16,DD!$A$2:$C$150,2,0)))</f>
        <v/>
      </c>
      <c r="G16" s="18" t="str">
        <f>IF($E16="","",IF(ISNA(VLOOKUP($E16,DD!$A$2:$C$150,3,0)),"",VLOOKUP($E16,DD!$A$2:$C$150,3,0)))</f>
        <v/>
      </c>
      <c r="H16" s="21"/>
      <c r="I16" s="21"/>
      <c r="J16" s="21"/>
      <c r="K16" s="21"/>
      <c r="L16" s="21"/>
      <c r="M16" s="19"/>
      <c r="N16" s="80">
        <f t="shared" si="0"/>
        <v>0</v>
      </c>
      <c r="O16" s="80">
        <f t="shared" si="10"/>
        <v>0</v>
      </c>
      <c r="Q16" s="35"/>
      <c r="R16" s="35"/>
      <c r="S16" s="35"/>
    </row>
    <row r="17" spans="1:19" ht="15.75" thickBot="1" x14ac:dyDescent="0.3">
      <c r="A17" s="112"/>
      <c r="B17" s="113"/>
      <c r="C17" s="114"/>
      <c r="D17" s="18">
        <v>4</v>
      </c>
      <c r="E17" s="19"/>
      <c r="F17" s="20" t="str">
        <f>IF($E17="","",IF(ISNA(VLOOKUP($E17,DD!$A$2:$C$150,2,0)),"NO SUCH DIVE",VLOOKUP($E17,DD!$A$2:$C$150,2,0)))</f>
        <v/>
      </c>
      <c r="G17" s="18" t="str">
        <f>IF($E17="","",IF(ISNA(VLOOKUP($E17,DD!$A$2:$C$150,3,0)),"",VLOOKUP($E17,DD!$A$2:$C$150,3,0)))</f>
        <v/>
      </c>
      <c r="H17" s="21"/>
      <c r="I17" s="21"/>
      <c r="J17" s="21"/>
      <c r="K17" s="21"/>
      <c r="L17" s="21"/>
      <c r="M17" s="19"/>
      <c r="N17" s="80">
        <f t="shared" si="0"/>
        <v>0</v>
      </c>
      <c r="O17" s="81">
        <f t="shared" si="10"/>
        <v>0</v>
      </c>
      <c r="Q17" s="35">
        <f t="shared" ref="Q17" si="11">IF(O17&lt;&gt;"",O17+A14/10000,0)</f>
        <v>4.0000000000000002E-4</v>
      </c>
      <c r="R17" s="35">
        <f t="shared" ref="R17:S17" si="12">B14</f>
        <v>0</v>
      </c>
      <c r="S17" s="35">
        <f t="shared" si="12"/>
        <v>0</v>
      </c>
    </row>
    <row r="18" spans="1:19" x14ac:dyDescent="0.25">
      <c r="A18" s="115">
        <v>5</v>
      </c>
      <c r="B18" s="116"/>
      <c r="C18" s="117"/>
      <c r="D18" s="10">
        <v>1</v>
      </c>
      <c r="E18" s="5"/>
      <c r="F18" t="str">
        <f>IF($E18="","",IF(ISNA(VLOOKUP($E18,DD!$A$2:$C$150,2,0)),"NO SUCH DIVE",VLOOKUP($E18,DD!$A$2:$C$150,2,0)))</f>
        <v/>
      </c>
      <c r="G18" s="10" t="str">
        <f>IF($E18="","",IF(ISNA(VLOOKUP($E18,DD!$A$2:$C$150,3,0)),"",VLOOKUP($E18,DD!$A$2:$C$150,3,0)))</f>
        <v/>
      </c>
      <c r="H18" s="8"/>
      <c r="I18" s="8"/>
      <c r="J18" s="8"/>
      <c r="K18" s="8"/>
      <c r="L18" s="8"/>
      <c r="M18" s="5"/>
      <c r="N18" s="78">
        <f t="shared" si="0"/>
        <v>0</v>
      </c>
      <c r="O18" s="78">
        <f t="shared" ref="O18" si="13">IF(N18="","",N18)</f>
        <v>0</v>
      </c>
      <c r="Q18" s="36"/>
      <c r="R18" s="36"/>
      <c r="S18" s="36"/>
    </row>
    <row r="19" spans="1:19" x14ac:dyDescent="0.25">
      <c r="A19" s="115"/>
      <c r="B19" s="116"/>
      <c r="C19" s="117"/>
      <c r="D19" s="10">
        <v>2</v>
      </c>
      <c r="E19" s="5"/>
      <c r="F19" t="str">
        <f>IF($E19="","",IF(ISNA(VLOOKUP($E19,DD!$A$2:$C$150,2,0)),"NO SUCH DIVE",VLOOKUP($E19,DD!$A$2:$C$150,2,0)))</f>
        <v/>
      </c>
      <c r="G19" s="10" t="str">
        <f>IF($E19="","",IF(ISNA(VLOOKUP($E19,DD!$A$2:$C$150,3,0)),"",VLOOKUP($E19,DD!$A$2:$C$150,3,0)))</f>
        <v/>
      </c>
      <c r="H19" s="8"/>
      <c r="I19" s="8"/>
      <c r="J19" s="8"/>
      <c r="K19" s="8"/>
      <c r="L19" s="8"/>
      <c r="M19" s="5"/>
      <c r="N19" s="78">
        <f t="shared" si="0"/>
        <v>0</v>
      </c>
      <c r="O19" s="78">
        <f t="shared" ref="O19:O21" si="14">IF(N19="",O18,N19+O18)</f>
        <v>0</v>
      </c>
      <c r="Q19" s="35"/>
      <c r="R19" s="35"/>
      <c r="S19" s="35"/>
    </row>
    <row r="20" spans="1:19" ht="15.75" thickBot="1" x14ac:dyDescent="0.3">
      <c r="A20" s="115"/>
      <c r="B20" s="116"/>
      <c r="C20" s="117"/>
      <c r="D20" s="10">
        <v>3</v>
      </c>
      <c r="E20" s="5"/>
      <c r="F20" t="str">
        <f>IF($E20="","",IF(ISNA(VLOOKUP($E20,DD!$A$2:$C$150,2,0)),"NO SUCH DIVE",VLOOKUP($E20,DD!$A$2:$C$150,2,0)))</f>
        <v/>
      </c>
      <c r="G20" s="10" t="str">
        <f>IF($E20="","",IF(ISNA(VLOOKUP($E20,DD!$A$2:$C$150,3,0)),"",VLOOKUP($E20,DD!$A$2:$C$150,3,0)))</f>
        <v/>
      </c>
      <c r="H20" s="8"/>
      <c r="I20" s="8"/>
      <c r="J20" s="8"/>
      <c r="K20" s="8"/>
      <c r="L20" s="8"/>
      <c r="M20" s="5"/>
      <c r="N20" s="78">
        <f t="shared" si="0"/>
        <v>0</v>
      </c>
      <c r="O20" s="78">
        <f t="shared" si="14"/>
        <v>0</v>
      </c>
      <c r="Q20" s="35"/>
      <c r="R20" s="35"/>
      <c r="S20" s="35"/>
    </row>
    <row r="21" spans="1:19" ht="15.75" thickBot="1" x14ac:dyDescent="0.3">
      <c r="A21" s="115"/>
      <c r="B21" s="116"/>
      <c r="C21" s="117"/>
      <c r="D21" s="10">
        <v>4</v>
      </c>
      <c r="E21" s="5"/>
      <c r="F21" t="str">
        <f>IF($E21="","",IF(ISNA(VLOOKUP($E21,DD!$A$2:$C$150,2,0)),"NO SUCH DIVE",VLOOKUP($E21,DD!$A$2:$C$150,2,0)))</f>
        <v/>
      </c>
      <c r="G21" s="10" t="str">
        <f>IF($E21="","",IF(ISNA(VLOOKUP($E21,DD!$A$2:$C$150,3,0)),"",VLOOKUP($E21,DD!$A$2:$C$150,3,0)))</f>
        <v/>
      </c>
      <c r="H21" s="8"/>
      <c r="I21" s="8"/>
      <c r="J21" s="8"/>
      <c r="K21" s="8"/>
      <c r="L21" s="8"/>
      <c r="M21" s="5"/>
      <c r="N21" s="78">
        <f t="shared" si="0"/>
        <v>0</v>
      </c>
      <c r="O21" s="79">
        <f t="shared" si="14"/>
        <v>0</v>
      </c>
      <c r="Q21" s="35">
        <f t="shared" ref="Q21" si="15">IF(O21&lt;&gt;"",O21+A18/10000,0)</f>
        <v>5.0000000000000001E-4</v>
      </c>
      <c r="R21" s="35">
        <f t="shared" ref="R21:S21" si="16">B18</f>
        <v>0</v>
      </c>
      <c r="S21" s="35">
        <f t="shared" si="16"/>
        <v>0</v>
      </c>
    </row>
    <row r="22" spans="1:19" x14ac:dyDescent="0.25">
      <c r="A22" s="112">
        <v>6</v>
      </c>
      <c r="B22" s="113"/>
      <c r="C22" s="114"/>
      <c r="D22" s="18">
        <v>1</v>
      </c>
      <c r="E22" s="19"/>
      <c r="F22" s="20" t="str">
        <f>IF($E22="","",IF(ISNA(VLOOKUP($E22,DD!$A$2:$C$150,2,0)),"NO SUCH DIVE",VLOOKUP($E22,DD!$A$2:$C$150,2,0)))</f>
        <v/>
      </c>
      <c r="G22" s="18" t="str">
        <f>IF($E22="","",IF(ISNA(VLOOKUP($E22,DD!$A$2:$C$150,3,0)),"",VLOOKUP($E22,DD!$A$2:$C$150,3,0)))</f>
        <v/>
      </c>
      <c r="H22" s="21"/>
      <c r="I22" s="21"/>
      <c r="J22" s="21"/>
      <c r="K22" s="21"/>
      <c r="L22" s="21"/>
      <c r="M22" s="19"/>
      <c r="N22" s="80">
        <f t="shared" si="0"/>
        <v>0</v>
      </c>
      <c r="O22" s="80">
        <f t="shared" ref="O22" si="17">IF(N22="","",N22)</f>
        <v>0</v>
      </c>
      <c r="Q22" s="36"/>
      <c r="R22" s="36"/>
      <c r="S22" s="36"/>
    </row>
    <row r="23" spans="1:19" x14ac:dyDescent="0.25">
      <c r="A23" s="112"/>
      <c r="B23" s="113"/>
      <c r="C23" s="114"/>
      <c r="D23" s="18">
        <v>2</v>
      </c>
      <c r="E23" s="19"/>
      <c r="F23" s="20" t="str">
        <f>IF($E23="","",IF(ISNA(VLOOKUP($E23,DD!$A$2:$C$150,2,0)),"NO SUCH DIVE",VLOOKUP($E23,DD!$A$2:$C$150,2,0)))</f>
        <v/>
      </c>
      <c r="G23" s="18" t="str">
        <f>IF($E23="","",IF(ISNA(VLOOKUP($E23,DD!$A$2:$C$150,3,0)),"",VLOOKUP($E23,DD!$A$2:$C$150,3,0)))</f>
        <v/>
      </c>
      <c r="H23" s="21"/>
      <c r="I23" s="21"/>
      <c r="J23" s="21"/>
      <c r="K23" s="21"/>
      <c r="L23" s="21"/>
      <c r="M23" s="19"/>
      <c r="N23" s="80">
        <f t="shared" si="0"/>
        <v>0</v>
      </c>
      <c r="O23" s="80">
        <f t="shared" ref="O23:O25" si="18">IF(N23="",O22,N23+O22)</f>
        <v>0</v>
      </c>
      <c r="Q23" s="35"/>
      <c r="R23" s="35"/>
      <c r="S23" s="35"/>
    </row>
    <row r="24" spans="1:19" ht="15.75" thickBot="1" x14ac:dyDescent="0.3">
      <c r="A24" s="112"/>
      <c r="B24" s="113"/>
      <c r="C24" s="114"/>
      <c r="D24" s="18">
        <v>3</v>
      </c>
      <c r="E24" s="19"/>
      <c r="F24" s="20" t="str">
        <f>IF($E24="","",IF(ISNA(VLOOKUP($E24,DD!$A$2:$C$150,2,0)),"NO SUCH DIVE",VLOOKUP($E24,DD!$A$2:$C$150,2,0)))</f>
        <v/>
      </c>
      <c r="G24" s="18" t="str">
        <f>IF($E24="","",IF(ISNA(VLOOKUP($E24,DD!$A$2:$C$150,3,0)),"",VLOOKUP($E24,DD!$A$2:$C$150,3,0)))</f>
        <v/>
      </c>
      <c r="H24" s="21"/>
      <c r="I24" s="21"/>
      <c r="J24" s="21"/>
      <c r="K24" s="21"/>
      <c r="L24" s="21"/>
      <c r="M24" s="19"/>
      <c r="N24" s="80">
        <f t="shared" si="0"/>
        <v>0</v>
      </c>
      <c r="O24" s="80">
        <f t="shared" si="18"/>
        <v>0</v>
      </c>
      <c r="Q24" s="35"/>
      <c r="R24" s="35"/>
      <c r="S24" s="35"/>
    </row>
    <row r="25" spans="1:19" ht="15.75" thickBot="1" x14ac:dyDescent="0.3">
      <c r="A25" s="112"/>
      <c r="B25" s="113"/>
      <c r="C25" s="114"/>
      <c r="D25" s="18">
        <v>4</v>
      </c>
      <c r="E25" s="19"/>
      <c r="F25" s="20" t="str">
        <f>IF($E25="","",IF(ISNA(VLOOKUP($E25,DD!$A$2:$C$150,2,0)),"NO SUCH DIVE",VLOOKUP($E25,DD!$A$2:$C$150,2,0)))</f>
        <v/>
      </c>
      <c r="G25" s="18" t="str">
        <f>IF($E25="","",IF(ISNA(VLOOKUP($E25,DD!$A$2:$C$150,3,0)),"",VLOOKUP($E25,DD!$A$2:$C$150,3,0)))</f>
        <v/>
      </c>
      <c r="H25" s="21"/>
      <c r="I25" s="21"/>
      <c r="J25" s="21"/>
      <c r="K25" s="21"/>
      <c r="L25" s="21"/>
      <c r="M25" s="19"/>
      <c r="N25" s="80">
        <f t="shared" si="0"/>
        <v>0</v>
      </c>
      <c r="O25" s="81">
        <f t="shared" si="18"/>
        <v>0</v>
      </c>
      <c r="Q25" s="35">
        <f t="shared" ref="Q25" si="19">IF(O25&lt;&gt;"",O25+A22/10000,0)</f>
        <v>5.9999999999999995E-4</v>
      </c>
      <c r="R25" s="35">
        <f t="shared" ref="R25:S25" si="20">B22</f>
        <v>0</v>
      </c>
      <c r="S25" s="35">
        <f t="shared" si="20"/>
        <v>0</v>
      </c>
    </row>
    <row r="26" spans="1:19" x14ac:dyDescent="0.25">
      <c r="A26" s="115">
        <v>7</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 t="shared" ref="O26" si="21">IF(N26="","",N26)</f>
        <v>0</v>
      </c>
      <c r="Q26" s="36"/>
      <c r="R26" s="36"/>
      <c r="S26" s="36"/>
    </row>
    <row r="27" spans="1:19" x14ac:dyDescent="0.25">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 t="shared" ref="O27:O29" si="22">IF(N27="",O26,N27+O26)</f>
        <v>0</v>
      </c>
      <c r="Q27" s="35"/>
      <c r="R27" s="35"/>
      <c r="S27" s="35"/>
    </row>
    <row r="28" spans="1:19"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8">
        <f t="shared" si="22"/>
        <v>0</v>
      </c>
      <c r="Q28" s="35"/>
      <c r="R28" s="35"/>
      <c r="S28" s="35"/>
    </row>
    <row r="29" spans="1:19" ht="15.75" thickBot="1" x14ac:dyDescent="0.3">
      <c r="A29" s="115"/>
      <c r="B29" s="116"/>
      <c r="C29" s="117"/>
      <c r="D29" s="10">
        <v>4</v>
      </c>
      <c r="E29" s="5"/>
      <c r="F29" t="str">
        <f>IF($E29="","",IF(ISNA(VLOOKUP($E29,DD!$A$2:$C$150,2,0)),"NO SUCH DIVE",VLOOKUP($E29,DD!$A$2:$C$150,2,0)))</f>
        <v/>
      </c>
      <c r="G29" s="10" t="str">
        <f>IF($E29="","",IF(ISNA(VLOOKUP($E29,DD!$A$2:$C$150,3,0)),"",VLOOKUP($E29,DD!$A$2:$C$150,3,0)))</f>
        <v/>
      </c>
      <c r="H29" s="8"/>
      <c r="I29" s="8"/>
      <c r="J29" s="8"/>
      <c r="K29" s="8"/>
      <c r="L29" s="8"/>
      <c r="M29" s="5"/>
      <c r="N29" s="78">
        <f t="shared" si="0"/>
        <v>0</v>
      </c>
      <c r="O29" s="79">
        <f t="shared" si="22"/>
        <v>0</v>
      </c>
      <c r="Q29" s="35">
        <f t="shared" ref="Q29" si="23">IF(O29&lt;&gt;"",O29+A26/10000,0)</f>
        <v>6.9999999999999999E-4</v>
      </c>
      <c r="R29" s="35">
        <f t="shared" ref="R29:S29" si="24">B26</f>
        <v>0</v>
      </c>
      <c r="S29" s="35">
        <f t="shared" si="24"/>
        <v>0</v>
      </c>
    </row>
    <row r="30" spans="1:19" x14ac:dyDescent="0.25">
      <c r="A30" s="112">
        <v>8</v>
      </c>
      <c r="B30" s="113"/>
      <c r="C30" s="114"/>
      <c r="D30" s="18">
        <v>1</v>
      </c>
      <c r="E30" s="19"/>
      <c r="F30" s="20" t="str">
        <f>IF($E30="","",IF(ISNA(VLOOKUP($E30,DD!$A$2:$C$150,2,0)),"NO SUCH DIVE",VLOOKUP($E30,DD!$A$2:$C$150,2,0)))</f>
        <v/>
      </c>
      <c r="G30" s="18" t="str">
        <f>IF($E30="","",IF(ISNA(VLOOKUP($E30,DD!$A$2:$C$150,3,0)),"",VLOOKUP($E30,DD!$A$2:$C$150,3,0)))</f>
        <v/>
      </c>
      <c r="H30" s="21"/>
      <c r="I30" s="21"/>
      <c r="J30" s="21"/>
      <c r="K30" s="21"/>
      <c r="L30" s="21"/>
      <c r="M30" s="19"/>
      <c r="N30" s="80">
        <f t="shared" si="0"/>
        <v>0</v>
      </c>
      <c r="O30" s="80">
        <f t="shared" ref="O30" si="25">IF(N30="","",N30)</f>
        <v>0</v>
      </c>
      <c r="Q30" s="36"/>
      <c r="R30" s="36"/>
      <c r="S30" s="36"/>
    </row>
    <row r="31" spans="1:19" x14ac:dyDescent="0.25">
      <c r="A31" s="112"/>
      <c r="B31" s="113"/>
      <c r="C31" s="114"/>
      <c r="D31" s="18">
        <v>2</v>
      </c>
      <c r="E31" s="19"/>
      <c r="F31" s="20" t="str">
        <f>IF($E31="","",IF(ISNA(VLOOKUP($E31,DD!$A$2:$C$150,2,0)),"NO SUCH DIVE",VLOOKUP($E31,DD!$A$2:$C$150,2,0)))</f>
        <v/>
      </c>
      <c r="G31" s="18" t="str">
        <f>IF($E31="","",IF(ISNA(VLOOKUP($E31,DD!$A$2:$C$150,3,0)),"",VLOOKUP($E31,DD!$A$2:$C$150,3,0)))</f>
        <v/>
      </c>
      <c r="H31" s="21"/>
      <c r="I31" s="21"/>
      <c r="J31" s="21"/>
      <c r="K31" s="21"/>
      <c r="L31" s="21"/>
      <c r="M31" s="19"/>
      <c r="N31" s="80">
        <f t="shared" si="0"/>
        <v>0</v>
      </c>
      <c r="O31" s="80">
        <f t="shared" ref="O31:O33" si="26">IF(N31="",O30,N31+O30)</f>
        <v>0</v>
      </c>
      <c r="Q31" s="35"/>
      <c r="R31" s="35"/>
      <c r="S31" s="35"/>
    </row>
    <row r="32" spans="1:19" ht="15.75" thickBot="1" x14ac:dyDescent="0.3">
      <c r="A32" s="112"/>
      <c r="B32" s="113"/>
      <c r="C32" s="114"/>
      <c r="D32" s="18">
        <v>3</v>
      </c>
      <c r="E32" s="19"/>
      <c r="F32" s="20" t="str">
        <f>IF($E32="","",IF(ISNA(VLOOKUP($E32,DD!$A$2:$C$150,2,0)),"NO SUCH DIVE",VLOOKUP($E32,DD!$A$2:$C$150,2,0)))</f>
        <v/>
      </c>
      <c r="G32" s="18" t="str">
        <f>IF($E32="","",IF(ISNA(VLOOKUP($E32,DD!$A$2:$C$150,3,0)),"",VLOOKUP($E32,DD!$A$2:$C$150,3,0)))</f>
        <v/>
      </c>
      <c r="H32" s="21"/>
      <c r="I32" s="21"/>
      <c r="J32" s="21"/>
      <c r="K32" s="21"/>
      <c r="L32" s="21"/>
      <c r="M32" s="19"/>
      <c r="N32" s="80">
        <f t="shared" si="0"/>
        <v>0</v>
      </c>
      <c r="O32" s="80">
        <f t="shared" si="26"/>
        <v>0</v>
      </c>
      <c r="Q32" s="35"/>
      <c r="R32" s="35"/>
      <c r="S32" s="35"/>
    </row>
    <row r="33" spans="1:19" ht="15.75" thickBot="1" x14ac:dyDescent="0.3">
      <c r="A33" s="112"/>
      <c r="B33" s="113"/>
      <c r="C33" s="114"/>
      <c r="D33" s="18">
        <v>4</v>
      </c>
      <c r="E33" s="19"/>
      <c r="F33" s="20" t="str">
        <f>IF($E33="","",IF(ISNA(VLOOKUP($E33,DD!$A$2:$C$150,2,0)),"NO SUCH DIVE",VLOOKUP($E33,DD!$A$2:$C$150,2,0)))</f>
        <v/>
      </c>
      <c r="G33" s="18" t="str">
        <f>IF($E33="","",IF(ISNA(VLOOKUP($E33,DD!$A$2:$C$150,3,0)),"",VLOOKUP($E33,DD!$A$2:$C$150,3,0)))</f>
        <v/>
      </c>
      <c r="H33" s="21"/>
      <c r="I33" s="21"/>
      <c r="J33" s="21"/>
      <c r="K33" s="21"/>
      <c r="L33" s="21"/>
      <c r="M33" s="19"/>
      <c r="N33" s="80">
        <f t="shared" si="0"/>
        <v>0</v>
      </c>
      <c r="O33" s="81">
        <f t="shared" si="26"/>
        <v>0</v>
      </c>
      <c r="Q33" s="35">
        <f t="shared" ref="Q33" si="27">IF(O33&lt;&gt;"",O33+A30/10000,0)</f>
        <v>8.0000000000000004E-4</v>
      </c>
      <c r="R33" s="35">
        <f t="shared" ref="R33:S33" si="28">B30</f>
        <v>0</v>
      </c>
      <c r="S33" s="35">
        <f t="shared" si="28"/>
        <v>0</v>
      </c>
    </row>
    <row r="34" spans="1:19" x14ac:dyDescent="0.25">
      <c r="A34" s="115">
        <v>9</v>
      </c>
      <c r="B34" s="116"/>
      <c r="C34" s="117"/>
      <c r="D34" s="10">
        <v>1</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ref="O34" si="29">IF(N34="","",N34)</f>
        <v>0</v>
      </c>
      <c r="Q34" s="36"/>
      <c r="R34" s="36"/>
      <c r="S34" s="36"/>
    </row>
    <row r="35" spans="1:19" x14ac:dyDescent="0.25">
      <c r="A35" s="115"/>
      <c r="B35" s="116"/>
      <c r="C35" s="117"/>
      <c r="D35" s="10">
        <v>2</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ref="O35:O37" si="30">IF(N35="",O34,N35+O34)</f>
        <v>0</v>
      </c>
      <c r="Q35" s="35"/>
      <c r="R35" s="35"/>
      <c r="S35" s="35"/>
    </row>
    <row r="36" spans="1:19" ht="15.75" thickBot="1" x14ac:dyDescent="0.3">
      <c r="A36" s="115"/>
      <c r="B36" s="116"/>
      <c r="C36" s="117"/>
      <c r="D36" s="10">
        <v>3</v>
      </c>
      <c r="E36" s="5"/>
      <c r="F36" t="str">
        <f>IF($E36="","",IF(ISNA(VLOOKUP($E36,DD!$A$2:$C$150,2,0)),"NO SUCH DIVE",VLOOKUP($E36,DD!$A$2:$C$150,2,0)))</f>
        <v/>
      </c>
      <c r="G36" s="10" t="str">
        <f>IF($E36="","",IF(ISNA(VLOOKUP($E36,DD!$A$2:$C$150,3,0)),"",VLOOKUP($E36,DD!$A$2:$C$150,3,0)))</f>
        <v/>
      </c>
      <c r="H36" s="8"/>
      <c r="I36" s="8"/>
      <c r="J36" s="8"/>
      <c r="K36" s="8"/>
      <c r="L36" s="8"/>
      <c r="M36" s="5"/>
      <c r="N36" s="78">
        <f t="shared" si="0"/>
        <v>0</v>
      </c>
      <c r="O36" s="78">
        <f t="shared" si="30"/>
        <v>0</v>
      </c>
      <c r="Q36" s="35"/>
      <c r="R36" s="35"/>
      <c r="S36" s="35"/>
    </row>
    <row r="37" spans="1:19" ht="15.75" thickBot="1" x14ac:dyDescent="0.3">
      <c r="A37" s="115"/>
      <c r="B37" s="116"/>
      <c r="C37" s="117"/>
      <c r="D37" s="10">
        <v>4</v>
      </c>
      <c r="E37" s="5"/>
      <c r="F37" t="str">
        <f>IF($E37="","",IF(ISNA(VLOOKUP($E37,DD!$A$2:$C$150,2,0)),"NO SUCH DIVE",VLOOKUP($E37,DD!$A$2:$C$150,2,0)))</f>
        <v/>
      </c>
      <c r="G37" s="10" t="str">
        <f>IF($E37="","",IF(ISNA(VLOOKUP($E37,DD!$A$2:$C$150,3,0)),"",VLOOKUP($E37,DD!$A$2:$C$150,3,0)))</f>
        <v/>
      </c>
      <c r="H37" s="8"/>
      <c r="I37" s="8"/>
      <c r="J37" s="8"/>
      <c r="K37" s="8"/>
      <c r="L37" s="8"/>
      <c r="M37" s="5"/>
      <c r="N37" s="78">
        <f t="shared" si="0"/>
        <v>0</v>
      </c>
      <c r="O37" s="79">
        <f t="shared" si="30"/>
        <v>0</v>
      </c>
      <c r="Q37" s="35">
        <f t="shared" ref="Q37" si="31">IF(O37&lt;&gt;"",O37+A34/10000,0)</f>
        <v>8.9999999999999998E-4</v>
      </c>
      <c r="R37" s="35">
        <f t="shared" ref="R37:S37" si="32">B34</f>
        <v>0</v>
      </c>
      <c r="S37" s="35">
        <f t="shared" si="32"/>
        <v>0</v>
      </c>
    </row>
    <row r="38" spans="1:19" x14ac:dyDescent="0.25">
      <c r="A38" s="112">
        <v>10</v>
      </c>
      <c r="B38" s="113"/>
      <c r="C38" s="114"/>
      <c r="D38" s="18">
        <v>1</v>
      </c>
      <c r="E38" s="19"/>
      <c r="F38" s="20" t="str">
        <f>IF($E38="","",IF(ISNA(VLOOKUP($E38,DD!$A$2:$C$150,2,0)),"NO SUCH DIVE",VLOOKUP($E38,DD!$A$2:$C$150,2,0)))</f>
        <v/>
      </c>
      <c r="G38" s="18" t="str">
        <f>IF($E38="","",IF(ISNA(VLOOKUP($E38,DD!$A$2:$C$150,3,0)),"",VLOOKUP($E38,DD!$A$2:$C$150,3,0)))</f>
        <v/>
      </c>
      <c r="H38" s="21"/>
      <c r="I38" s="21"/>
      <c r="J38" s="21"/>
      <c r="K38" s="21"/>
      <c r="L38" s="21"/>
      <c r="M38" s="19"/>
      <c r="N38" s="80">
        <f t="shared" si="0"/>
        <v>0</v>
      </c>
      <c r="O38" s="80">
        <f t="shared" ref="O38" si="33">IF(N38="","",N38)</f>
        <v>0</v>
      </c>
      <c r="Q38" s="36"/>
      <c r="R38" s="36"/>
      <c r="S38" s="36"/>
    </row>
    <row r="39" spans="1:19" x14ac:dyDescent="0.25">
      <c r="A39" s="112"/>
      <c r="B39" s="113"/>
      <c r="C39" s="114"/>
      <c r="D39" s="18">
        <v>2</v>
      </c>
      <c r="E39" s="19"/>
      <c r="F39" s="20" t="str">
        <f>IF($E39="","",IF(ISNA(VLOOKUP($E39,DD!$A$2:$C$150,2,0)),"NO SUCH DIVE",VLOOKUP($E39,DD!$A$2:$C$150,2,0)))</f>
        <v/>
      </c>
      <c r="G39" s="18" t="str">
        <f>IF($E39="","",IF(ISNA(VLOOKUP($E39,DD!$A$2:$C$150,3,0)),"",VLOOKUP($E39,DD!$A$2:$C$150,3,0)))</f>
        <v/>
      </c>
      <c r="H39" s="21"/>
      <c r="I39" s="21"/>
      <c r="J39" s="21"/>
      <c r="K39" s="21"/>
      <c r="L39" s="21"/>
      <c r="M39" s="19"/>
      <c r="N39" s="80">
        <f t="shared" si="0"/>
        <v>0</v>
      </c>
      <c r="O39" s="80">
        <f t="shared" ref="O39:O41" si="34">IF(N39="",O38,N39+O38)</f>
        <v>0</v>
      </c>
      <c r="Q39" s="35"/>
      <c r="R39" s="35"/>
      <c r="S39" s="35"/>
    </row>
    <row r="40" spans="1:19" ht="15.75" thickBot="1" x14ac:dyDescent="0.3">
      <c r="A40" s="112"/>
      <c r="B40" s="113"/>
      <c r="C40" s="114"/>
      <c r="D40" s="18">
        <v>3</v>
      </c>
      <c r="E40" s="19"/>
      <c r="F40" s="20" t="str">
        <f>IF($E40="","",IF(ISNA(VLOOKUP($E40,DD!$A$2:$C$150,2,0)),"NO SUCH DIVE",VLOOKUP($E40,DD!$A$2:$C$150,2,0)))</f>
        <v/>
      </c>
      <c r="G40" s="18" t="str">
        <f>IF($E40="","",IF(ISNA(VLOOKUP($E40,DD!$A$2:$C$150,3,0)),"",VLOOKUP($E40,DD!$A$2:$C$150,3,0)))</f>
        <v/>
      </c>
      <c r="H40" s="21"/>
      <c r="I40" s="21"/>
      <c r="J40" s="21"/>
      <c r="K40" s="21"/>
      <c r="L40" s="21"/>
      <c r="M40" s="19"/>
      <c r="N40" s="80">
        <f t="shared" si="0"/>
        <v>0</v>
      </c>
      <c r="O40" s="80">
        <f t="shared" si="34"/>
        <v>0</v>
      </c>
      <c r="Q40" s="35"/>
      <c r="R40" s="35"/>
      <c r="S40" s="35"/>
    </row>
    <row r="41" spans="1:19" ht="15.75" thickBot="1" x14ac:dyDescent="0.3">
      <c r="A41" s="112"/>
      <c r="B41" s="113"/>
      <c r="C41" s="114"/>
      <c r="D41" s="18">
        <v>4</v>
      </c>
      <c r="E41" s="19"/>
      <c r="F41" s="20" t="str">
        <f>IF($E41="","",IF(ISNA(VLOOKUP($E41,DD!$A$2:$C$150,2,0)),"NO SUCH DIVE",VLOOKUP($E41,DD!$A$2:$C$150,2,0)))</f>
        <v/>
      </c>
      <c r="G41" s="18" t="str">
        <f>IF($E41="","",IF(ISNA(VLOOKUP($E41,DD!$A$2:$C$150,3,0)),"",VLOOKUP($E41,DD!$A$2:$C$150,3,0)))</f>
        <v/>
      </c>
      <c r="H41" s="21"/>
      <c r="I41" s="21"/>
      <c r="J41" s="21"/>
      <c r="K41" s="21"/>
      <c r="L41" s="21"/>
      <c r="M41" s="19"/>
      <c r="N41" s="80">
        <f t="shared" si="0"/>
        <v>0</v>
      </c>
      <c r="O41" s="81">
        <f t="shared" si="34"/>
        <v>0</v>
      </c>
      <c r="Q41" s="35">
        <f t="shared" ref="Q41" si="35">IF(O41&lt;&gt;"",O41+A38/10000,0)</f>
        <v>1E-3</v>
      </c>
      <c r="R41" s="35">
        <f t="shared" ref="R41:S41" si="36">B38</f>
        <v>0</v>
      </c>
      <c r="S41" s="35">
        <f t="shared" si="36"/>
        <v>0</v>
      </c>
    </row>
    <row r="42" spans="1:19" x14ac:dyDescent="0.25">
      <c r="A42" s="115">
        <v>11</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7">IF(N42="","",N42)</f>
        <v>0</v>
      </c>
      <c r="Q42" s="36"/>
      <c r="R42" s="36"/>
      <c r="S42" s="36"/>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5" si="38">IF(N43="",O42,N43+O42)</f>
        <v>0</v>
      </c>
      <c r="Q43" s="35"/>
      <c r="R43" s="35"/>
      <c r="S43" s="35"/>
    </row>
    <row r="44" spans="1:19" ht="15.75" thickBot="1" x14ac:dyDescent="0.3">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8"/>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9">
        <f t="shared" si="38"/>
        <v>0</v>
      </c>
      <c r="Q45" s="35">
        <f t="shared" ref="Q45" si="39">IF(O45&lt;&gt;"",O45+A42/10000,0)</f>
        <v>1.1000000000000001E-3</v>
      </c>
      <c r="R45" s="35">
        <f t="shared" ref="R45:S45" si="40">B42</f>
        <v>0</v>
      </c>
      <c r="S45" s="35">
        <f t="shared" si="40"/>
        <v>0</v>
      </c>
    </row>
    <row r="46" spans="1:19" x14ac:dyDescent="0.25">
      <c r="A46" s="112">
        <v>12</v>
      </c>
      <c r="B46" s="113"/>
      <c r="C46" s="114"/>
      <c r="D46" s="18">
        <v>1</v>
      </c>
      <c r="E46" s="19"/>
      <c r="F46" s="20" t="str">
        <f>IF($E46="","",IF(ISNA(VLOOKUP($E46,DD!$A$2:$C$150,2,0)),"NO SUCH DIVE",VLOOKUP($E46,DD!$A$2:$C$150,2,0)))</f>
        <v/>
      </c>
      <c r="G46" s="18" t="str">
        <f>IF($E46="","",IF(ISNA(VLOOKUP($E46,DD!$A$2:$C$150,3,0)),"",VLOOKUP($E46,DD!$A$2:$C$150,3,0)))</f>
        <v/>
      </c>
      <c r="H46" s="21"/>
      <c r="I46" s="21"/>
      <c r="J46" s="21"/>
      <c r="K46" s="21"/>
      <c r="L46" s="21"/>
      <c r="M46" s="19"/>
      <c r="N46" s="80">
        <f t="shared" si="0"/>
        <v>0</v>
      </c>
      <c r="O46" s="80">
        <f t="shared" ref="O46" si="41">IF(N46="","",N46)</f>
        <v>0</v>
      </c>
      <c r="Q46" s="36"/>
      <c r="R46" s="36"/>
      <c r="S46" s="36"/>
    </row>
    <row r="47" spans="1:19" x14ac:dyDescent="0.25">
      <c r="A47" s="112"/>
      <c r="B47" s="113"/>
      <c r="C47" s="114"/>
      <c r="D47" s="18">
        <v>2</v>
      </c>
      <c r="E47" s="19"/>
      <c r="F47" s="20" t="str">
        <f>IF($E47="","",IF(ISNA(VLOOKUP($E47,DD!$A$2:$C$150,2,0)),"NO SUCH DIVE",VLOOKUP($E47,DD!$A$2:$C$150,2,0)))</f>
        <v/>
      </c>
      <c r="G47" s="18" t="str">
        <f>IF($E47="","",IF(ISNA(VLOOKUP($E47,DD!$A$2:$C$150,3,0)),"",VLOOKUP($E47,DD!$A$2:$C$150,3,0)))</f>
        <v/>
      </c>
      <c r="H47" s="21"/>
      <c r="I47" s="21"/>
      <c r="J47" s="21"/>
      <c r="K47" s="21"/>
      <c r="L47" s="21"/>
      <c r="M47" s="19"/>
      <c r="N47" s="80">
        <f t="shared" si="0"/>
        <v>0</v>
      </c>
      <c r="O47" s="80">
        <f t="shared" ref="O47:O49" si="42">IF(N47="",O46,N47+O46)</f>
        <v>0</v>
      </c>
      <c r="Q47" s="35"/>
      <c r="R47" s="35"/>
      <c r="S47" s="35"/>
    </row>
    <row r="48" spans="1:19" ht="15.75" thickBot="1" x14ac:dyDescent="0.3">
      <c r="A48" s="112"/>
      <c r="B48" s="113"/>
      <c r="C48" s="114"/>
      <c r="D48" s="18">
        <v>3</v>
      </c>
      <c r="E48" s="19"/>
      <c r="F48" s="20" t="str">
        <f>IF($E48="","",IF(ISNA(VLOOKUP($E48,DD!$A$2:$C$150,2,0)),"NO SUCH DIVE",VLOOKUP($E48,DD!$A$2:$C$150,2,0)))</f>
        <v/>
      </c>
      <c r="G48" s="18" t="str">
        <f>IF($E48="","",IF(ISNA(VLOOKUP($E48,DD!$A$2:$C$150,3,0)),"",VLOOKUP($E48,DD!$A$2:$C$150,3,0)))</f>
        <v/>
      </c>
      <c r="H48" s="21"/>
      <c r="I48" s="21"/>
      <c r="J48" s="21"/>
      <c r="K48" s="21"/>
      <c r="L48" s="21"/>
      <c r="M48" s="19"/>
      <c r="N48" s="80">
        <f t="shared" si="0"/>
        <v>0</v>
      </c>
      <c r="O48" s="80">
        <f t="shared" si="42"/>
        <v>0</v>
      </c>
      <c r="Q48" s="35"/>
      <c r="R48" s="35"/>
      <c r="S48" s="35"/>
    </row>
    <row r="49" spans="1:19" ht="15.75" thickBot="1" x14ac:dyDescent="0.3">
      <c r="A49" s="112"/>
      <c r="B49" s="113"/>
      <c r="C49" s="114"/>
      <c r="D49" s="18">
        <v>4</v>
      </c>
      <c r="E49" s="19"/>
      <c r="F49" s="20" t="str">
        <f>IF($E49="","",IF(ISNA(VLOOKUP($E49,DD!$A$2:$C$150,2,0)),"NO SUCH DIVE",VLOOKUP($E49,DD!$A$2:$C$150,2,0)))</f>
        <v/>
      </c>
      <c r="G49" s="18" t="str">
        <f>IF($E49="","",IF(ISNA(VLOOKUP($E49,DD!$A$2:$C$150,3,0)),"",VLOOKUP($E49,DD!$A$2:$C$150,3,0)))</f>
        <v/>
      </c>
      <c r="H49" s="21"/>
      <c r="I49" s="21"/>
      <c r="J49" s="21"/>
      <c r="K49" s="21"/>
      <c r="L49" s="21"/>
      <c r="M49" s="19"/>
      <c r="N49" s="80">
        <f t="shared" si="0"/>
        <v>0</v>
      </c>
      <c r="O49" s="81">
        <f t="shared" si="42"/>
        <v>0</v>
      </c>
      <c r="Q49" s="35">
        <f t="shared" ref="Q49" si="43">IF(O49&lt;&gt;"",O49+A46/10000,0)</f>
        <v>1.1999999999999999E-3</v>
      </c>
      <c r="R49" s="35">
        <f t="shared" ref="R49:S49" si="44">B46</f>
        <v>0</v>
      </c>
      <c r="S49" s="35">
        <f t="shared" si="44"/>
        <v>0</v>
      </c>
    </row>
    <row r="50" spans="1:19" x14ac:dyDescent="0.25">
      <c r="A50" s="115">
        <v>13</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 t="shared" ref="O50" si="45">IF(N50="","",N50)</f>
        <v>0</v>
      </c>
      <c r="Q50" s="36"/>
      <c r="R50" s="36"/>
      <c r="S50" s="36"/>
    </row>
    <row r="51" spans="1:19" x14ac:dyDescent="0.25">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 t="shared" ref="O51:O53" si="46">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si="46"/>
        <v>0</v>
      </c>
      <c r="Q52" s="35"/>
      <c r="R52" s="35"/>
      <c r="S52" s="35"/>
    </row>
    <row r="53" spans="1:19" ht="15.75" thickBot="1" x14ac:dyDescent="0.3">
      <c r="A53" s="115"/>
      <c r="B53" s="116"/>
      <c r="C53" s="117"/>
      <c r="D53" s="10">
        <v>4</v>
      </c>
      <c r="E53" s="5"/>
      <c r="F53" t="str">
        <f>IF($E53="","",IF(ISNA(VLOOKUP($E53,DD!$A$2:$C$150,2,0)),"NO SUCH DIVE",VLOOKUP($E53,DD!$A$2:$C$150,2,0)))</f>
        <v/>
      </c>
      <c r="G53" s="10" t="str">
        <f>IF($E53="","",IF(ISNA(VLOOKUP($E53,DD!$A$2:$C$150,3,0)),"",VLOOKUP($E53,DD!$A$2:$C$150,3,0)))</f>
        <v/>
      </c>
      <c r="H53" s="8"/>
      <c r="I53" s="8"/>
      <c r="J53" s="8"/>
      <c r="K53" s="8"/>
      <c r="L53" s="8"/>
      <c r="M53" s="5"/>
      <c r="N53" s="78">
        <f t="shared" si="0"/>
        <v>0</v>
      </c>
      <c r="O53" s="79">
        <f t="shared" si="46"/>
        <v>0</v>
      </c>
      <c r="Q53" s="35">
        <f t="shared" ref="Q53" si="47">IF(O53&lt;&gt;"",O53+A50/10000,0)</f>
        <v>1.2999999999999999E-3</v>
      </c>
      <c r="R53" s="35">
        <f t="shared" ref="R53:S53" si="48">B50</f>
        <v>0</v>
      </c>
      <c r="S53" s="35">
        <f t="shared" si="48"/>
        <v>0</v>
      </c>
    </row>
    <row r="54" spans="1:19" x14ac:dyDescent="0.25">
      <c r="A54" s="112">
        <v>14</v>
      </c>
      <c r="B54" s="113"/>
      <c r="C54" s="114"/>
      <c r="D54" s="18">
        <v>1</v>
      </c>
      <c r="E54" s="19"/>
      <c r="F54" s="20" t="str">
        <f>IF($E54="","",IF(ISNA(VLOOKUP($E54,DD!$A$2:$C$150,2,0)),"NO SUCH DIVE",VLOOKUP($E54,DD!$A$2:$C$150,2,0)))</f>
        <v/>
      </c>
      <c r="G54" s="18" t="str">
        <f>IF($E54="","",IF(ISNA(VLOOKUP($E54,DD!$A$2:$C$150,3,0)),"",VLOOKUP($E54,DD!$A$2:$C$150,3,0)))</f>
        <v/>
      </c>
      <c r="H54" s="21"/>
      <c r="I54" s="21"/>
      <c r="J54" s="21"/>
      <c r="K54" s="21"/>
      <c r="L54" s="21"/>
      <c r="M54" s="19"/>
      <c r="N54" s="80">
        <f t="shared" si="0"/>
        <v>0</v>
      </c>
      <c r="O54" s="80">
        <f t="shared" ref="O54" si="49">IF(N54="","",N54)</f>
        <v>0</v>
      </c>
      <c r="Q54" s="36"/>
      <c r="R54" s="36"/>
      <c r="S54" s="36"/>
    </row>
    <row r="55" spans="1:19" x14ac:dyDescent="0.25">
      <c r="A55" s="112"/>
      <c r="B55" s="113"/>
      <c r="C55" s="114"/>
      <c r="D55" s="18">
        <v>2</v>
      </c>
      <c r="E55" s="19"/>
      <c r="F55" s="20" t="str">
        <f>IF($E55="","",IF(ISNA(VLOOKUP($E55,DD!$A$2:$C$150,2,0)),"NO SUCH DIVE",VLOOKUP($E55,DD!$A$2:$C$150,2,0)))</f>
        <v/>
      </c>
      <c r="G55" s="18" t="str">
        <f>IF($E55="","",IF(ISNA(VLOOKUP($E55,DD!$A$2:$C$150,3,0)),"",VLOOKUP($E55,DD!$A$2:$C$150,3,0)))</f>
        <v/>
      </c>
      <c r="H55" s="21"/>
      <c r="I55" s="21"/>
      <c r="J55" s="21"/>
      <c r="K55" s="21"/>
      <c r="L55" s="21"/>
      <c r="M55" s="19"/>
      <c r="N55" s="80">
        <f t="shared" si="0"/>
        <v>0</v>
      </c>
      <c r="O55" s="80">
        <f t="shared" ref="O55:O57" si="50">IF(N55="",O54,N55+O54)</f>
        <v>0</v>
      </c>
      <c r="Q55" s="35"/>
      <c r="R55" s="35"/>
      <c r="S55" s="35"/>
    </row>
    <row r="56" spans="1:19" ht="15.75" thickBot="1" x14ac:dyDescent="0.3">
      <c r="A56" s="112"/>
      <c r="B56" s="113"/>
      <c r="C56" s="114"/>
      <c r="D56" s="18">
        <v>3</v>
      </c>
      <c r="E56" s="19"/>
      <c r="F56" s="20" t="str">
        <f>IF($E56="","",IF(ISNA(VLOOKUP($E56,DD!$A$2:$C$150,2,0)),"NO SUCH DIVE",VLOOKUP($E56,DD!$A$2:$C$150,2,0)))</f>
        <v/>
      </c>
      <c r="G56" s="18" t="str">
        <f>IF($E56="","",IF(ISNA(VLOOKUP($E56,DD!$A$2:$C$150,3,0)),"",VLOOKUP($E56,DD!$A$2:$C$150,3,0)))</f>
        <v/>
      </c>
      <c r="H56" s="21"/>
      <c r="I56" s="21"/>
      <c r="J56" s="21"/>
      <c r="K56" s="21"/>
      <c r="L56" s="21"/>
      <c r="M56" s="19"/>
      <c r="N56" s="80">
        <f t="shared" si="0"/>
        <v>0</v>
      </c>
      <c r="O56" s="80">
        <f t="shared" si="50"/>
        <v>0</v>
      </c>
      <c r="Q56" s="35"/>
      <c r="R56" s="35"/>
      <c r="S56" s="35"/>
    </row>
    <row r="57" spans="1:19" ht="15.75" thickBot="1" x14ac:dyDescent="0.3">
      <c r="A57" s="112"/>
      <c r="B57" s="113"/>
      <c r="C57" s="114"/>
      <c r="D57" s="18">
        <v>4</v>
      </c>
      <c r="E57" s="19"/>
      <c r="F57" s="20" t="str">
        <f>IF($E57="","",IF(ISNA(VLOOKUP($E57,DD!$A$2:$C$150,2,0)),"NO SUCH DIVE",VLOOKUP($E57,DD!$A$2:$C$150,2,0)))</f>
        <v/>
      </c>
      <c r="G57" s="18" t="str">
        <f>IF($E57="","",IF(ISNA(VLOOKUP($E57,DD!$A$2:$C$150,3,0)),"",VLOOKUP($E57,DD!$A$2:$C$150,3,0)))</f>
        <v/>
      </c>
      <c r="H57" s="21"/>
      <c r="I57" s="21"/>
      <c r="J57" s="21"/>
      <c r="K57" s="21"/>
      <c r="L57" s="21"/>
      <c r="M57" s="19"/>
      <c r="N57" s="80">
        <f t="shared" si="0"/>
        <v>0</v>
      </c>
      <c r="O57" s="81">
        <f t="shared" si="50"/>
        <v>0</v>
      </c>
      <c r="Q57" s="35">
        <f t="shared" ref="Q57" si="51">IF(O57&lt;&gt;"",O57+A54/10000,0)</f>
        <v>1.4E-3</v>
      </c>
      <c r="R57" s="35">
        <f t="shared" ref="R57:S57" si="52">B54</f>
        <v>0</v>
      </c>
      <c r="S57" s="35">
        <f t="shared" si="52"/>
        <v>0</v>
      </c>
    </row>
    <row r="58" spans="1:19" x14ac:dyDescent="0.25">
      <c r="A58" s="115">
        <v>15</v>
      </c>
      <c r="B58" s="116"/>
      <c r="C58" s="117"/>
      <c r="D58" s="10">
        <v>1</v>
      </c>
      <c r="E58" s="5"/>
      <c r="F58" t="str">
        <f>IF($E58="","",IF(ISNA(VLOOKUP($E58,DD!$A$2:$C$150,2,0)),"NO SUCH DIVE",VLOOKUP($E58,DD!$A$2:$C$150,2,0)))</f>
        <v/>
      </c>
      <c r="G58" s="10" t="str">
        <f>IF($E58="","",IF(ISNA(VLOOKUP($E58,DD!$A$2:$C$150,3,0)),"",VLOOKUP($E58,DD!$A$2:$C$150,3,0)))</f>
        <v/>
      </c>
      <c r="H58" s="8"/>
      <c r="I58" s="8"/>
      <c r="J58" s="8"/>
      <c r="K58" s="8"/>
      <c r="L58" s="8"/>
      <c r="M58" s="5"/>
      <c r="N58" s="78">
        <f t="shared" si="0"/>
        <v>0</v>
      </c>
      <c r="O58" s="78">
        <f t="shared" ref="O58" si="53">IF(N58="","",N58)</f>
        <v>0</v>
      </c>
      <c r="Q58" s="36"/>
      <c r="R58" s="36"/>
      <c r="S58" s="36"/>
    </row>
    <row r="59" spans="1:19" x14ac:dyDescent="0.25">
      <c r="A59" s="115"/>
      <c r="B59" s="116"/>
      <c r="C59" s="117"/>
      <c r="D59" s="10">
        <v>2</v>
      </c>
      <c r="E59" s="5"/>
      <c r="F59" t="str">
        <f>IF($E59="","",IF(ISNA(VLOOKUP($E59,DD!$A$2:$C$150,2,0)),"NO SUCH DIVE",VLOOKUP($E59,DD!$A$2:$C$150,2,0)))</f>
        <v/>
      </c>
      <c r="G59" s="10" t="str">
        <f>IF($E59="","",IF(ISNA(VLOOKUP($E59,DD!$A$2:$C$150,3,0)),"",VLOOKUP($E59,DD!$A$2:$C$150,3,0)))</f>
        <v/>
      </c>
      <c r="H59" s="8"/>
      <c r="I59" s="8"/>
      <c r="J59" s="8"/>
      <c r="K59" s="8"/>
      <c r="L59" s="8"/>
      <c r="M59" s="5"/>
      <c r="N59" s="78">
        <f t="shared" si="0"/>
        <v>0</v>
      </c>
      <c r="O59" s="78">
        <f t="shared" ref="O59:O61" si="54">IF(N59="",O58,N59+O58)</f>
        <v>0</v>
      </c>
      <c r="Q59" s="35"/>
      <c r="R59" s="35"/>
      <c r="S59" s="35"/>
    </row>
    <row r="60" spans="1:19" ht="15.75" thickBot="1" x14ac:dyDescent="0.3">
      <c r="A60" s="115"/>
      <c r="B60" s="116"/>
      <c r="C60" s="117"/>
      <c r="D60" s="10">
        <v>3</v>
      </c>
      <c r="E60" s="5"/>
      <c r="F60" t="str">
        <f>IF($E60="","",IF(ISNA(VLOOKUP($E60,DD!$A$2:$C$150,2,0)),"NO SUCH DIVE",VLOOKUP($E60,DD!$A$2:$C$150,2,0)))</f>
        <v/>
      </c>
      <c r="G60" s="10" t="str">
        <f>IF($E60="","",IF(ISNA(VLOOKUP($E60,DD!$A$2:$C$150,3,0)),"",VLOOKUP($E60,DD!$A$2:$C$150,3,0)))</f>
        <v/>
      </c>
      <c r="H60" s="8"/>
      <c r="I60" s="8"/>
      <c r="J60" s="8"/>
      <c r="K60" s="8"/>
      <c r="L60" s="8"/>
      <c r="M60" s="5"/>
      <c r="N60" s="78">
        <f t="shared" si="0"/>
        <v>0</v>
      </c>
      <c r="O60" s="78">
        <f t="shared" si="54"/>
        <v>0</v>
      </c>
      <c r="Q60" s="35"/>
      <c r="R60" s="35"/>
      <c r="S60" s="35"/>
    </row>
    <row r="61" spans="1:19" ht="15.75" thickBot="1" x14ac:dyDescent="0.3">
      <c r="A61" s="115"/>
      <c r="B61" s="116"/>
      <c r="C61" s="117"/>
      <c r="D61" s="10">
        <v>4</v>
      </c>
      <c r="E61" s="5"/>
      <c r="F61" t="str">
        <f>IF($E61="","",IF(ISNA(VLOOKUP($E61,DD!$A$2:$C$150,2,0)),"NO SUCH DIVE",VLOOKUP($E61,DD!$A$2:$C$150,2,0)))</f>
        <v/>
      </c>
      <c r="G61" s="10" t="str">
        <f>IF($E61="","",IF(ISNA(VLOOKUP($E61,DD!$A$2:$C$150,3,0)),"",VLOOKUP($E61,DD!$A$2:$C$150,3,0)))</f>
        <v/>
      </c>
      <c r="H61" s="8"/>
      <c r="I61" s="8"/>
      <c r="J61" s="8"/>
      <c r="K61" s="8"/>
      <c r="L61" s="8"/>
      <c r="M61" s="5"/>
      <c r="N61" s="78">
        <f t="shared" si="0"/>
        <v>0</v>
      </c>
      <c r="O61" s="79">
        <f t="shared" si="54"/>
        <v>0</v>
      </c>
      <c r="Q61" s="35">
        <f t="shared" ref="Q61" si="55">IF(O61&lt;&gt;"",O61+A58/10000,0)</f>
        <v>1.5E-3</v>
      </c>
      <c r="R61" s="35">
        <f t="shared" ref="R61:S61" si="56">B58</f>
        <v>0</v>
      </c>
      <c r="S61" s="35">
        <f t="shared" si="56"/>
        <v>0</v>
      </c>
    </row>
    <row r="62" spans="1:19" x14ac:dyDescent="0.25">
      <c r="A62" s="112">
        <v>16</v>
      </c>
      <c r="B62" s="113"/>
      <c r="C62" s="114"/>
      <c r="D62" s="18">
        <v>1</v>
      </c>
      <c r="E62" s="19"/>
      <c r="F62" s="20" t="str">
        <f>IF($E62="","",IF(ISNA(VLOOKUP($E62,DD!$A$2:$C$150,2,0)),"NO SUCH DIVE",VLOOKUP($E62,DD!$A$2:$C$150,2,0)))</f>
        <v/>
      </c>
      <c r="G62" s="18" t="str">
        <f>IF($E62="","",IF(ISNA(VLOOKUP($E62,DD!$A$2:$C$150,3,0)),"",VLOOKUP($E62,DD!$A$2:$C$150,3,0)))</f>
        <v/>
      </c>
      <c r="H62" s="21"/>
      <c r="I62" s="21"/>
      <c r="J62" s="21"/>
      <c r="K62" s="21"/>
      <c r="L62" s="21"/>
      <c r="M62" s="19"/>
      <c r="N62" s="80">
        <f t="shared" si="0"/>
        <v>0</v>
      </c>
      <c r="O62" s="80">
        <f t="shared" ref="O62" si="57">IF(N62="","",N62)</f>
        <v>0</v>
      </c>
      <c r="Q62" s="36"/>
      <c r="R62" s="36"/>
      <c r="S62" s="36"/>
    </row>
    <row r="63" spans="1:19" x14ac:dyDescent="0.25">
      <c r="A63" s="112"/>
      <c r="B63" s="113"/>
      <c r="C63" s="114"/>
      <c r="D63" s="18">
        <v>2</v>
      </c>
      <c r="E63" s="19"/>
      <c r="F63" s="20" t="str">
        <f>IF($E63="","",IF(ISNA(VLOOKUP($E63,DD!$A$2:$C$150,2,0)),"NO SUCH DIVE",VLOOKUP($E63,DD!$A$2:$C$150,2,0)))</f>
        <v/>
      </c>
      <c r="G63" s="18" t="str">
        <f>IF($E63="","",IF(ISNA(VLOOKUP($E63,DD!$A$2:$C$150,3,0)),"",VLOOKUP($E63,DD!$A$2:$C$150,3,0)))</f>
        <v/>
      </c>
      <c r="H63" s="21"/>
      <c r="I63" s="21"/>
      <c r="J63" s="21"/>
      <c r="K63" s="21"/>
      <c r="L63" s="21"/>
      <c r="M63" s="19"/>
      <c r="N63" s="80">
        <f t="shared" si="0"/>
        <v>0</v>
      </c>
      <c r="O63" s="80">
        <f t="shared" ref="O63:O65" si="58">IF(N63="",O62,N63+O62)</f>
        <v>0</v>
      </c>
      <c r="Q63" s="35"/>
      <c r="R63" s="35"/>
      <c r="S63" s="35"/>
    </row>
    <row r="64" spans="1:19" ht="15.75" thickBot="1" x14ac:dyDescent="0.3">
      <c r="A64" s="112"/>
      <c r="B64" s="113"/>
      <c r="C64" s="114"/>
      <c r="D64" s="18">
        <v>3</v>
      </c>
      <c r="E64" s="19"/>
      <c r="F64" s="20" t="str">
        <f>IF($E64="","",IF(ISNA(VLOOKUP($E64,DD!$A$2:$C$150,2,0)),"NO SUCH DIVE",VLOOKUP($E64,DD!$A$2:$C$150,2,0)))</f>
        <v/>
      </c>
      <c r="G64" s="18" t="str">
        <f>IF($E64="","",IF(ISNA(VLOOKUP($E64,DD!$A$2:$C$150,3,0)),"",VLOOKUP($E64,DD!$A$2:$C$150,3,0)))</f>
        <v/>
      </c>
      <c r="H64" s="21"/>
      <c r="I64" s="21"/>
      <c r="J64" s="21"/>
      <c r="K64" s="21"/>
      <c r="L64" s="21"/>
      <c r="M64" s="19"/>
      <c r="N64" s="80">
        <f t="shared" si="0"/>
        <v>0</v>
      </c>
      <c r="O64" s="80">
        <f t="shared" si="58"/>
        <v>0</v>
      </c>
      <c r="Q64" s="35"/>
      <c r="R64" s="35"/>
      <c r="S64" s="35"/>
    </row>
    <row r="65" spans="1:19" ht="15.75" thickBot="1" x14ac:dyDescent="0.3">
      <c r="A65" s="112"/>
      <c r="B65" s="113"/>
      <c r="C65" s="114"/>
      <c r="D65" s="18">
        <v>4</v>
      </c>
      <c r="E65" s="19"/>
      <c r="F65" s="20" t="str">
        <f>IF($E65="","",IF(ISNA(VLOOKUP($E65,DD!$A$2:$C$150,2,0)),"NO SUCH DIVE",VLOOKUP($E65,DD!$A$2:$C$150,2,0)))</f>
        <v/>
      </c>
      <c r="G65" s="18" t="str">
        <f>IF($E65="","",IF(ISNA(VLOOKUP($E65,DD!$A$2:$C$150,3,0)),"",VLOOKUP($E65,DD!$A$2:$C$150,3,0)))</f>
        <v/>
      </c>
      <c r="H65" s="21"/>
      <c r="I65" s="21"/>
      <c r="J65" s="21"/>
      <c r="K65" s="21"/>
      <c r="L65" s="21"/>
      <c r="M65" s="19"/>
      <c r="N65" s="80">
        <f t="shared" si="0"/>
        <v>0</v>
      </c>
      <c r="O65" s="81">
        <f t="shared" si="58"/>
        <v>0</v>
      </c>
      <c r="Q65" s="35">
        <f t="shared" ref="Q65" si="59">IF(O65&lt;&gt;"",O65+A62/10000,0)</f>
        <v>1.6000000000000001E-3</v>
      </c>
      <c r="R65" s="35">
        <f t="shared" ref="R65:S65" si="60">B62</f>
        <v>0</v>
      </c>
      <c r="S65" s="35">
        <f t="shared" si="60"/>
        <v>0</v>
      </c>
    </row>
    <row r="66" spans="1:19" x14ac:dyDescent="0.25">
      <c r="A66" s="115">
        <v>17</v>
      </c>
      <c r="B66" s="116"/>
      <c r="C66" s="117"/>
      <c r="D66" s="10">
        <v>1</v>
      </c>
      <c r="E66" s="5"/>
      <c r="F66" t="str">
        <f>IF($E66="","",IF(ISNA(VLOOKUP($E66,DD!$A$2:$C$150,2,0)),"NO SUCH DIVE",VLOOKUP($E66,DD!$A$2:$C$150,2,0)))</f>
        <v/>
      </c>
      <c r="G66" s="10" t="str">
        <f>IF($E66="","",IF(ISNA(VLOOKUP($E66,DD!$A$2:$C$150,3,0)),"",VLOOKUP($E66,DD!$A$2:$C$150,3,0)))</f>
        <v/>
      </c>
      <c r="H66" s="8"/>
      <c r="I66" s="8"/>
      <c r="J66" s="8"/>
      <c r="K66" s="8"/>
      <c r="L66" s="8"/>
      <c r="M66" s="5"/>
      <c r="N66" s="78">
        <f t="shared" si="0"/>
        <v>0</v>
      </c>
      <c r="O66" s="78">
        <f t="shared" ref="O66" si="61">IF(N66="","",N66)</f>
        <v>0</v>
      </c>
      <c r="Q66" s="36"/>
      <c r="R66" s="36"/>
      <c r="S66" s="36"/>
    </row>
    <row r="67" spans="1:19" x14ac:dyDescent="0.25">
      <c r="A67" s="115"/>
      <c r="B67" s="116"/>
      <c r="C67" s="117"/>
      <c r="D67" s="10">
        <v>2</v>
      </c>
      <c r="E67" s="5"/>
      <c r="F67" t="str">
        <f>IF($E67="","",IF(ISNA(VLOOKUP($E67,DD!$A$2:$C$150,2,0)),"NO SUCH DIVE",VLOOKUP($E67,DD!$A$2:$C$150,2,0)))</f>
        <v/>
      </c>
      <c r="G67" s="10" t="str">
        <f>IF($E67="","",IF(ISNA(VLOOKUP($E67,DD!$A$2:$C$150,3,0)),"",VLOOKUP($E67,DD!$A$2:$C$150,3,0)))</f>
        <v/>
      </c>
      <c r="H67" s="8"/>
      <c r="I67" s="8"/>
      <c r="J67" s="8"/>
      <c r="K67" s="8"/>
      <c r="L67" s="8"/>
      <c r="M67" s="5"/>
      <c r="N67" s="78">
        <f t="shared" ref="N67:N97" si="62">IF(G67="",0,IF(COUNT(H67:L67)=3,IF(M67&lt;&gt;"",(SUM(H67:J67)-6)*G67,SUM(H67:J67)*G67),IF(M67&lt;&gt;"",(SUM(H67:L67)-MAX(H67:L67)-MIN(H67:L67)-6)*G67,(SUM(H67:L67)-MAX(H67:L67)-MIN(H67:L67))*G67)))</f>
        <v>0</v>
      </c>
      <c r="O67" s="78">
        <f t="shared" ref="O67:O69" si="63">IF(N67="",O66,N67+O66)</f>
        <v>0</v>
      </c>
      <c r="Q67" s="35"/>
      <c r="R67" s="35"/>
      <c r="S67" s="35"/>
    </row>
    <row r="68" spans="1:19" ht="15.75" thickBot="1" x14ac:dyDescent="0.3">
      <c r="A68" s="115"/>
      <c r="B68" s="116"/>
      <c r="C68" s="117"/>
      <c r="D68" s="10">
        <v>3</v>
      </c>
      <c r="E68" s="5"/>
      <c r="F68" t="str">
        <f>IF($E68="","",IF(ISNA(VLOOKUP($E68,DD!$A$2:$C$150,2,0)),"NO SUCH DIVE",VLOOKUP($E68,DD!$A$2:$C$150,2,0)))</f>
        <v/>
      </c>
      <c r="G68" s="10" t="str">
        <f>IF($E68="","",IF(ISNA(VLOOKUP($E68,DD!$A$2:$C$150,3,0)),"",VLOOKUP($E68,DD!$A$2:$C$150,3,0)))</f>
        <v/>
      </c>
      <c r="H68" s="8"/>
      <c r="I68" s="8"/>
      <c r="J68" s="8"/>
      <c r="K68" s="8"/>
      <c r="L68" s="8"/>
      <c r="M68" s="5"/>
      <c r="N68" s="78">
        <f t="shared" si="62"/>
        <v>0</v>
      </c>
      <c r="O68" s="78">
        <f t="shared" si="63"/>
        <v>0</v>
      </c>
      <c r="Q68" s="35"/>
      <c r="R68" s="35"/>
      <c r="S68" s="35"/>
    </row>
    <row r="69" spans="1:19" ht="15.75" thickBot="1" x14ac:dyDescent="0.3">
      <c r="A69" s="115"/>
      <c r="B69" s="116"/>
      <c r="C69" s="117"/>
      <c r="D69" s="10">
        <v>4</v>
      </c>
      <c r="E69" s="5"/>
      <c r="F69" t="str">
        <f>IF($E69="","",IF(ISNA(VLOOKUP($E69,DD!$A$2:$C$150,2,0)),"NO SUCH DIVE",VLOOKUP($E69,DD!$A$2:$C$150,2,0)))</f>
        <v/>
      </c>
      <c r="G69" s="10" t="str">
        <f>IF($E69="","",IF(ISNA(VLOOKUP($E69,DD!$A$2:$C$150,3,0)),"",VLOOKUP($E69,DD!$A$2:$C$150,3,0)))</f>
        <v/>
      </c>
      <c r="H69" s="8"/>
      <c r="I69" s="8"/>
      <c r="J69" s="8"/>
      <c r="K69" s="8"/>
      <c r="L69" s="8"/>
      <c r="M69" s="5"/>
      <c r="N69" s="78">
        <f t="shared" si="62"/>
        <v>0</v>
      </c>
      <c r="O69" s="79">
        <f t="shared" si="63"/>
        <v>0</v>
      </c>
      <c r="Q69" s="35">
        <f t="shared" ref="Q69" si="64">IF(O69&lt;&gt;"",O69+A66/10000,0)</f>
        <v>1.6999999999999999E-3</v>
      </c>
      <c r="R69" s="35">
        <f t="shared" ref="R69:S69" si="65">B66</f>
        <v>0</v>
      </c>
      <c r="S69" s="35">
        <f t="shared" si="65"/>
        <v>0</v>
      </c>
    </row>
    <row r="70" spans="1:19" x14ac:dyDescent="0.25">
      <c r="A70" s="112">
        <v>18</v>
      </c>
      <c r="B70" s="113"/>
      <c r="C70" s="114"/>
      <c r="D70" s="18">
        <v>1</v>
      </c>
      <c r="E70" s="19"/>
      <c r="F70" s="20" t="str">
        <f>IF($E70="","",IF(ISNA(VLOOKUP($E70,DD!$A$2:$C$150,2,0)),"NO SUCH DIVE",VLOOKUP($E70,DD!$A$2:$C$150,2,0)))</f>
        <v/>
      </c>
      <c r="G70" s="18" t="str">
        <f>IF($E70="","",IF(ISNA(VLOOKUP($E70,DD!$A$2:$C$150,3,0)),"",VLOOKUP($E70,DD!$A$2:$C$150,3,0)))</f>
        <v/>
      </c>
      <c r="H70" s="21"/>
      <c r="I70" s="21"/>
      <c r="J70" s="21"/>
      <c r="K70" s="21"/>
      <c r="L70" s="21"/>
      <c r="M70" s="19"/>
      <c r="N70" s="80">
        <f t="shared" si="62"/>
        <v>0</v>
      </c>
      <c r="O70" s="80">
        <f t="shared" ref="O70" si="66">IF(N70="","",N70)</f>
        <v>0</v>
      </c>
      <c r="Q70" s="36"/>
      <c r="R70" s="36"/>
      <c r="S70" s="36"/>
    </row>
    <row r="71" spans="1:19" x14ac:dyDescent="0.25">
      <c r="A71" s="112"/>
      <c r="B71" s="113"/>
      <c r="C71" s="114"/>
      <c r="D71" s="18">
        <v>2</v>
      </c>
      <c r="E71" s="19"/>
      <c r="F71" s="20" t="str">
        <f>IF($E71="","",IF(ISNA(VLOOKUP($E71,DD!$A$2:$C$150,2,0)),"NO SUCH DIVE",VLOOKUP($E71,DD!$A$2:$C$150,2,0)))</f>
        <v/>
      </c>
      <c r="G71" s="18" t="str">
        <f>IF($E71="","",IF(ISNA(VLOOKUP($E71,DD!$A$2:$C$150,3,0)),"",VLOOKUP($E71,DD!$A$2:$C$150,3,0)))</f>
        <v/>
      </c>
      <c r="H71" s="21"/>
      <c r="I71" s="21"/>
      <c r="J71" s="21"/>
      <c r="K71" s="21"/>
      <c r="L71" s="21"/>
      <c r="M71" s="19"/>
      <c r="N71" s="80">
        <f t="shared" si="62"/>
        <v>0</v>
      </c>
      <c r="O71" s="80">
        <f t="shared" ref="O71:O73" si="67">IF(N71="",O70,N71+O70)</f>
        <v>0</v>
      </c>
      <c r="Q71" s="35"/>
      <c r="R71" s="35"/>
      <c r="S71" s="35"/>
    </row>
    <row r="72" spans="1:19" ht="15.75" thickBot="1" x14ac:dyDescent="0.3">
      <c r="A72" s="112"/>
      <c r="B72" s="113"/>
      <c r="C72" s="114"/>
      <c r="D72" s="18">
        <v>3</v>
      </c>
      <c r="E72" s="19"/>
      <c r="F72" s="20" t="str">
        <f>IF($E72="","",IF(ISNA(VLOOKUP($E72,DD!$A$2:$C$150,2,0)),"NO SUCH DIVE",VLOOKUP($E72,DD!$A$2:$C$150,2,0)))</f>
        <v/>
      </c>
      <c r="G72" s="18" t="str">
        <f>IF($E72="","",IF(ISNA(VLOOKUP($E72,DD!$A$2:$C$150,3,0)),"",VLOOKUP($E72,DD!$A$2:$C$150,3,0)))</f>
        <v/>
      </c>
      <c r="H72" s="21"/>
      <c r="I72" s="21"/>
      <c r="J72" s="21"/>
      <c r="K72" s="21"/>
      <c r="L72" s="21"/>
      <c r="M72" s="19"/>
      <c r="N72" s="80">
        <f t="shared" si="62"/>
        <v>0</v>
      </c>
      <c r="O72" s="80">
        <f t="shared" si="67"/>
        <v>0</v>
      </c>
      <c r="Q72" s="35"/>
      <c r="R72" s="35"/>
      <c r="S72" s="35"/>
    </row>
    <row r="73" spans="1:19" ht="15.75" thickBot="1" x14ac:dyDescent="0.3">
      <c r="A73" s="112"/>
      <c r="B73" s="113"/>
      <c r="C73" s="114"/>
      <c r="D73" s="18">
        <v>4</v>
      </c>
      <c r="E73" s="19"/>
      <c r="F73" s="20" t="str">
        <f>IF($E73="","",IF(ISNA(VLOOKUP($E73,DD!$A$2:$C$150,2,0)),"NO SUCH DIVE",VLOOKUP($E73,DD!$A$2:$C$150,2,0)))</f>
        <v/>
      </c>
      <c r="G73" s="18" t="str">
        <f>IF($E73="","",IF(ISNA(VLOOKUP($E73,DD!$A$2:$C$150,3,0)),"",VLOOKUP($E73,DD!$A$2:$C$150,3,0)))</f>
        <v/>
      </c>
      <c r="H73" s="21"/>
      <c r="I73" s="21"/>
      <c r="J73" s="21"/>
      <c r="K73" s="21"/>
      <c r="L73" s="21"/>
      <c r="M73" s="19"/>
      <c r="N73" s="80">
        <f t="shared" si="62"/>
        <v>0</v>
      </c>
      <c r="O73" s="81">
        <f t="shared" si="67"/>
        <v>0</v>
      </c>
      <c r="Q73" s="35">
        <f t="shared" ref="Q73" si="68">IF(O73&lt;&gt;"",O73+A70/10000,0)</f>
        <v>1.8E-3</v>
      </c>
      <c r="R73" s="35">
        <f t="shared" ref="R73:S73" si="69">B70</f>
        <v>0</v>
      </c>
      <c r="S73" s="35">
        <f t="shared" si="69"/>
        <v>0</v>
      </c>
    </row>
    <row r="74" spans="1:19" x14ac:dyDescent="0.25">
      <c r="A74" s="115">
        <v>19</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62"/>
        <v>0</v>
      </c>
      <c r="O74" s="78">
        <f t="shared" ref="O74" si="70">IF(N74="","",N74)</f>
        <v>0</v>
      </c>
      <c r="Q74" s="36"/>
      <c r="R74" s="36"/>
      <c r="S74" s="36"/>
    </row>
    <row r="75" spans="1:19" ht="15" customHeight="1" x14ac:dyDescent="0.25">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62"/>
        <v>0</v>
      </c>
      <c r="O75" s="78">
        <f t="shared" ref="O75:O77" si="71">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62"/>
        <v>0</v>
      </c>
      <c r="O76" s="78">
        <f t="shared" si="71"/>
        <v>0</v>
      </c>
      <c r="Q76" s="35"/>
      <c r="R76" s="35"/>
      <c r="S76" s="35"/>
    </row>
    <row r="77" spans="1:19" ht="15.75" thickBot="1" x14ac:dyDescent="0.3">
      <c r="A77" s="115"/>
      <c r="B77" s="116"/>
      <c r="C77" s="117"/>
      <c r="D77" s="10">
        <v>4</v>
      </c>
      <c r="E77" s="5"/>
      <c r="F77" t="str">
        <f>IF($E77="","",IF(ISNA(VLOOKUP($E77,DD!$A$2:$C$150,2,0)),"NO SUCH DIVE",VLOOKUP($E77,DD!$A$2:$C$150,2,0)))</f>
        <v/>
      </c>
      <c r="G77" s="10" t="str">
        <f>IF($E77="","",IF(ISNA(VLOOKUP($E77,DD!$A$2:$C$150,3,0)),"",VLOOKUP($E77,DD!$A$2:$C$150,3,0)))</f>
        <v/>
      </c>
      <c r="H77" s="8"/>
      <c r="I77" s="8"/>
      <c r="J77" s="8"/>
      <c r="K77" s="8"/>
      <c r="L77" s="8"/>
      <c r="M77" s="5"/>
      <c r="N77" s="78">
        <f t="shared" si="62"/>
        <v>0</v>
      </c>
      <c r="O77" s="79">
        <f t="shared" si="71"/>
        <v>0</v>
      </c>
      <c r="Q77" s="35">
        <f t="shared" ref="Q77" si="72">IF(O77&lt;&gt;"",O77+A74/10000,0)</f>
        <v>1.9E-3</v>
      </c>
      <c r="R77" s="35">
        <f t="shared" ref="R77:S77" si="73">B74</f>
        <v>0</v>
      </c>
      <c r="S77" s="35">
        <f t="shared" si="73"/>
        <v>0</v>
      </c>
    </row>
    <row r="78" spans="1:19" x14ac:dyDescent="0.25">
      <c r="A78" s="112">
        <v>20</v>
      </c>
      <c r="B78" s="113"/>
      <c r="C78" s="114"/>
      <c r="D78" s="18">
        <v>1</v>
      </c>
      <c r="E78" s="19"/>
      <c r="F78" s="20" t="str">
        <f>IF($E78="","",IF(ISNA(VLOOKUP($E78,DD!$A$2:$C$150,2,0)),"NO SUCH DIVE",VLOOKUP($E78,DD!$A$2:$C$150,2,0)))</f>
        <v/>
      </c>
      <c r="G78" s="18" t="str">
        <f>IF($E78="","",IF(ISNA(VLOOKUP($E78,DD!$A$2:$C$150,3,0)),"",VLOOKUP($E78,DD!$A$2:$C$150,3,0)))</f>
        <v/>
      </c>
      <c r="H78" s="21"/>
      <c r="I78" s="21"/>
      <c r="J78" s="21"/>
      <c r="K78" s="21"/>
      <c r="L78" s="21"/>
      <c r="M78" s="19"/>
      <c r="N78" s="80">
        <f t="shared" si="62"/>
        <v>0</v>
      </c>
      <c r="O78" s="80">
        <f t="shared" ref="O78" si="74">IF(N78="","",N78)</f>
        <v>0</v>
      </c>
      <c r="Q78" s="36"/>
      <c r="R78" s="36"/>
      <c r="S78" s="36"/>
    </row>
    <row r="79" spans="1:19" x14ac:dyDescent="0.25">
      <c r="A79" s="112"/>
      <c r="B79" s="113"/>
      <c r="C79" s="114"/>
      <c r="D79" s="18">
        <v>2</v>
      </c>
      <c r="E79" s="19"/>
      <c r="F79" s="20" t="str">
        <f>IF($E79="","",IF(ISNA(VLOOKUP($E79,DD!$A$2:$C$150,2,0)),"NO SUCH DIVE",VLOOKUP($E79,DD!$A$2:$C$150,2,0)))</f>
        <v/>
      </c>
      <c r="G79" s="18" t="str">
        <f>IF($E79="","",IF(ISNA(VLOOKUP($E79,DD!$A$2:$C$150,3,0)),"",VLOOKUP($E79,DD!$A$2:$C$150,3,0)))</f>
        <v/>
      </c>
      <c r="H79" s="21"/>
      <c r="I79" s="21"/>
      <c r="J79" s="21"/>
      <c r="K79" s="21"/>
      <c r="L79" s="21"/>
      <c r="M79" s="19"/>
      <c r="N79" s="80">
        <f t="shared" si="62"/>
        <v>0</v>
      </c>
      <c r="O79" s="80">
        <f t="shared" ref="O79:O81" si="75">IF(N79="",O78,N79+O78)</f>
        <v>0</v>
      </c>
      <c r="Q79" s="35"/>
      <c r="R79" s="35"/>
      <c r="S79" s="35"/>
    </row>
    <row r="80" spans="1:19" ht="15.75" thickBot="1" x14ac:dyDescent="0.3">
      <c r="A80" s="112"/>
      <c r="B80" s="113"/>
      <c r="C80" s="114"/>
      <c r="D80" s="18">
        <v>3</v>
      </c>
      <c r="E80" s="19"/>
      <c r="F80" s="20" t="str">
        <f>IF($E80="","",IF(ISNA(VLOOKUP($E80,DD!$A$2:$C$150,2,0)),"NO SUCH DIVE",VLOOKUP($E80,DD!$A$2:$C$150,2,0)))</f>
        <v/>
      </c>
      <c r="G80" s="18" t="str">
        <f>IF($E80="","",IF(ISNA(VLOOKUP($E80,DD!$A$2:$C$150,3,0)),"",VLOOKUP($E80,DD!$A$2:$C$150,3,0)))</f>
        <v/>
      </c>
      <c r="H80" s="21"/>
      <c r="I80" s="21"/>
      <c r="J80" s="21"/>
      <c r="K80" s="21"/>
      <c r="L80" s="21"/>
      <c r="M80" s="19"/>
      <c r="N80" s="80">
        <f t="shared" si="62"/>
        <v>0</v>
      </c>
      <c r="O80" s="80">
        <f t="shared" si="75"/>
        <v>0</v>
      </c>
      <c r="Q80" s="35"/>
      <c r="R80" s="35"/>
      <c r="S80" s="35"/>
    </row>
    <row r="81" spans="1:19" ht="15.75" thickBot="1" x14ac:dyDescent="0.3">
      <c r="A81" s="112"/>
      <c r="B81" s="113"/>
      <c r="C81" s="114"/>
      <c r="D81" s="18">
        <v>4</v>
      </c>
      <c r="E81" s="19"/>
      <c r="F81" s="20" t="str">
        <f>IF($E81="","",IF(ISNA(VLOOKUP($E81,DD!$A$2:$C$150,2,0)),"NO SUCH DIVE",VLOOKUP($E81,DD!$A$2:$C$150,2,0)))</f>
        <v/>
      </c>
      <c r="G81" s="18" t="str">
        <f>IF($E81="","",IF(ISNA(VLOOKUP($E81,DD!$A$2:$C$150,3,0)),"",VLOOKUP($E81,DD!$A$2:$C$150,3,0)))</f>
        <v/>
      </c>
      <c r="H81" s="21"/>
      <c r="I81" s="21"/>
      <c r="J81" s="21"/>
      <c r="K81" s="21"/>
      <c r="L81" s="21"/>
      <c r="M81" s="19"/>
      <c r="N81" s="80">
        <f t="shared" si="62"/>
        <v>0</v>
      </c>
      <c r="O81" s="81">
        <f t="shared" si="75"/>
        <v>0</v>
      </c>
      <c r="Q81" s="35">
        <f t="shared" ref="Q81" si="76">IF(O81&lt;&gt;"",O81+A78/10000,0)</f>
        <v>2E-3</v>
      </c>
      <c r="R81" s="35">
        <f t="shared" ref="R81:S81" si="77">B78</f>
        <v>0</v>
      </c>
      <c r="S81" s="35">
        <f t="shared" si="77"/>
        <v>0</v>
      </c>
    </row>
    <row r="82" spans="1:19" x14ac:dyDescent="0.25">
      <c r="A82" s="115">
        <v>21</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62"/>
        <v>0</v>
      </c>
      <c r="O82" s="78">
        <f t="shared" ref="O82" si="78">IF(N82="","",N82)</f>
        <v>0</v>
      </c>
      <c r="Q82" s="36"/>
      <c r="R82" s="36"/>
      <c r="S82" s="36"/>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62"/>
        <v>0</v>
      </c>
      <c r="O83" s="78">
        <f t="shared" ref="O83:O85" si="79">IF(N83="",O82,N83+O82)</f>
        <v>0</v>
      </c>
      <c r="Q83" s="35"/>
      <c r="R83" s="35"/>
      <c r="S83" s="35"/>
    </row>
    <row r="84" spans="1:19" ht="15.75" thickBot="1" x14ac:dyDescent="0.3">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62"/>
        <v>0</v>
      </c>
      <c r="O84" s="78">
        <f t="shared" si="79"/>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62"/>
        <v>0</v>
      </c>
      <c r="O85" s="79">
        <f t="shared" si="79"/>
        <v>0</v>
      </c>
      <c r="Q85" s="35">
        <f t="shared" ref="Q85" si="80">IF(O85&lt;&gt;"",O85+A82/10000,0)</f>
        <v>2.0999999999999999E-3</v>
      </c>
      <c r="R85" s="35">
        <f t="shared" ref="R85:S85" si="81">B82</f>
        <v>0</v>
      </c>
      <c r="S85" s="35">
        <f t="shared" si="81"/>
        <v>0</v>
      </c>
    </row>
    <row r="86" spans="1:19" x14ac:dyDescent="0.25">
      <c r="A86" s="112">
        <v>22</v>
      </c>
      <c r="B86" s="113"/>
      <c r="C86" s="114"/>
      <c r="D86" s="18">
        <v>1</v>
      </c>
      <c r="E86" s="19"/>
      <c r="F86" s="20" t="str">
        <f>IF($E86="","",IF(ISNA(VLOOKUP($E86,DD!$A$2:$C$150,2,0)),"NO SUCH DIVE",VLOOKUP($E86,DD!$A$2:$C$150,2,0)))</f>
        <v/>
      </c>
      <c r="G86" s="18" t="str">
        <f>IF($E86="","",IF(ISNA(VLOOKUP($E86,DD!$A$2:$C$150,3,0)),"",VLOOKUP($E86,DD!$A$2:$C$150,3,0)))</f>
        <v/>
      </c>
      <c r="H86" s="21"/>
      <c r="I86" s="21"/>
      <c r="J86" s="21"/>
      <c r="K86" s="21"/>
      <c r="L86" s="21"/>
      <c r="M86" s="19"/>
      <c r="N86" s="80">
        <f t="shared" si="62"/>
        <v>0</v>
      </c>
      <c r="O86" s="80">
        <f t="shared" ref="O86" si="82">IF(N86="","",N86)</f>
        <v>0</v>
      </c>
      <c r="Q86" s="36"/>
      <c r="R86" s="36"/>
      <c r="S86" s="36"/>
    </row>
    <row r="87" spans="1:19" x14ac:dyDescent="0.25">
      <c r="A87" s="112"/>
      <c r="B87" s="113"/>
      <c r="C87" s="114"/>
      <c r="D87" s="18">
        <v>2</v>
      </c>
      <c r="E87" s="19"/>
      <c r="F87" s="20" t="str">
        <f>IF($E87="","",IF(ISNA(VLOOKUP($E87,DD!$A$2:$C$150,2,0)),"NO SUCH DIVE",VLOOKUP($E87,DD!$A$2:$C$150,2,0)))</f>
        <v/>
      </c>
      <c r="G87" s="18" t="str">
        <f>IF($E87="","",IF(ISNA(VLOOKUP($E87,DD!$A$2:$C$150,3,0)),"",VLOOKUP($E87,DD!$A$2:$C$150,3,0)))</f>
        <v/>
      </c>
      <c r="H87" s="21"/>
      <c r="I87" s="21"/>
      <c r="J87" s="21"/>
      <c r="K87" s="21"/>
      <c r="L87" s="21"/>
      <c r="M87" s="19"/>
      <c r="N87" s="80">
        <f t="shared" si="62"/>
        <v>0</v>
      </c>
      <c r="O87" s="80">
        <f t="shared" ref="O87:O89" si="83">IF(N87="",O86,N87+O86)</f>
        <v>0</v>
      </c>
      <c r="Q87" s="35"/>
      <c r="R87" s="35"/>
      <c r="S87" s="35"/>
    </row>
    <row r="88" spans="1:19" ht="15.75" thickBot="1" x14ac:dyDescent="0.3">
      <c r="A88" s="112"/>
      <c r="B88" s="113"/>
      <c r="C88" s="114"/>
      <c r="D88" s="18">
        <v>3</v>
      </c>
      <c r="E88" s="19"/>
      <c r="F88" s="20" t="str">
        <f>IF($E88="","",IF(ISNA(VLOOKUP($E88,DD!$A$2:$C$150,2,0)),"NO SUCH DIVE",VLOOKUP($E88,DD!$A$2:$C$150,2,0)))</f>
        <v/>
      </c>
      <c r="G88" s="18" t="str">
        <f>IF($E88="","",IF(ISNA(VLOOKUP($E88,DD!$A$2:$C$150,3,0)),"",VLOOKUP($E88,DD!$A$2:$C$150,3,0)))</f>
        <v/>
      </c>
      <c r="H88" s="21"/>
      <c r="I88" s="21"/>
      <c r="J88" s="21"/>
      <c r="K88" s="21"/>
      <c r="L88" s="21"/>
      <c r="M88" s="19"/>
      <c r="N88" s="80">
        <f t="shared" si="62"/>
        <v>0</v>
      </c>
      <c r="O88" s="80">
        <f t="shared" si="83"/>
        <v>0</v>
      </c>
      <c r="Q88" s="35"/>
      <c r="R88" s="35"/>
      <c r="S88" s="35"/>
    </row>
    <row r="89" spans="1:19" ht="15.75" thickBot="1" x14ac:dyDescent="0.3">
      <c r="A89" s="112"/>
      <c r="B89" s="113"/>
      <c r="C89" s="114"/>
      <c r="D89" s="18">
        <v>4</v>
      </c>
      <c r="E89" s="19"/>
      <c r="F89" s="20" t="str">
        <f>IF($E89="","",IF(ISNA(VLOOKUP($E89,DD!$A$2:$C$150,2,0)),"NO SUCH DIVE",VLOOKUP($E89,DD!$A$2:$C$150,2,0)))</f>
        <v/>
      </c>
      <c r="G89" s="18" t="str">
        <f>IF($E89="","",IF(ISNA(VLOOKUP($E89,DD!$A$2:$C$150,3,0)),"",VLOOKUP($E89,DD!$A$2:$C$150,3,0)))</f>
        <v/>
      </c>
      <c r="H89" s="21"/>
      <c r="I89" s="21"/>
      <c r="J89" s="21"/>
      <c r="K89" s="21"/>
      <c r="L89" s="21"/>
      <c r="M89" s="19"/>
      <c r="N89" s="80">
        <f t="shared" si="62"/>
        <v>0</v>
      </c>
      <c r="O89" s="81">
        <f t="shared" si="83"/>
        <v>0</v>
      </c>
      <c r="Q89" s="35">
        <f t="shared" ref="Q89" si="84">IF(O89&lt;&gt;"",O89+A86/10000,0)</f>
        <v>2.2000000000000001E-3</v>
      </c>
      <c r="R89" s="35">
        <f t="shared" ref="R89:S89" si="85">B86</f>
        <v>0</v>
      </c>
      <c r="S89" s="35">
        <f t="shared" si="85"/>
        <v>0</v>
      </c>
    </row>
    <row r="90" spans="1:19" x14ac:dyDescent="0.25">
      <c r="A90" s="115">
        <v>23</v>
      </c>
      <c r="B90" s="116"/>
      <c r="C90" s="117"/>
      <c r="D90" s="10">
        <v>1</v>
      </c>
      <c r="E90" s="5"/>
      <c r="F90" t="str">
        <f>IF($E90="","",IF(ISNA(VLOOKUP($E90,DD!$A$2:$C$150,2,0)),"NO SUCH DIVE",VLOOKUP($E90,DD!$A$2:$C$150,2,0)))</f>
        <v/>
      </c>
      <c r="G90" s="10" t="str">
        <f>IF($E90="","",IF(ISNA(VLOOKUP($E90,DD!$A$2:$C$150,3,0)),"",VLOOKUP($E90,DD!$A$2:$C$150,3,0)))</f>
        <v/>
      </c>
      <c r="H90" s="8"/>
      <c r="I90" s="8"/>
      <c r="J90" s="8"/>
      <c r="K90" s="8"/>
      <c r="L90" s="8"/>
      <c r="M90" s="5"/>
      <c r="N90" s="78">
        <f t="shared" si="62"/>
        <v>0</v>
      </c>
      <c r="O90" s="78">
        <f t="shared" ref="O90" si="86">IF(N90="","",N90)</f>
        <v>0</v>
      </c>
      <c r="Q90" s="36"/>
      <c r="R90" s="36"/>
      <c r="S90" s="36"/>
    </row>
    <row r="91" spans="1:19" x14ac:dyDescent="0.25">
      <c r="A91" s="115"/>
      <c r="B91" s="116"/>
      <c r="C91" s="117"/>
      <c r="D91" s="10">
        <v>2</v>
      </c>
      <c r="E91" s="5"/>
      <c r="F91" t="str">
        <f>IF($E91="","",IF(ISNA(VLOOKUP($E91,DD!$A$2:$C$150,2,0)),"NO SUCH DIVE",VLOOKUP($E91,DD!$A$2:$C$150,2,0)))</f>
        <v/>
      </c>
      <c r="G91" s="10" t="str">
        <f>IF($E91="","",IF(ISNA(VLOOKUP($E91,DD!$A$2:$C$150,3,0)),"",VLOOKUP($E91,DD!$A$2:$C$150,3,0)))</f>
        <v/>
      </c>
      <c r="H91" s="8"/>
      <c r="I91" s="8"/>
      <c r="J91" s="8"/>
      <c r="K91" s="8"/>
      <c r="L91" s="8"/>
      <c r="M91" s="5"/>
      <c r="N91" s="78">
        <f t="shared" si="62"/>
        <v>0</v>
      </c>
      <c r="O91" s="78">
        <f t="shared" ref="O91:O93" si="87">IF(N91="",O90,N91+O90)</f>
        <v>0</v>
      </c>
      <c r="Q91" s="35"/>
      <c r="R91" s="35"/>
      <c r="S91" s="35"/>
    </row>
    <row r="92" spans="1:19" ht="15.75" thickBot="1" x14ac:dyDescent="0.3">
      <c r="A92" s="115"/>
      <c r="B92" s="116"/>
      <c r="C92" s="117"/>
      <c r="D92" s="10">
        <v>3</v>
      </c>
      <c r="E92" s="5"/>
      <c r="F92" t="str">
        <f>IF($E92="","",IF(ISNA(VLOOKUP($E92,DD!$A$2:$C$150,2,0)),"NO SUCH DIVE",VLOOKUP($E92,DD!$A$2:$C$150,2,0)))</f>
        <v/>
      </c>
      <c r="G92" s="10" t="str">
        <f>IF($E92="","",IF(ISNA(VLOOKUP($E92,DD!$A$2:$C$150,3,0)),"",VLOOKUP($E92,DD!$A$2:$C$150,3,0)))</f>
        <v/>
      </c>
      <c r="H92" s="8"/>
      <c r="I92" s="8"/>
      <c r="J92" s="8"/>
      <c r="K92" s="8"/>
      <c r="L92" s="8"/>
      <c r="M92" s="5"/>
      <c r="N92" s="78">
        <f t="shared" si="62"/>
        <v>0</v>
      </c>
      <c r="O92" s="78">
        <f t="shared" si="87"/>
        <v>0</v>
      </c>
      <c r="Q92" s="35"/>
      <c r="R92" s="35"/>
      <c r="S92" s="35"/>
    </row>
    <row r="93" spans="1:19" ht="15.75" thickBot="1" x14ac:dyDescent="0.3">
      <c r="A93" s="115"/>
      <c r="B93" s="116"/>
      <c r="C93" s="117"/>
      <c r="D93" s="10">
        <v>4</v>
      </c>
      <c r="E93" s="5"/>
      <c r="F93" t="str">
        <f>IF($E93="","",IF(ISNA(VLOOKUP($E93,DD!$A$2:$C$150,2,0)),"NO SUCH DIVE",VLOOKUP($E93,DD!$A$2:$C$150,2,0)))</f>
        <v/>
      </c>
      <c r="G93" s="10" t="str">
        <f>IF($E93="","",IF(ISNA(VLOOKUP($E93,DD!$A$2:$C$150,3,0)),"",VLOOKUP($E93,DD!$A$2:$C$150,3,0)))</f>
        <v/>
      </c>
      <c r="H93" s="8"/>
      <c r="I93" s="8"/>
      <c r="J93" s="8"/>
      <c r="K93" s="8"/>
      <c r="L93" s="8"/>
      <c r="M93" s="5"/>
      <c r="N93" s="78">
        <f t="shared" si="62"/>
        <v>0</v>
      </c>
      <c r="O93" s="79">
        <f t="shared" si="87"/>
        <v>0</v>
      </c>
      <c r="Q93" s="35">
        <f t="shared" ref="Q93" si="88">IF(O93&lt;&gt;"",O93+A90/10000,0)</f>
        <v>2.3E-3</v>
      </c>
      <c r="R93" s="35">
        <f t="shared" ref="R93:S93" si="89">B90</f>
        <v>0</v>
      </c>
      <c r="S93" s="35">
        <f t="shared" si="89"/>
        <v>0</v>
      </c>
    </row>
    <row r="94" spans="1:19" x14ac:dyDescent="0.25">
      <c r="A94" s="112">
        <v>24</v>
      </c>
      <c r="B94" s="113"/>
      <c r="C94" s="114"/>
      <c r="D94" s="18">
        <v>1</v>
      </c>
      <c r="E94" s="19"/>
      <c r="F94" s="20" t="str">
        <f>IF($E94="","",IF(ISNA(VLOOKUP($E94,DD!$A$2:$C$150,2,0)),"NO SUCH DIVE",VLOOKUP($E94,DD!$A$2:$C$150,2,0)))</f>
        <v/>
      </c>
      <c r="G94" s="18" t="str">
        <f>IF($E94="","",IF(ISNA(VLOOKUP($E94,DD!$A$2:$C$150,3,0)),"",VLOOKUP($E94,DD!$A$2:$C$150,3,0)))</f>
        <v/>
      </c>
      <c r="H94" s="21"/>
      <c r="I94" s="21"/>
      <c r="J94" s="21"/>
      <c r="K94" s="21"/>
      <c r="L94" s="21"/>
      <c r="M94" s="19"/>
      <c r="N94" s="80">
        <f t="shared" si="62"/>
        <v>0</v>
      </c>
      <c r="O94" s="80">
        <f t="shared" ref="O94" si="90">IF(N94="","",N94)</f>
        <v>0</v>
      </c>
      <c r="Q94" s="36"/>
      <c r="R94" s="36"/>
      <c r="S94" s="36"/>
    </row>
    <row r="95" spans="1:19" x14ac:dyDescent="0.25">
      <c r="A95" s="112"/>
      <c r="B95" s="113"/>
      <c r="C95" s="114"/>
      <c r="D95" s="18">
        <v>2</v>
      </c>
      <c r="E95" s="19"/>
      <c r="F95" s="20" t="str">
        <f>IF($E95="","",IF(ISNA(VLOOKUP($E95,DD!$A$2:$C$150,2,0)),"NO SUCH DIVE",VLOOKUP($E95,DD!$A$2:$C$150,2,0)))</f>
        <v/>
      </c>
      <c r="G95" s="18" t="str">
        <f>IF($E95="","",IF(ISNA(VLOOKUP($E95,DD!$A$2:$C$150,3,0)),"",VLOOKUP($E95,DD!$A$2:$C$150,3,0)))</f>
        <v/>
      </c>
      <c r="H95" s="21"/>
      <c r="I95" s="21"/>
      <c r="J95" s="21"/>
      <c r="K95" s="21"/>
      <c r="L95" s="21"/>
      <c r="M95" s="19"/>
      <c r="N95" s="80">
        <f t="shared" si="62"/>
        <v>0</v>
      </c>
      <c r="O95" s="80">
        <f t="shared" ref="O95:O97" si="91">IF(N95="",O94,N95+O94)</f>
        <v>0</v>
      </c>
      <c r="Q95" s="35"/>
      <c r="R95" s="35"/>
      <c r="S95" s="35"/>
    </row>
    <row r="96" spans="1:19" ht="15.75" thickBot="1" x14ac:dyDescent="0.3">
      <c r="A96" s="112"/>
      <c r="B96" s="113"/>
      <c r="C96" s="114"/>
      <c r="D96" s="18">
        <v>3</v>
      </c>
      <c r="E96" s="19"/>
      <c r="F96" s="20" t="str">
        <f>IF($E96="","",IF(ISNA(VLOOKUP($E96,DD!$A$2:$C$150,2,0)),"NO SUCH DIVE",VLOOKUP($E96,DD!$A$2:$C$150,2,0)))</f>
        <v/>
      </c>
      <c r="G96" s="18" t="str">
        <f>IF($E96="","",IF(ISNA(VLOOKUP($E96,DD!$A$2:$C$150,3,0)),"",VLOOKUP($E96,DD!$A$2:$C$150,3,0)))</f>
        <v/>
      </c>
      <c r="H96" s="21"/>
      <c r="I96" s="21"/>
      <c r="J96" s="21"/>
      <c r="K96" s="21"/>
      <c r="L96" s="21"/>
      <c r="M96" s="19"/>
      <c r="N96" s="80">
        <f t="shared" si="62"/>
        <v>0</v>
      </c>
      <c r="O96" s="80">
        <f t="shared" si="91"/>
        <v>0</v>
      </c>
      <c r="Q96" s="35"/>
      <c r="R96" s="35"/>
      <c r="S96" s="35"/>
    </row>
    <row r="97" spans="1:19" ht="15.75" thickBot="1" x14ac:dyDescent="0.3">
      <c r="A97" s="112"/>
      <c r="B97" s="113"/>
      <c r="C97" s="114"/>
      <c r="D97" s="18">
        <v>4</v>
      </c>
      <c r="E97" s="19"/>
      <c r="F97" s="20" t="str">
        <f>IF($E97="","",IF(ISNA(VLOOKUP($E97,DD!$A$2:$C$150,2,0)),"NO SUCH DIVE",VLOOKUP($E97,DD!$A$2:$C$150,2,0)))</f>
        <v/>
      </c>
      <c r="G97" s="18" t="str">
        <f>IF($E97="","",IF(ISNA(VLOOKUP($E97,DD!$A$2:$C$150,3,0)),"",VLOOKUP($E97,DD!$A$2:$C$150,3,0)))</f>
        <v/>
      </c>
      <c r="H97" s="21"/>
      <c r="I97" s="21"/>
      <c r="J97" s="21"/>
      <c r="K97" s="21"/>
      <c r="L97" s="21"/>
      <c r="M97" s="19"/>
      <c r="N97" s="80">
        <f t="shared" si="62"/>
        <v>0</v>
      </c>
      <c r="O97" s="81">
        <f t="shared" si="91"/>
        <v>0</v>
      </c>
      <c r="Q97" s="35">
        <f t="shared" ref="Q97" si="92">IF(O97&lt;&gt;"",O97+A94/10000,0)</f>
        <v>2.3999999999999998E-3</v>
      </c>
      <c r="R97" s="35">
        <f t="shared" ref="R97:S97" si="93">B94</f>
        <v>0</v>
      </c>
      <c r="S97" s="35">
        <f t="shared" si="93"/>
        <v>0</v>
      </c>
    </row>
    <row r="98" spans="1:19" x14ac:dyDescent="0.25">
      <c r="A98" s="115">
        <v>25</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ref="N98:N145" si="94">IF(G98="",0,IF(COUNT(H98:L98)=3,IF(M98&lt;&gt;"",(SUM(H98:J98)-6)*G98,SUM(H98:J98)*G98),IF(M98&lt;&gt;"",(SUM(H98:L98)-MAX(H98:L98)-MIN(H98:L98)-6)*G98,(SUM(H98:L98)-MAX(H98:L98)-MIN(H98:L98))*G98)))</f>
        <v>0</v>
      </c>
      <c r="O98" s="78">
        <f t="shared" ref="O98" si="95">IF(N98="","",N98)</f>
        <v>0</v>
      </c>
    </row>
    <row r="99" spans="1:19" x14ac:dyDescent="0.25">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94"/>
        <v>0</v>
      </c>
      <c r="O99" s="78">
        <f t="shared" ref="O99:O101" si="96">IF(N99="",O98,N99+O98)</f>
        <v>0</v>
      </c>
      <c r="Q99" s="9"/>
      <c r="R99" s="9"/>
      <c r="S99" s="9"/>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94"/>
        <v>0</v>
      </c>
      <c r="O100" s="78">
        <f t="shared" si="96"/>
        <v>0</v>
      </c>
      <c r="Q100" s="9"/>
      <c r="R100" s="9"/>
      <c r="S100" s="9"/>
    </row>
    <row r="101" spans="1:19" ht="15.75" thickBot="1" x14ac:dyDescent="0.3">
      <c r="A101" s="115"/>
      <c r="B101" s="116"/>
      <c r="C101" s="117"/>
      <c r="D101" s="10">
        <v>4</v>
      </c>
      <c r="E101" s="5"/>
      <c r="F101" t="str">
        <f>IF($E101="","",IF(ISNA(VLOOKUP($E101,DD!$A$2:$C$150,2,0)),"NO SUCH DIVE",VLOOKUP($E101,DD!$A$2:$C$150,2,0)))</f>
        <v/>
      </c>
      <c r="G101" s="10" t="str">
        <f>IF($E101="","",IF(ISNA(VLOOKUP($E101,DD!$A$2:$C$150,3,0)),"",VLOOKUP($E101,DD!$A$2:$C$150,3,0)))</f>
        <v/>
      </c>
      <c r="H101" s="8"/>
      <c r="I101" s="8"/>
      <c r="J101" s="8"/>
      <c r="K101" s="8"/>
      <c r="L101" s="8"/>
      <c r="M101" s="5"/>
      <c r="N101" s="78">
        <f t="shared" si="94"/>
        <v>0</v>
      </c>
      <c r="O101" s="79">
        <f t="shared" si="96"/>
        <v>0</v>
      </c>
      <c r="Q101" s="9">
        <f t="shared" ref="Q101" si="97">IF(O101&lt;&gt;"",O101+A98/10000,0)</f>
        <v>2.5000000000000001E-3</v>
      </c>
      <c r="R101" s="9">
        <f t="shared" ref="R101" si="98">B98</f>
        <v>0</v>
      </c>
      <c r="S101" s="9">
        <f t="shared" ref="S101" si="99">C98</f>
        <v>0</v>
      </c>
    </row>
    <row r="102" spans="1:19" x14ac:dyDescent="0.25">
      <c r="A102" s="112">
        <v>26</v>
      </c>
      <c r="B102" s="113"/>
      <c r="C102" s="114"/>
      <c r="D102" s="18">
        <v>1</v>
      </c>
      <c r="E102" s="19"/>
      <c r="F102" s="20" t="str">
        <f>IF($E102="","",IF(ISNA(VLOOKUP($E102,DD!$A$2:$C$150,2,0)),"NO SUCH DIVE",VLOOKUP($E102,DD!$A$2:$C$150,2,0)))</f>
        <v/>
      </c>
      <c r="G102" s="18" t="str">
        <f>IF($E102="","",IF(ISNA(VLOOKUP($E102,DD!$A$2:$C$150,3,0)),"",VLOOKUP($E102,DD!$A$2:$C$150,3,0)))</f>
        <v/>
      </c>
      <c r="H102" s="21"/>
      <c r="I102" s="21"/>
      <c r="J102" s="21"/>
      <c r="K102" s="21"/>
      <c r="L102" s="21"/>
      <c r="M102" s="19"/>
      <c r="N102" s="80">
        <f t="shared" si="94"/>
        <v>0</v>
      </c>
      <c r="O102" s="80">
        <f t="shared" ref="O102" si="100">IF(N102="","",N102)</f>
        <v>0</v>
      </c>
      <c r="Q102" s="36"/>
      <c r="R102" s="36"/>
      <c r="S102" s="36"/>
    </row>
    <row r="103" spans="1:19" x14ac:dyDescent="0.25">
      <c r="A103" s="112"/>
      <c r="B103" s="113"/>
      <c r="C103" s="114"/>
      <c r="D103" s="18">
        <v>2</v>
      </c>
      <c r="E103" s="19"/>
      <c r="F103" s="20" t="str">
        <f>IF($E103="","",IF(ISNA(VLOOKUP($E103,DD!$A$2:$C$150,2,0)),"NO SUCH DIVE",VLOOKUP($E103,DD!$A$2:$C$150,2,0)))</f>
        <v/>
      </c>
      <c r="G103" s="18" t="str">
        <f>IF($E103="","",IF(ISNA(VLOOKUP($E103,DD!$A$2:$C$150,3,0)),"",VLOOKUP($E103,DD!$A$2:$C$150,3,0)))</f>
        <v/>
      </c>
      <c r="H103" s="21"/>
      <c r="I103" s="21"/>
      <c r="J103" s="21"/>
      <c r="K103" s="21"/>
      <c r="L103" s="21"/>
      <c r="M103" s="19"/>
      <c r="N103" s="80">
        <f t="shared" si="94"/>
        <v>0</v>
      </c>
      <c r="O103" s="80">
        <f t="shared" ref="O103:O105" si="101">IF(N103="",O102,N103+O102)</f>
        <v>0</v>
      </c>
      <c r="Q103" s="35"/>
      <c r="R103" s="35"/>
      <c r="S103" s="35"/>
    </row>
    <row r="104" spans="1:19" ht="15.75" thickBot="1" x14ac:dyDescent="0.3">
      <c r="A104" s="112"/>
      <c r="B104" s="113"/>
      <c r="C104" s="114"/>
      <c r="D104" s="18">
        <v>3</v>
      </c>
      <c r="E104" s="19"/>
      <c r="F104" s="20" t="str">
        <f>IF($E104="","",IF(ISNA(VLOOKUP($E104,DD!$A$2:$C$150,2,0)),"NO SUCH DIVE",VLOOKUP($E104,DD!$A$2:$C$150,2,0)))</f>
        <v/>
      </c>
      <c r="G104" s="18" t="str">
        <f>IF($E104="","",IF(ISNA(VLOOKUP($E104,DD!$A$2:$C$150,3,0)),"",VLOOKUP($E104,DD!$A$2:$C$150,3,0)))</f>
        <v/>
      </c>
      <c r="H104" s="21"/>
      <c r="I104" s="21"/>
      <c r="J104" s="21"/>
      <c r="K104" s="21"/>
      <c r="L104" s="21"/>
      <c r="M104" s="19"/>
      <c r="N104" s="80">
        <f t="shared" si="94"/>
        <v>0</v>
      </c>
      <c r="O104" s="80">
        <f t="shared" si="101"/>
        <v>0</v>
      </c>
      <c r="Q104" s="35"/>
      <c r="R104" s="35"/>
      <c r="S104" s="35"/>
    </row>
    <row r="105" spans="1:19" ht="15.75" thickBot="1" x14ac:dyDescent="0.3">
      <c r="A105" s="112"/>
      <c r="B105" s="113"/>
      <c r="C105" s="114"/>
      <c r="D105" s="18">
        <v>4</v>
      </c>
      <c r="E105" s="19"/>
      <c r="F105" s="20" t="str">
        <f>IF($E105="","",IF(ISNA(VLOOKUP($E105,DD!$A$2:$C$150,2,0)),"NO SUCH DIVE",VLOOKUP($E105,DD!$A$2:$C$150,2,0)))</f>
        <v/>
      </c>
      <c r="G105" s="18" t="str">
        <f>IF($E105="","",IF(ISNA(VLOOKUP($E105,DD!$A$2:$C$150,3,0)),"",VLOOKUP($E105,DD!$A$2:$C$150,3,0)))</f>
        <v/>
      </c>
      <c r="H105" s="21"/>
      <c r="I105" s="21"/>
      <c r="J105" s="21"/>
      <c r="K105" s="21"/>
      <c r="L105" s="21"/>
      <c r="M105" s="19"/>
      <c r="N105" s="80">
        <f t="shared" si="94"/>
        <v>0</v>
      </c>
      <c r="O105" s="81">
        <f t="shared" si="101"/>
        <v>0</v>
      </c>
      <c r="Q105" s="35">
        <f t="shared" ref="Q105" si="102">IF(O105&lt;&gt;"",O105+A102/10000,0)</f>
        <v>2.5999999999999999E-3</v>
      </c>
      <c r="R105" s="35">
        <f t="shared" ref="R105" si="103">B102</f>
        <v>0</v>
      </c>
      <c r="S105" s="35">
        <f t="shared" ref="S105" si="104">C102</f>
        <v>0</v>
      </c>
    </row>
    <row r="106" spans="1:19" x14ac:dyDescent="0.25">
      <c r="A106" s="115">
        <v>27</v>
      </c>
      <c r="B106" s="116"/>
      <c r="C106" s="117"/>
      <c r="D106" s="10">
        <v>1</v>
      </c>
      <c r="E106" s="5"/>
      <c r="F106" t="str">
        <f>IF($E106="","",IF(ISNA(VLOOKUP($E106,DD!$A$2:$C$150,2,0)),"NO SUCH DIVE",VLOOKUP($E106,DD!$A$2:$C$150,2,0)))</f>
        <v/>
      </c>
      <c r="G106" s="10" t="str">
        <f>IF($E106="","",IF(ISNA(VLOOKUP($E106,DD!$A$2:$C$150,3,0)),"",VLOOKUP($E106,DD!$A$2:$C$150,3,0)))</f>
        <v/>
      </c>
      <c r="H106" s="8"/>
      <c r="I106" s="8"/>
      <c r="J106" s="8"/>
      <c r="K106" s="8"/>
      <c r="L106" s="8"/>
      <c r="M106" s="5"/>
      <c r="N106" s="78">
        <f t="shared" si="94"/>
        <v>0</v>
      </c>
      <c r="O106" s="78">
        <f t="shared" ref="O106" si="105">IF(N106="","",N106)</f>
        <v>0</v>
      </c>
    </row>
    <row r="107" spans="1:19" x14ac:dyDescent="0.25">
      <c r="A107" s="115"/>
      <c r="B107" s="116"/>
      <c r="C107" s="117"/>
      <c r="D107" s="10">
        <v>2</v>
      </c>
      <c r="E107" s="5"/>
      <c r="F107" t="str">
        <f>IF($E107="","",IF(ISNA(VLOOKUP($E107,DD!$A$2:$C$150,2,0)),"NO SUCH DIVE",VLOOKUP($E107,DD!$A$2:$C$150,2,0)))</f>
        <v/>
      </c>
      <c r="G107" s="10" t="str">
        <f>IF($E107="","",IF(ISNA(VLOOKUP($E107,DD!$A$2:$C$150,3,0)),"",VLOOKUP($E107,DD!$A$2:$C$150,3,0)))</f>
        <v/>
      </c>
      <c r="H107" s="8"/>
      <c r="I107" s="8"/>
      <c r="J107" s="8"/>
      <c r="K107" s="8"/>
      <c r="L107" s="8"/>
      <c r="M107" s="5"/>
      <c r="N107" s="78">
        <f t="shared" si="94"/>
        <v>0</v>
      </c>
      <c r="O107" s="78">
        <f t="shared" ref="O107:O109" si="106">IF(N107="",O106,N107+O106)</f>
        <v>0</v>
      </c>
      <c r="Q107" s="9"/>
      <c r="R107" s="9"/>
      <c r="S107" s="9"/>
    </row>
    <row r="108" spans="1:19" ht="15.75" thickBot="1" x14ac:dyDescent="0.3">
      <c r="A108" s="115"/>
      <c r="B108" s="116"/>
      <c r="C108" s="117"/>
      <c r="D108" s="10">
        <v>3</v>
      </c>
      <c r="E108" s="5"/>
      <c r="F108" t="str">
        <f>IF($E108="","",IF(ISNA(VLOOKUP($E108,DD!$A$2:$C$150,2,0)),"NO SUCH DIVE",VLOOKUP($E108,DD!$A$2:$C$150,2,0)))</f>
        <v/>
      </c>
      <c r="G108" s="10" t="str">
        <f>IF($E108="","",IF(ISNA(VLOOKUP($E108,DD!$A$2:$C$150,3,0)),"",VLOOKUP($E108,DD!$A$2:$C$150,3,0)))</f>
        <v/>
      </c>
      <c r="H108" s="8"/>
      <c r="I108" s="8"/>
      <c r="J108" s="8"/>
      <c r="K108" s="8"/>
      <c r="L108" s="8"/>
      <c r="M108" s="5"/>
      <c r="N108" s="78">
        <f t="shared" si="94"/>
        <v>0</v>
      </c>
      <c r="O108" s="78">
        <f t="shared" si="106"/>
        <v>0</v>
      </c>
      <c r="Q108" s="9"/>
      <c r="R108" s="9"/>
      <c r="S108" s="9"/>
    </row>
    <row r="109" spans="1:19" ht="15.75" thickBot="1" x14ac:dyDescent="0.3">
      <c r="A109" s="115"/>
      <c r="B109" s="116"/>
      <c r="C109" s="117"/>
      <c r="D109" s="10">
        <v>4</v>
      </c>
      <c r="E109" s="5"/>
      <c r="F109" t="str">
        <f>IF($E109="","",IF(ISNA(VLOOKUP($E109,DD!$A$2:$C$150,2,0)),"NO SUCH DIVE",VLOOKUP($E109,DD!$A$2:$C$150,2,0)))</f>
        <v/>
      </c>
      <c r="G109" s="10" t="str">
        <f>IF($E109="","",IF(ISNA(VLOOKUP($E109,DD!$A$2:$C$150,3,0)),"",VLOOKUP($E109,DD!$A$2:$C$150,3,0)))</f>
        <v/>
      </c>
      <c r="H109" s="8"/>
      <c r="I109" s="8"/>
      <c r="J109" s="8"/>
      <c r="K109" s="8"/>
      <c r="L109" s="8"/>
      <c r="M109" s="5"/>
      <c r="N109" s="78">
        <f t="shared" si="94"/>
        <v>0</v>
      </c>
      <c r="O109" s="79">
        <f t="shared" si="106"/>
        <v>0</v>
      </c>
      <c r="Q109" s="9">
        <f t="shared" ref="Q109" si="107">IF(O109&lt;&gt;"",O109+A106/10000,0)</f>
        <v>2.7000000000000001E-3</v>
      </c>
      <c r="R109" s="9">
        <f t="shared" ref="R109" si="108">B106</f>
        <v>0</v>
      </c>
      <c r="S109" s="9">
        <f t="shared" ref="S109" si="109">C106</f>
        <v>0</v>
      </c>
    </row>
    <row r="110" spans="1:19" x14ac:dyDescent="0.25">
      <c r="A110" s="112">
        <v>28</v>
      </c>
      <c r="B110" s="113"/>
      <c r="C110" s="114"/>
      <c r="D110" s="18">
        <v>1</v>
      </c>
      <c r="E110" s="19"/>
      <c r="F110" s="20" t="str">
        <f>IF($E110="","",IF(ISNA(VLOOKUP($E110,DD!$A$2:$C$150,2,0)),"NO SUCH DIVE",VLOOKUP($E110,DD!$A$2:$C$150,2,0)))</f>
        <v/>
      </c>
      <c r="G110" s="18" t="str">
        <f>IF($E110="","",IF(ISNA(VLOOKUP($E110,DD!$A$2:$C$150,3,0)),"",VLOOKUP($E110,DD!$A$2:$C$150,3,0)))</f>
        <v/>
      </c>
      <c r="H110" s="21"/>
      <c r="I110" s="21"/>
      <c r="J110" s="21"/>
      <c r="K110" s="21"/>
      <c r="L110" s="21"/>
      <c r="M110" s="19"/>
      <c r="N110" s="80">
        <f t="shared" si="94"/>
        <v>0</v>
      </c>
      <c r="O110" s="80">
        <f t="shared" ref="O110" si="110">IF(N110="","",N110)</f>
        <v>0</v>
      </c>
      <c r="Q110" s="36"/>
      <c r="R110" s="36"/>
      <c r="S110" s="36"/>
    </row>
    <row r="111" spans="1:19" x14ac:dyDescent="0.25">
      <c r="A111" s="112"/>
      <c r="B111" s="113"/>
      <c r="C111" s="114"/>
      <c r="D111" s="18">
        <v>2</v>
      </c>
      <c r="E111" s="19"/>
      <c r="F111" s="20" t="str">
        <f>IF($E111="","",IF(ISNA(VLOOKUP($E111,DD!$A$2:$C$150,2,0)),"NO SUCH DIVE",VLOOKUP($E111,DD!$A$2:$C$150,2,0)))</f>
        <v/>
      </c>
      <c r="G111" s="18" t="str">
        <f>IF($E111="","",IF(ISNA(VLOOKUP($E111,DD!$A$2:$C$150,3,0)),"",VLOOKUP($E111,DD!$A$2:$C$150,3,0)))</f>
        <v/>
      </c>
      <c r="H111" s="21"/>
      <c r="I111" s="21"/>
      <c r="J111" s="21"/>
      <c r="K111" s="21"/>
      <c r="L111" s="21"/>
      <c r="M111" s="19"/>
      <c r="N111" s="80">
        <f t="shared" si="94"/>
        <v>0</v>
      </c>
      <c r="O111" s="80">
        <f t="shared" ref="O111:O113" si="111">IF(N111="",O110,N111+O110)</f>
        <v>0</v>
      </c>
      <c r="Q111" s="35"/>
      <c r="R111" s="35"/>
      <c r="S111" s="35"/>
    </row>
    <row r="112" spans="1:19" ht="15.75" thickBot="1" x14ac:dyDescent="0.3">
      <c r="A112" s="112"/>
      <c r="B112" s="113"/>
      <c r="C112" s="114"/>
      <c r="D112" s="18">
        <v>3</v>
      </c>
      <c r="E112" s="19"/>
      <c r="F112" s="20" t="str">
        <f>IF($E112="","",IF(ISNA(VLOOKUP($E112,DD!$A$2:$C$150,2,0)),"NO SUCH DIVE",VLOOKUP($E112,DD!$A$2:$C$150,2,0)))</f>
        <v/>
      </c>
      <c r="G112" s="18" t="str">
        <f>IF($E112="","",IF(ISNA(VLOOKUP($E112,DD!$A$2:$C$150,3,0)),"",VLOOKUP($E112,DD!$A$2:$C$150,3,0)))</f>
        <v/>
      </c>
      <c r="H112" s="21"/>
      <c r="I112" s="21"/>
      <c r="J112" s="21"/>
      <c r="K112" s="21"/>
      <c r="L112" s="21"/>
      <c r="M112" s="19"/>
      <c r="N112" s="80">
        <f t="shared" si="94"/>
        <v>0</v>
      </c>
      <c r="O112" s="80">
        <f t="shared" si="111"/>
        <v>0</v>
      </c>
      <c r="Q112" s="35"/>
      <c r="R112" s="35"/>
      <c r="S112" s="35"/>
    </row>
    <row r="113" spans="1:19" ht="15.75" thickBot="1" x14ac:dyDescent="0.3">
      <c r="A113" s="112"/>
      <c r="B113" s="113"/>
      <c r="C113" s="114"/>
      <c r="D113" s="18">
        <v>4</v>
      </c>
      <c r="E113" s="19"/>
      <c r="F113" s="20" t="str">
        <f>IF($E113="","",IF(ISNA(VLOOKUP($E113,DD!$A$2:$C$150,2,0)),"NO SUCH DIVE",VLOOKUP($E113,DD!$A$2:$C$150,2,0)))</f>
        <v/>
      </c>
      <c r="G113" s="18" t="str">
        <f>IF($E113="","",IF(ISNA(VLOOKUP($E113,DD!$A$2:$C$150,3,0)),"",VLOOKUP($E113,DD!$A$2:$C$150,3,0)))</f>
        <v/>
      </c>
      <c r="H113" s="21"/>
      <c r="I113" s="21"/>
      <c r="J113" s="21"/>
      <c r="K113" s="21"/>
      <c r="L113" s="21"/>
      <c r="M113" s="19"/>
      <c r="N113" s="80">
        <f t="shared" si="94"/>
        <v>0</v>
      </c>
      <c r="O113" s="81">
        <f t="shared" si="111"/>
        <v>0</v>
      </c>
      <c r="Q113" s="35">
        <f t="shared" ref="Q113" si="112">IF(O113&lt;&gt;"",O113+A110/10000,0)</f>
        <v>2.8E-3</v>
      </c>
      <c r="R113" s="35">
        <f t="shared" ref="R113" si="113">B110</f>
        <v>0</v>
      </c>
      <c r="S113" s="35">
        <f t="shared" ref="S113" si="114">C110</f>
        <v>0</v>
      </c>
    </row>
    <row r="114" spans="1:19" x14ac:dyDescent="0.25">
      <c r="A114" s="115">
        <v>29</v>
      </c>
      <c r="B114" s="116"/>
      <c r="C114" s="117"/>
      <c r="D114" s="10">
        <v>1</v>
      </c>
      <c r="E114" s="5"/>
      <c r="F114" t="str">
        <f>IF($E114="","",IF(ISNA(VLOOKUP($E114,DD!$A$2:$C$150,2,0)),"NO SUCH DIVE",VLOOKUP($E114,DD!$A$2:$C$150,2,0)))</f>
        <v/>
      </c>
      <c r="G114" s="10" t="str">
        <f>IF($E114="","",IF(ISNA(VLOOKUP($E114,DD!$A$2:$C$150,3,0)),"",VLOOKUP($E114,DD!$A$2:$C$150,3,0)))</f>
        <v/>
      </c>
      <c r="H114" s="8"/>
      <c r="I114" s="8"/>
      <c r="J114" s="8"/>
      <c r="K114" s="8"/>
      <c r="L114" s="8"/>
      <c r="M114" s="5"/>
      <c r="N114" s="78">
        <f t="shared" si="94"/>
        <v>0</v>
      </c>
      <c r="O114" s="78">
        <f t="shared" ref="O114" si="115">IF(N114="","",N114)</f>
        <v>0</v>
      </c>
    </row>
    <row r="115" spans="1:19" x14ac:dyDescent="0.25">
      <c r="A115" s="115"/>
      <c r="B115" s="116"/>
      <c r="C115" s="117"/>
      <c r="D115" s="10">
        <v>2</v>
      </c>
      <c r="E115" s="5"/>
      <c r="F115" t="str">
        <f>IF($E115="","",IF(ISNA(VLOOKUP($E115,DD!$A$2:$C$150,2,0)),"NO SUCH DIVE",VLOOKUP($E115,DD!$A$2:$C$150,2,0)))</f>
        <v/>
      </c>
      <c r="G115" s="10" t="str">
        <f>IF($E115="","",IF(ISNA(VLOOKUP($E115,DD!$A$2:$C$150,3,0)),"",VLOOKUP($E115,DD!$A$2:$C$150,3,0)))</f>
        <v/>
      </c>
      <c r="H115" s="8"/>
      <c r="I115" s="8"/>
      <c r="J115" s="8"/>
      <c r="K115" s="8"/>
      <c r="L115" s="8"/>
      <c r="M115" s="5"/>
      <c r="N115" s="78">
        <f t="shared" si="94"/>
        <v>0</v>
      </c>
      <c r="O115" s="78">
        <f t="shared" ref="O115:O117" si="116">IF(N115="",O114,N115+O114)</f>
        <v>0</v>
      </c>
      <c r="Q115" s="9"/>
      <c r="R115" s="9"/>
      <c r="S115" s="9"/>
    </row>
    <row r="116" spans="1:19" ht="15.75" thickBot="1" x14ac:dyDescent="0.3">
      <c r="A116" s="115"/>
      <c r="B116" s="116"/>
      <c r="C116" s="117"/>
      <c r="D116" s="10">
        <v>3</v>
      </c>
      <c r="E116" s="5"/>
      <c r="F116" t="str">
        <f>IF($E116="","",IF(ISNA(VLOOKUP($E116,DD!$A$2:$C$150,2,0)),"NO SUCH DIVE",VLOOKUP($E116,DD!$A$2:$C$150,2,0)))</f>
        <v/>
      </c>
      <c r="G116" s="10" t="str">
        <f>IF($E116="","",IF(ISNA(VLOOKUP($E116,DD!$A$2:$C$150,3,0)),"",VLOOKUP($E116,DD!$A$2:$C$150,3,0)))</f>
        <v/>
      </c>
      <c r="H116" s="8"/>
      <c r="I116" s="8"/>
      <c r="J116" s="8"/>
      <c r="K116" s="8"/>
      <c r="L116" s="8"/>
      <c r="M116" s="5"/>
      <c r="N116" s="78">
        <f t="shared" si="94"/>
        <v>0</v>
      </c>
      <c r="O116" s="78">
        <f t="shared" si="116"/>
        <v>0</v>
      </c>
      <c r="Q116" s="9"/>
      <c r="R116" s="9"/>
      <c r="S116" s="9"/>
    </row>
    <row r="117" spans="1:19" ht="15.75" thickBot="1" x14ac:dyDescent="0.3">
      <c r="A117" s="115"/>
      <c r="B117" s="116"/>
      <c r="C117" s="117"/>
      <c r="D117" s="10">
        <v>4</v>
      </c>
      <c r="E117" s="5"/>
      <c r="F117" t="str">
        <f>IF($E117="","",IF(ISNA(VLOOKUP($E117,DD!$A$2:$C$150,2,0)),"NO SUCH DIVE",VLOOKUP($E117,DD!$A$2:$C$150,2,0)))</f>
        <v/>
      </c>
      <c r="G117" s="10" t="str">
        <f>IF($E117="","",IF(ISNA(VLOOKUP($E117,DD!$A$2:$C$150,3,0)),"",VLOOKUP($E117,DD!$A$2:$C$150,3,0)))</f>
        <v/>
      </c>
      <c r="H117" s="8"/>
      <c r="I117" s="8"/>
      <c r="J117" s="8"/>
      <c r="K117" s="8"/>
      <c r="L117" s="8"/>
      <c r="M117" s="5"/>
      <c r="N117" s="78">
        <f t="shared" si="94"/>
        <v>0</v>
      </c>
      <c r="O117" s="79">
        <f t="shared" si="116"/>
        <v>0</v>
      </c>
      <c r="Q117" s="9">
        <f t="shared" ref="Q117" si="117">IF(O117&lt;&gt;"",O117+A114/10000,0)</f>
        <v>2.8999999999999998E-3</v>
      </c>
      <c r="R117" s="9">
        <f t="shared" ref="R117" si="118">B114</f>
        <v>0</v>
      </c>
      <c r="S117" s="9">
        <f t="shared" ref="S117" si="119">C114</f>
        <v>0</v>
      </c>
    </row>
    <row r="118" spans="1:19" x14ac:dyDescent="0.25">
      <c r="A118" s="112">
        <v>30</v>
      </c>
      <c r="B118" s="113"/>
      <c r="C118" s="114"/>
      <c r="D118" s="18">
        <v>1</v>
      </c>
      <c r="E118" s="19"/>
      <c r="F118" s="20" t="str">
        <f>IF($E118="","",IF(ISNA(VLOOKUP($E118,DD!$A$2:$C$150,2,0)),"NO SUCH DIVE",VLOOKUP($E118,DD!$A$2:$C$150,2,0)))</f>
        <v/>
      </c>
      <c r="G118" s="18" t="str">
        <f>IF($E118="","",IF(ISNA(VLOOKUP($E118,DD!$A$2:$C$150,3,0)),"",VLOOKUP($E118,DD!$A$2:$C$150,3,0)))</f>
        <v/>
      </c>
      <c r="H118" s="21"/>
      <c r="I118" s="21"/>
      <c r="J118" s="21"/>
      <c r="K118" s="21"/>
      <c r="L118" s="21"/>
      <c r="M118" s="19"/>
      <c r="N118" s="80">
        <f t="shared" si="94"/>
        <v>0</v>
      </c>
      <c r="O118" s="80">
        <f t="shared" ref="O118" si="120">IF(N118="","",N118)</f>
        <v>0</v>
      </c>
      <c r="Q118" s="36"/>
      <c r="R118" s="36"/>
      <c r="S118" s="36"/>
    </row>
    <row r="119" spans="1:19" x14ac:dyDescent="0.25">
      <c r="A119" s="112"/>
      <c r="B119" s="113"/>
      <c r="C119" s="114"/>
      <c r="D119" s="18">
        <v>2</v>
      </c>
      <c r="E119" s="19"/>
      <c r="F119" s="20" t="str">
        <f>IF($E119="","",IF(ISNA(VLOOKUP($E119,DD!$A$2:$C$150,2,0)),"NO SUCH DIVE",VLOOKUP($E119,DD!$A$2:$C$150,2,0)))</f>
        <v/>
      </c>
      <c r="G119" s="18" t="str">
        <f>IF($E119="","",IF(ISNA(VLOOKUP($E119,DD!$A$2:$C$150,3,0)),"",VLOOKUP($E119,DD!$A$2:$C$150,3,0)))</f>
        <v/>
      </c>
      <c r="H119" s="21"/>
      <c r="I119" s="21"/>
      <c r="J119" s="21"/>
      <c r="K119" s="21"/>
      <c r="L119" s="21"/>
      <c r="M119" s="19"/>
      <c r="N119" s="80">
        <f t="shared" si="94"/>
        <v>0</v>
      </c>
      <c r="O119" s="80">
        <f t="shared" ref="O119:O121" si="121">IF(N119="",O118,N119+O118)</f>
        <v>0</v>
      </c>
      <c r="Q119" s="35"/>
      <c r="R119" s="35"/>
      <c r="S119" s="35"/>
    </row>
    <row r="120" spans="1:19" ht="15.75" thickBot="1" x14ac:dyDescent="0.3">
      <c r="A120" s="112"/>
      <c r="B120" s="113"/>
      <c r="C120" s="114"/>
      <c r="D120" s="18">
        <v>3</v>
      </c>
      <c r="E120" s="19"/>
      <c r="F120" s="20" t="str">
        <f>IF($E120="","",IF(ISNA(VLOOKUP($E120,DD!$A$2:$C$150,2,0)),"NO SUCH DIVE",VLOOKUP($E120,DD!$A$2:$C$150,2,0)))</f>
        <v/>
      </c>
      <c r="G120" s="18" t="str">
        <f>IF($E120="","",IF(ISNA(VLOOKUP($E120,DD!$A$2:$C$150,3,0)),"",VLOOKUP($E120,DD!$A$2:$C$150,3,0)))</f>
        <v/>
      </c>
      <c r="H120" s="21"/>
      <c r="I120" s="21"/>
      <c r="J120" s="21"/>
      <c r="K120" s="21"/>
      <c r="L120" s="21"/>
      <c r="M120" s="19"/>
      <c r="N120" s="80">
        <f t="shared" si="94"/>
        <v>0</v>
      </c>
      <c r="O120" s="80">
        <f t="shared" si="121"/>
        <v>0</v>
      </c>
      <c r="Q120" s="35"/>
      <c r="R120" s="35"/>
      <c r="S120" s="35"/>
    </row>
    <row r="121" spans="1:19" ht="15.75" thickBot="1" x14ac:dyDescent="0.3">
      <c r="A121" s="112"/>
      <c r="B121" s="113"/>
      <c r="C121" s="114"/>
      <c r="D121" s="18">
        <v>4</v>
      </c>
      <c r="E121" s="19"/>
      <c r="F121" s="20" t="str">
        <f>IF($E121="","",IF(ISNA(VLOOKUP($E121,DD!$A$2:$C$150,2,0)),"NO SUCH DIVE",VLOOKUP($E121,DD!$A$2:$C$150,2,0)))</f>
        <v/>
      </c>
      <c r="G121" s="18" t="str">
        <f>IF($E121="","",IF(ISNA(VLOOKUP($E121,DD!$A$2:$C$150,3,0)),"",VLOOKUP($E121,DD!$A$2:$C$150,3,0)))</f>
        <v/>
      </c>
      <c r="H121" s="21"/>
      <c r="I121" s="21"/>
      <c r="J121" s="21"/>
      <c r="K121" s="21"/>
      <c r="L121" s="21"/>
      <c r="M121" s="19"/>
      <c r="N121" s="80">
        <f t="shared" si="94"/>
        <v>0</v>
      </c>
      <c r="O121" s="81">
        <f t="shared" si="121"/>
        <v>0</v>
      </c>
      <c r="Q121" s="35">
        <f t="shared" ref="Q121" si="122">IF(O121&lt;&gt;"",O121+A118/10000,0)</f>
        <v>3.0000000000000001E-3</v>
      </c>
      <c r="R121" s="35">
        <f t="shared" ref="R121" si="123">B118</f>
        <v>0</v>
      </c>
      <c r="S121" s="35">
        <f t="shared" ref="S121" si="124">C118</f>
        <v>0</v>
      </c>
    </row>
    <row r="122" spans="1:19" x14ac:dyDescent="0.25">
      <c r="A122" s="115">
        <v>31</v>
      </c>
      <c r="B122" s="116"/>
      <c r="C122" s="117"/>
      <c r="D122" s="10">
        <v>1</v>
      </c>
      <c r="E122" s="5"/>
      <c r="F122" t="str">
        <f>IF($E122="","",IF(ISNA(VLOOKUP($E122,DD!$A$2:$C$150,2,0)),"NO SUCH DIVE",VLOOKUP($E122,DD!$A$2:$C$150,2,0)))</f>
        <v/>
      </c>
      <c r="G122" s="10" t="str">
        <f>IF($E122="","",IF(ISNA(VLOOKUP($E122,DD!$A$2:$C$150,3,0)),"",VLOOKUP($E122,DD!$A$2:$C$150,3,0)))</f>
        <v/>
      </c>
      <c r="H122" s="8"/>
      <c r="I122" s="8"/>
      <c r="J122" s="8"/>
      <c r="K122" s="8"/>
      <c r="L122" s="8"/>
      <c r="M122" s="5"/>
      <c r="N122" s="78">
        <f t="shared" si="94"/>
        <v>0</v>
      </c>
      <c r="O122" s="78">
        <f t="shared" ref="O122" si="125">IF(N122="","",N122)</f>
        <v>0</v>
      </c>
    </row>
    <row r="123" spans="1:19" x14ac:dyDescent="0.25">
      <c r="A123" s="115"/>
      <c r="B123" s="116"/>
      <c r="C123" s="117"/>
      <c r="D123" s="10">
        <v>2</v>
      </c>
      <c r="E123" s="5"/>
      <c r="F123" t="str">
        <f>IF($E123="","",IF(ISNA(VLOOKUP($E123,DD!$A$2:$C$150,2,0)),"NO SUCH DIVE",VLOOKUP($E123,DD!$A$2:$C$150,2,0)))</f>
        <v/>
      </c>
      <c r="G123" s="10" t="str">
        <f>IF($E123="","",IF(ISNA(VLOOKUP($E123,DD!$A$2:$C$150,3,0)),"",VLOOKUP($E123,DD!$A$2:$C$150,3,0)))</f>
        <v/>
      </c>
      <c r="H123" s="8"/>
      <c r="I123" s="8"/>
      <c r="J123" s="8"/>
      <c r="K123" s="8"/>
      <c r="L123" s="8"/>
      <c r="M123" s="5"/>
      <c r="N123" s="78">
        <f t="shared" si="94"/>
        <v>0</v>
      </c>
      <c r="O123" s="78">
        <f t="shared" ref="O123:O125" si="126">IF(N123="",O122,N123+O122)</f>
        <v>0</v>
      </c>
      <c r="Q123" s="9"/>
      <c r="R123" s="9"/>
      <c r="S123" s="9"/>
    </row>
    <row r="124" spans="1:19" ht="15.75" thickBot="1" x14ac:dyDescent="0.3">
      <c r="A124" s="115"/>
      <c r="B124" s="116"/>
      <c r="C124" s="117"/>
      <c r="D124" s="10">
        <v>3</v>
      </c>
      <c r="E124" s="5"/>
      <c r="F124" t="str">
        <f>IF($E124="","",IF(ISNA(VLOOKUP($E124,DD!$A$2:$C$150,2,0)),"NO SUCH DIVE",VLOOKUP($E124,DD!$A$2:$C$150,2,0)))</f>
        <v/>
      </c>
      <c r="G124" s="10" t="str">
        <f>IF($E124="","",IF(ISNA(VLOOKUP($E124,DD!$A$2:$C$150,3,0)),"",VLOOKUP($E124,DD!$A$2:$C$150,3,0)))</f>
        <v/>
      </c>
      <c r="H124" s="8"/>
      <c r="I124" s="8"/>
      <c r="J124" s="8"/>
      <c r="K124" s="8"/>
      <c r="L124" s="8"/>
      <c r="M124" s="5"/>
      <c r="N124" s="78">
        <f t="shared" si="94"/>
        <v>0</v>
      </c>
      <c r="O124" s="78">
        <f t="shared" si="126"/>
        <v>0</v>
      </c>
      <c r="Q124" s="9"/>
      <c r="R124" s="9"/>
      <c r="S124" s="9"/>
    </row>
    <row r="125" spans="1:19" ht="15.75" thickBot="1" x14ac:dyDescent="0.3">
      <c r="A125" s="115"/>
      <c r="B125" s="116"/>
      <c r="C125" s="117"/>
      <c r="D125" s="10">
        <v>4</v>
      </c>
      <c r="E125" s="5"/>
      <c r="F125" t="str">
        <f>IF($E125="","",IF(ISNA(VLOOKUP($E125,DD!$A$2:$C$150,2,0)),"NO SUCH DIVE",VLOOKUP($E125,DD!$A$2:$C$150,2,0)))</f>
        <v/>
      </c>
      <c r="G125" s="10" t="str">
        <f>IF($E125="","",IF(ISNA(VLOOKUP($E125,DD!$A$2:$C$150,3,0)),"",VLOOKUP($E125,DD!$A$2:$C$150,3,0)))</f>
        <v/>
      </c>
      <c r="H125" s="8"/>
      <c r="I125" s="8"/>
      <c r="J125" s="8"/>
      <c r="K125" s="8"/>
      <c r="L125" s="8"/>
      <c r="M125" s="5"/>
      <c r="N125" s="78">
        <f t="shared" si="94"/>
        <v>0</v>
      </c>
      <c r="O125" s="79">
        <f t="shared" si="126"/>
        <v>0</v>
      </c>
      <c r="Q125" s="9">
        <f t="shared" ref="Q125" si="127">IF(O125&lt;&gt;"",O125+A122/10000,0)</f>
        <v>3.0999999999999999E-3</v>
      </c>
      <c r="R125" s="9">
        <f t="shared" ref="R125" si="128">B122</f>
        <v>0</v>
      </c>
      <c r="S125" s="9">
        <f t="shared" ref="S125" si="129">C122</f>
        <v>0</v>
      </c>
    </row>
    <row r="126" spans="1:19" x14ac:dyDescent="0.25">
      <c r="A126" s="112">
        <v>32</v>
      </c>
      <c r="B126" s="113"/>
      <c r="C126" s="114"/>
      <c r="D126" s="18">
        <v>1</v>
      </c>
      <c r="E126" s="19"/>
      <c r="F126" s="20" t="str">
        <f>IF($E126="","",IF(ISNA(VLOOKUP($E126,DD!$A$2:$C$150,2,0)),"NO SUCH DIVE",VLOOKUP($E126,DD!$A$2:$C$150,2,0)))</f>
        <v/>
      </c>
      <c r="G126" s="18" t="str">
        <f>IF($E126="","",IF(ISNA(VLOOKUP($E126,DD!$A$2:$C$150,3,0)),"",VLOOKUP($E126,DD!$A$2:$C$150,3,0)))</f>
        <v/>
      </c>
      <c r="H126" s="21"/>
      <c r="I126" s="21"/>
      <c r="J126" s="21"/>
      <c r="K126" s="21"/>
      <c r="L126" s="21"/>
      <c r="M126" s="19"/>
      <c r="N126" s="80">
        <f t="shared" si="94"/>
        <v>0</v>
      </c>
      <c r="O126" s="80">
        <f t="shared" ref="O126" si="130">IF(N126="","",N126)</f>
        <v>0</v>
      </c>
      <c r="Q126" s="36"/>
      <c r="R126" s="36"/>
      <c r="S126" s="36"/>
    </row>
    <row r="127" spans="1:19" x14ac:dyDescent="0.25">
      <c r="A127" s="112"/>
      <c r="B127" s="113"/>
      <c r="C127" s="114"/>
      <c r="D127" s="18">
        <v>2</v>
      </c>
      <c r="E127" s="19"/>
      <c r="F127" s="20" t="str">
        <f>IF($E127="","",IF(ISNA(VLOOKUP($E127,DD!$A$2:$C$150,2,0)),"NO SUCH DIVE",VLOOKUP($E127,DD!$A$2:$C$150,2,0)))</f>
        <v/>
      </c>
      <c r="G127" s="18" t="str">
        <f>IF($E127="","",IF(ISNA(VLOOKUP($E127,DD!$A$2:$C$150,3,0)),"",VLOOKUP($E127,DD!$A$2:$C$150,3,0)))</f>
        <v/>
      </c>
      <c r="H127" s="21"/>
      <c r="I127" s="21"/>
      <c r="J127" s="21"/>
      <c r="K127" s="21"/>
      <c r="L127" s="21"/>
      <c r="M127" s="19"/>
      <c r="N127" s="80">
        <f t="shared" si="94"/>
        <v>0</v>
      </c>
      <c r="O127" s="80">
        <f t="shared" ref="O127:O129" si="131">IF(N127="",O126,N127+O126)</f>
        <v>0</v>
      </c>
      <c r="Q127" s="35"/>
      <c r="R127" s="35"/>
      <c r="S127" s="35"/>
    </row>
    <row r="128" spans="1:19" ht="15.75" thickBot="1" x14ac:dyDescent="0.3">
      <c r="A128" s="112"/>
      <c r="B128" s="113"/>
      <c r="C128" s="114"/>
      <c r="D128" s="18">
        <v>3</v>
      </c>
      <c r="E128" s="19"/>
      <c r="F128" s="20" t="str">
        <f>IF($E128="","",IF(ISNA(VLOOKUP($E128,DD!$A$2:$C$150,2,0)),"NO SUCH DIVE",VLOOKUP($E128,DD!$A$2:$C$150,2,0)))</f>
        <v/>
      </c>
      <c r="G128" s="18" t="str">
        <f>IF($E128="","",IF(ISNA(VLOOKUP($E128,DD!$A$2:$C$150,3,0)),"",VLOOKUP($E128,DD!$A$2:$C$150,3,0)))</f>
        <v/>
      </c>
      <c r="H128" s="21"/>
      <c r="I128" s="21"/>
      <c r="J128" s="21"/>
      <c r="K128" s="21"/>
      <c r="L128" s="21"/>
      <c r="M128" s="19"/>
      <c r="N128" s="80">
        <f t="shared" si="94"/>
        <v>0</v>
      </c>
      <c r="O128" s="80">
        <f t="shared" si="131"/>
        <v>0</v>
      </c>
      <c r="Q128" s="35"/>
      <c r="R128" s="35"/>
      <c r="S128" s="35"/>
    </row>
    <row r="129" spans="1:19" ht="15.75" thickBot="1" x14ac:dyDescent="0.3">
      <c r="A129" s="112"/>
      <c r="B129" s="113"/>
      <c r="C129" s="114"/>
      <c r="D129" s="18">
        <v>4</v>
      </c>
      <c r="E129" s="19"/>
      <c r="F129" s="20" t="str">
        <f>IF($E129="","",IF(ISNA(VLOOKUP($E129,DD!$A$2:$C$150,2,0)),"NO SUCH DIVE",VLOOKUP($E129,DD!$A$2:$C$150,2,0)))</f>
        <v/>
      </c>
      <c r="G129" s="18" t="str">
        <f>IF($E129="","",IF(ISNA(VLOOKUP($E129,DD!$A$2:$C$150,3,0)),"",VLOOKUP($E129,DD!$A$2:$C$150,3,0)))</f>
        <v/>
      </c>
      <c r="H129" s="21"/>
      <c r="I129" s="21"/>
      <c r="J129" s="21"/>
      <c r="K129" s="21"/>
      <c r="L129" s="21"/>
      <c r="M129" s="19"/>
      <c r="N129" s="80">
        <f t="shared" si="94"/>
        <v>0</v>
      </c>
      <c r="O129" s="81">
        <f t="shared" si="131"/>
        <v>0</v>
      </c>
      <c r="Q129" s="35">
        <f t="shared" ref="Q129" si="132">IF(O129&lt;&gt;"",O129+A126/10000,0)</f>
        <v>3.2000000000000002E-3</v>
      </c>
      <c r="R129" s="35">
        <f t="shared" ref="R129" si="133">B126</f>
        <v>0</v>
      </c>
      <c r="S129" s="35">
        <f t="shared" ref="S129" si="134">C126</f>
        <v>0</v>
      </c>
    </row>
    <row r="130" spans="1:19" x14ac:dyDescent="0.25">
      <c r="A130" s="115">
        <v>33</v>
      </c>
      <c r="B130" s="116"/>
      <c r="C130" s="117"/>
      <c r="D130" s="10">
        <v>1</v>
      </c>
      <c r="E130" s="5"/>
      <c r="F130" t="str">
        <f>IF($E130="","",IF(ISNA(VLOOKUP($E130,DD!$A$2:$C$150,2,0)),"NO SUCH DIVE",VLOOKUP($E130,DD!$A$2:$C$150,2,0)))</f>
        <v/>
      </c>
      <c r="G130" s="10" t="str">
        <f>IF($E130="","",IF(ISNA(VLOOKUP($E130,DD!$A$2:$C$150,3,0)),"",VLOOKUP($E130,DD!$A$2:$C$150,3,0)))</f>
        <v/>
      </c>
      <c r="H130" s="8"/>
      <c r="I130" s="8"/>
      <c r="J130" s="8"/>
      <c r="K130" s="8"/>
      <c r="L130" s="8"/>
      <c r="M130" s="5"/>
      <c r="N130" s="78">
        <f t="shared" si="94"/>
        <v>0</v>
      </c>
      <c r="O130" s="78">
        <f t="shared" ref="O130" si="135">IF(N130="","",N130)</f>
        <v>0</v>
      </c>
    </row>
    <row r="131" spans="1:19" x14ac:dyDescent="0.25">
      <c r="A131" s="115"/>
      <c r="B131" s="116"/>
      <c r="C131" s="117"/>
      <c r="D131" s="10">
        <v>2</v>
      </c>
      <c r="E131" s="5"/>
      <c r="F131" t="str">
        <f>IF($E131="","",IF(ISNA(VLOOKUP($E131,DD!$A$2:$C$150,2,0)),"NO SUCH DIVE",VLOOKUP($E131,DD!$A$2:$C$150,2,0)))</f>
        <v/>
      </c>
      <c r="G131" s="10" t="str">
        <f>IF($E131="","",IF(ISNA(VLOOKUP($E131,DD!$A$2:$C$150,3,0)),"",VLOOKUP($E131,DD!$A$2:$C$150,3,0)))</f>
        <v/>
      </c>
      <c r="H131" s="8"/>
      <c r="I131" s="8"/>
      <c r="J131" s="8"/>
      <c r="K131" s="8"/>
      <c r="L131" s="8"/>
      <c r="M131" s="5"/>
      <c r="N131" s="78">
        <f t="shared" si="94"/>
        <v>0</v>
      </c>
      <c r="O131" s="78">
        <f t="shared" ref="O131:O133" si="136">IF(N131="",O130,N131+O130)</f>
        <v>0</v>
      </c>
      <c r="Q131" s="9"/>
      <c r="R131" s="9"/>
      <c r="S131" s="9"/>
    </row>
    <row r="132" spans="1:19" ht="15.75" thickBot="1" x14ac:dyDescent="0.3">
      <c r="A132" s="115"/>
      <c r="B132" s="116"/>
      <c r="C132" s="117"/>
      <c r="D132" s="10">
        <v>3</v>
      </c>
      <c r="E132" s="5"/>
      <c r="F132" t="str">
        <f>IF($E132="","",IF(ISNA(VLOOKUP($E132,DD!$A$2:$C$150,2,0)),"NO SUCH DIVE",VLOOKUP($E132,DD!$A$2:$C$150,2,0)))</f>
        <v/>
      </c>
      <c r="G132" s="10" t="str">
        <f>IF($E132="","",IF(ISNA(VLOOKUP($E132,DD!$A$2:$C$150,3,0)),"",VLOOKUP($E132,DD!$A$2:$C$150,3,0)))</f>
        <v/>
      </c>
      <c r="H132" s="8"/>
      <c r="I132" s="8"/>
      <c r="J132" s="8"/>
      <c r="K132" s="8"/>
      <c r="L132" s="8"/>
      <c r="M132" s="5"/>
      <c r="N132" s="78">
        <f t="shared" si="94"/>
        <v>0</v>
      </c>
      <c r="O132" s="78">
        <f t="shared" si="136"/>
        <v>0</v>
      </c>
      <c r="Q132" s="9"/>
      <c r="R132" s="9"/>
      <c r="S132" s="9"/>
    </row>
    <row r="133" spans="1:19" ht="15.75" thickBot="1" x14ac:dyDescent="0.3">
      <c r="A133" s="115"/>
      <c r="B133" s="116"/>
      <c r="C133" s="117"/>
      <c r="D133" s="10">
        <v>4</v>
      </c>
      <c r="E133" s="5"/>
      <c r="F133" t="str">
        <f>IF($E133="","",IF(ISNA(VLOOKUP($E133,DD!$A$2:$C$150,2,0)),"NO SUCH DIVE",VLOOKUP($E133,DD!$A$2:$C$150,2,0)))</f>
        <v/>
      </c>
      <c r="G133" s="10" t="str">
        <f>IF($E133="","",IF(ISNA(VLOOKUP($E133,DD!$A$2:$C$150,3,0)),"",VLOOKUP($E133,DD!$A$2:$C$150,3,0)))</f>
        <v/>
      </c>
      <c r="H133" s="8"/>
      <c r="I133" s="8"/>
      <c r="J133" s="8"/>
      <c r="K133" s="8"/>
      <c r="L133" s="8"/>
      <c r="M133" s="5"/>
      <c r="N133" s="78">
        <f t="shared" si="94"/>
        <v>0</v>
      </c>
      <c r="O133" s="79">
        <f t="shared" si="136"/>
        <v>0</v>
      </c>
      <c r="Q133" s="9">
        <f t="shared" ref="Q133" si="137">IF(O133&lt;&gt;"",O133+A130/10000,0)</f>
        <v>3.3E-3</v>
      </c>
      <c r="R133" s="9">
        <f t="shared" ref="R133" si="138">B130</f>
        <v>0</v>
      </c>
      <c r="S133" s="9">
        <f t="shared" ref="S133" si="139">C130</f>
        <v>0</v>
      </c>
    </row>
    <row r="134" spans="1:19" x14ac:dyDescent="0.25">
      <c r="A134" s="112">
        <v>34</v>
      </c>
      <c r="B134" s="113"/>
      <c r="C134" s="114"/>
      <c r="D134" s="18">
        <v>1</v>
      </c>
      <c r="E134" s="19"/>
      <c r="F134" s="20" t="str">
        <f>IF($E134="","",IF(ISNA(VLOOKUP($E134,DD!$A$2:$C$150,2,0)),"NO SUCH DIVE",VLOOKUP($E134,DD!$A$2:$C$150,2,0)))</f>
        <v/>
      </c>
      <c r="G134" s="18" t="str">
        <f>IF($E134="","",IF(ISNA(VLOOKUP($E134,DD!$A$2:$C$150,3,0)),"",VLOOKUP($E134,DD!$A$2:$C$150,3,0)))</f>
        <v/>
      </c>
      <c r="H134" s="21"/>
      <c r="I134" s="21"/>
      <c r="J134" s="21"/>
      <c r="K134" s="21"/>
      <c r="L134" s="21"/>
      <c r="M134" s="19"/>
      <c r="N134" s="80">
        <f t="shared" si="94"/>
        <v>0</v>
      </c>
      <c r="O134" s="80">
        <f t="shared" ref="O134" si="140">IF(N134="","",N134)</f>
        <v>0</v>
      </c>
      <c r="Q134" s="36"/>
      <c r="R134" s="36"/>
      <c r="S134" s="36"/>
    </row>
    <row r="135" spans="1:19" x14ac:dyDescent="0.25">
      <c r="A135" s="112"/>
      <c r="B135" s="113"/>
      <c r="C135" s="114"/>
      <c r="D135" s="18">
        <v>2</v>
      </c>
      <c r="E135" s="19"/>
      <c r="F135" s="20" t="str">
        <f>IF($E135="","",IF(ISNA(VLOOKUP($E135,DD!$A$2:$C$150,2,0)),"NO SUCH DIVE",VLOOKUP($E135,DD!$A$2:$C$150,2,0)))</f>
        <v/>
      </c>
      <c r="G135" s="18" t="str">
        <f>IF($E135="","",IF(ISNA(VLOOKUP($E135,DD!$A$2:$C$150,3,0)),"",VLOOKUP($E135,DD!$A$2:$C$150,3,0)))</f>
        <v/>
      </c>
      <c r="H135" s="21"/>
      <c r="I135" s="21"/>
      <c r="J135" s="21"/>
      <c r="K135" s="21"/>
      <c r="L135" s="21"/>
      <c r="M135" s="19"/>
      <c r="N135" s="80">
        <f t="shared" si="94"/>
        <v>0</v>
      </c>
      <c r="O135" s="80">
        <f t="shared" ref="O135:O137" si="141">IF(N135="",O134,N135+O134)</f>
        <v>0</v>
      </c>
      <c r="Q135" s="35"/>
      <c r="R135" s="35"/>
      <c r="S135" s="35"/>
    </row>
    <row r="136" spans="1:19" ht="15.75" thickBot="1" x14ac:dyDescent="0.3">
      <c r="A136" s="112"/>
      <c r="B136" s="113"/>
      <c r="C136" s="114"/>
      <c r="D136" s="18">
        <v>3</v>
      </c>
      <c r="E136" s="19"/>
      <c r="F136" s="20" t="str">
        <f>IF($E136="","",IF(ISNA(VLOOKUP($E136,DD!$A$2:$C$150,2,0)),"NO SUCH DIVE",VLOOKUP($E136,DD!$A$2:$C$150,2,0)))</f>
        <v/>
      </c>
      <c r="G136" s="18" t="str">
        <f>IF($E136="","",IF(ISNA(VLOOKUP($E136,DD!$A$2:$C$150,3,0)),"",VLOOKUP($E136,DD!$A$2:$C$150,3,0)))</f>
        <v/>
      </c>
      <c r="H136" s="21"/>
      <c r="I136" s="21"/>
      <c r="J136" s="21"/>
      <c r="K136" s="21"/>
      <c r="L136" s="21"/>
      <c r="M136" s="19"/>
      <c r="N136" s="80">
        <f t="shared" si="94"/>
        <v>0</v>
      </c>
      <c r="O136" s="80">
        <f t="shared" si="141"/>
        <v>0</v>
      </c>
      <c r="Q136" s="35"/>
      <c r="R136" s="35"/>
      <c r="S136" s="35"/>
    </row>
    <row r="137" spans="1:19" ht="15.75" thickBot="1" x14ac:dyDescent="0.3">
      <c r="A137" s="112"/>
      <c r="B137" s="113"/>
      <c r="C137" s="114"/>
      <c r="D137" s="18">
        <v>4</v>
      </c>
      <c r="E137" s="19"/>
      <c r="F137" s="20" t="str">
        <f>IF($E137="","",IF(ISNA(VLOOKUP($E137,DD!$A$2:$C$150,2,0)),"NO SUCH DIVE",VLOOKUP($E137,DD!$A$2:$C$150,2,0)))</f>
        <v/>
      </c>
      <c r="G137" s="18" t="str">
        <f>IF($E137="","",IF(ISNA(VLOOKUP($E137,DD!$A$2:$C$150,3,0)),"",VLOOKUP($E137,DD!$A$2:$C$150,3,0)))</f>
        <v/>
      </c>
      <c r="H137" s="21"/>
      <c r="I137" s="21"/>
      <c r="J137" s="21"/>
      <c r="K137" s="21"/>
      <c r="L137" s="21"/>
      <c r="M137" s="19"/>
      <c r="N137" s="80">
        <f t="shared" si="94"/>
        <v>0</v>
      </c>
      <c r="O137" s="81">
        <f t="shared" si="141"/>
        <v>0</v>
      </c>
      <c r="Q137" s="35">
        <f t="shared" ref="Q137" si="142">IF(O137&lt;&gt;"",O137+A134/10000,0)</f>
        <v>3.3999999999999998E-3</v>
      </c>
      <c r="R137" s="35">
        <f t="shared" ref="R137" si="143">B134</f>
        <v>0</v>
      </c>
      <c r="S137" s="35">
        <f t="shared" ref="S137" si="144">C134</f>
        <v>0</v>
      </c>
    </row>
    <row r="138" spans="1:19" x14ac:dyDescent="0.25">
      <c r="A138" s="115">
        <v>35</v>
      </c>
      <c r="B138" s="116"/>
      <c r="C138" s="117"/>
      <c r="D138" s="10">
        <v>1</v>
      </c>
      <c r="E138" s="5"/>
      <c r="F138" t="str">
        <f>IF($E138="","",IF(ISNA(VLOOKUP($E138,DD!$A$2:$C$150,2,0)),"NO SUCH DIVE",VLOOKUP($E138,DD!$A$2:$C$150,2,0)))</f>
        <v/>
      </c>
      <c r="G138" s="10" t="str">
        <f>IF($E138="","",IF(ISNA(VLOOKUP($E138,DD!$A$2:$C$150,3,0)),"",VLOOKUP($E138,DD!$A$2:$C$150,3,0)))</f>
        <v/>
      </c>
      <c r="H138" s="8"/>
      <c r="I138" s="8"/>
      <c r="J138" s="8"/>
      <c r="K138" s="8"/>
      <c r="L138" s="8"/>
      <c r="M138" s="5"/>
      <c r="N138" s="78">
        <f t="shared" si="94"/>
        <v>0</v>
      </c>
      <c r="O138" s="78">
        <f t="shared" ref="O138" si="145">IF(N138="","",N138)</f>
        <v>0</v>
      </c>
    </row>
    <row r="139" spans="1:19" x14ac:dyDescent="0.25">
      <c r="A139" s="115"/>
      <c r="B139" s="116"/>
      <c r="C139" s="117"/>
      <c r="D139" s="10">
        <v>2</v>
      </c>
      <c r="E139" s="5"/>
      <c r="F139" t="str">
        <f>IF($E139="","",IF(ISNA(VLOOKUP($E139,DD!$A$2:$C$150,2,0)),"NO SUCH DIVE",VLOOKUP($E139,DD!$A$2:$C$150,2,0)))</f>
        <v/>
      </c>
      <c r="G139" s="10" t="str">
        <f>IF($E139="","",IF(ISNA(VLOOKUP($E139,DD!$A$2:$C$150,3,0)),"",VLOOKUP($E139,DD!$A$2:$C$150,3,0)))</f>
        <v/>
      </c>
      <c r="H139" s="8"/>
      <c r="I139" s="8"/>
      <c r="J139" s="8"/>
      <c r="K139" s="8"/>
      <c r="L139" s="8"/>
      <c r="M139" s="5"/>
      <c r="N139" s="78">
        <f t="shared" si="94"/>
        <v>0</v>
      </c>
      <c r="O139" s="78">
        <f t="shared" ref="O139:O141" si="146">IF(N139="",O138,N139+O138)</f>
        <v>0</v>
      </c>
      <c r="Q139" s="9"/>
      <c r="R139" s="9"/>
      <c r="S139" s="9"/>
    </row>
    <row r="140" spans="1:19" ht="15.75" thickBot="1" x14ac:dyDescent="0.3">
      <c r="A140" s="115"/>
      <c r="B140" s="116"/>
      <c r="C140" s="117"/>
      <c r="D140" s="10">
        <v>3</v>
      </c>
      <c r="E140" s="5"/>
      <c r="F140" t="str">
        <f>IF($E140="","",IF(ISNA(VLOOKUP($E140,DD!$A$2:$C$150,2,0)),"NO SUCH DIVE",VLOOKUP($E140,DD!$A$2:$C$150,2,0)))</f>
        <v/>
      </c>
      <c r="G140" s="10" t="str">
        <f>IF($E140="","",IF(ISNA(VLOOKUP($E140,DD!$A$2:$C$150,3,0)),"",VLOOKUP($E140,DD!$A$2:$C$150,3,0)))</f>
        <v/>
      </c>
      <c r="H140" s="8"/>
      <c r="I140" s="8"/>
      <c r="J140" s="8"/>
      <c r="K140" s="8"/>
      <c r="L140" s="8"/>
      <c r="M140" s="5"/>
      <c r="N140" s="78">
        <f t="shared" si="94"/>
        <v>0</v>
      </c>
      <c r="O140" s="78">
        <f t="shared" si="146"/>
        <v>0</v>
      </c>
      <c r="Q140" s="9"/>
      <c r="R140" s="9"/>
      <c r="S140" s="9"/>
    </row>
    <row r="141" spans="1:19" ht="15.75" thickBot="1" x14ac:dyDescent="0.3">
      <c r="A141" s="115"/>
      <c r="B141" s="116"/>
      <c r="C141" s="117"/>
      <c r="D141" s="10">
        <v>4</v>
      </c>
      <c r="E141" s="5"/>
      <c r="F141" t="str">
        <f>IF($E141="","",IF(ISNA(VLOOKUP($E141,DD!$A$2:$C$150,2,0)),"NO SUCH DIVE",VLOOKUP($E141,DD!$A$2:$C$150,2,0)))</f>
        <v/>
      </c>
      <c r="G141" s="10" t="str">
        <f>IF($E141="","",IF(ISNA(VLOOKUP($E141,DD!$A$2:$C$150,3,0)),"",VLOOKUP($E141,DD!$A$2:$C$150,3,0)))</f>
        <v/>
      </c>
      <c r="H141" s="8"/>
      <c r="I141" s="8"/>
      <c r="J141" s="8"/>
      <c r="K141" s="8"/>
      <c r="L141" s="8"/>
      <c r="M141" s="5"/>
      <c r="N141" s="78">
        <f t="shared" si="94"/>
        <v>0</v>
      </c>
      <c r="O141" s="79">
        <f t="shared" si="146"/>
        <v>0</v>
      </c>
      <c r="Q141" s="9">
        <f t="shared" ref="Q141" si="147">IF(O141&lt;&gt;"",O141+A138/10000,0)</f>
        <v>3.5000000000000001E-3</v>
      </c>
      <c r="R141" s="9">
        <f t="shared" ref="R141" si="148">B138</f>
        <v>0</v>
      </c>
      <c r="S141" s="9">
        <f t="shared" ref="S141" si="149">C138</f>
        <v>0</v>
      </c>
    </row>
    <row r="142" spans="1:19" x14ac:dyDescent="0.25">
      <c r="A142" s="112">
        <v>36</v>
      </c>
      <c r="B142" s="113"/>
      <c r="C142" s="114"/>
      <c r="D142" s="18">
        <v>1</v>
      </c>
      <c r="E142" s="19"/>
      <c r="F142" s="20" t="str">
        <f>IF($E142="","",IF(ISNA(VLOOKUP($E142,DD!$A$2:$C$150,2,0)),"NO SUCH DIVE",VLOOKUP($E142,DD!$A$2:$C$150,2,0)))</f>
        <v/>
      </c>
      <c r="G142" s="18" t="str">
        <f>IF($E142="","",IF(ISNA(VLOOKUP($E142,DD!$A$2:$C$150,3,0)),"",VLOOKUP($E142,DD!$A$2:$C$150,3,0)))</f>
        <v/>
      </c>
      <c r="H142" s="21"/>
      <c r="I142" s="21"/>
      <c r="J142" s="21"/>
      <c r="K142" s="21"/>
      <c r="L142" s="21"/>
      <c r="M142" s="19"/>
      <c r="N142" s="80">
        <f t="shared" si="94"/>
        <v>0</v>
      </c>
      <c r="O142" s="80">
        <f t="shared" ref="O142" si="150">IF(N142="","",N142)</f>
        <v>0</v>
      </c>
      <c r="Q142" s="36"/>
      <c r="R142" s="36"/>
      <c r="S142" s="36"/>
    </row>
    <row r="143" spans="1:19" x14ac:dyDescent="0.25">
      <c r="A143" s="112"/>
      <c r="B143" s="113"/>
      <c r="C143" s="114"/>
      <c r="D143" s="18">
        <v>2</v>
      </c>
      <c r="E143" s="19"/>
      <c r="F143" s="20" t="str">
        <f>IF($E143="","",IF(ISNA(VLOOKUP($E143,DD!$A$2:$C$150,2,0)),"NO SUCH DIVE",VLOOKUP($E143,DD!$A$2:$C$150,2,0)))</f>
        <v/>
      </c>
      <c r="G143" s="18" t="str">
        <f>IF($E143="","",IF(ISNA(VLOOKUP($E143,DD!$A$2:$C$150,3,0)),"",VLOOKUP($E143,DD!$A$2:$C$150,3,0)))</f>
        <v/>
      </c>
      <c r="H143" s="21"/>
      <c r="I143" s="21"/>
      <c r="J143" s="21"/>
      <c r="K143" s="21"/>
      <c r="L143" s="21"/>
      <c r="M143" s="19"/>
      <c r="N143" s="80">
        <f t="shared" si="94"/>
        <v>0</v>
      </c>
      <c r="O143" s="80">
        <f t="shared" ref="O143:O145" si="151">IF(N143="",O142,N143+O142)</f>
        <v>0</v>
      </c>
      <c r="Q143" s="35"/>
      <c r="R143" s="35"/>
      <c r="S143" s="35"/>
    </row>
    <row r="144" spans="1:19" ht="15.75" thickBot="1" x14ac:dyDescent="0.3">
      <c r="A144" s="112"/>
      <c r="B144" s="113"/>
      <c r="C144" s="114"/>
      <c r="D144" s="18">
        <v>3</v>
      </c>
      <c r="E144" s="19"/>
      <c r="F144" s="20" t="str">
        <f>IF($E144="","",IF(ISNA(VLOOKUP($E144,DD!$A$2:$C$150,2,0)),"NO SUCH DIVE",VLOOKUP($E144,DD!$A$2:$C$150,2,0)))</f>
        <v/>
      </c>
      <c r="G144" s="18" t="str">
        <f>IF($E144="","",IF(ISNA(VLOOKUP($E144,DD!$A$2:$C$150,3,0)),"",VLOOKUP($E144,DD!$A$2:$C$150,3,0)))</f>
        <v/>
      </c>
      <c r="H144" s="21"/>
      <c r="I144" s="21"/>
      <c r="J144" s="21"/>
      <c r="K144" s="21"/>
      <c r="L144" s="21"/>
      <c r="M144" s="19"/>
      <c r="N144" s="80">
        <f t="shared" si="94"/>
        <v>0</v>
      </c>
      <c r="O144" s="80">
        <f t="shared" si="151"/>
        <v>0</v>
      </c>
      <c r="Q144" s="35"/>
      <c r="R144" s="35"/>
      <c r="S144" s="35"/>
    </row>
    <row r="145" spans="1:19" ht="15.75" thickBot="1" x14ac:dyDescent="0.3">
      <c r="A145" s="112"/>
      <c r="B145" s="113"/>
      <c r="C145" s="114"/>
      <c r="D145" s="18">
        <v>4</v>
      </c>
      <c r="E145" s="19"/>
      <c r="F145" s="20" t="str">
        <f>IF($E145="","",IF(ISNA(VLOOKUP($E145,DD!$A$2:$C$150,2,0)),"NO SUCH DIVE",VLOOKUP($E145,DD!$A$2:$C$150,2,0)))</f>
        <v/>
      </c>
      <c r="G145" s="18" t="str">
        <f>IF($E145="","",IF(ISNA(VLOOKUP($E145,DD!$A$2:$C$150,3,0)),"",VLOOKUP($E145,DD!$A$2:$C$150,3,0)))</f>
        <v/>
      </c>
      <c r="H145" s="21"/>
      <c r="I145" s="21"/>
      <c r="J145" s="21"/>
      <c r="K145" s="21"/>
      <c r="L145" s="21"/>
      <c r="M145" s="19"/>
      <c r="N145" s="80">
        <f t="shared" si="94"/>
        <v>0</v>
      </c>
      <c r="O145" s="81">
        <f t="shared" si="151"/>
        <v>0</v>
      </c>
      <c r="Q145" s="35">
        <f t="shared" ref="Q145" si="152">IF(O145&lt;&gt;"",O145+A142/10000,0)</f>
        <v>3.5999999999999999E-3</v>
      </c>
      <c r="R145" s="35">
        <f t="shared" ref="R145" si="153">B142</f>
        <v>0</v>
      </c>
      <c r="S145" s="35">
        <f t="shared" ref="S145" si="154">C142</f>
        <v>0</v>
      </c>
    </row>
    <row r="146" spans="1:19" x14ac:dyDescent="0.25">
      <c r="A146" s="115">
        <v>37</v>
      </c>
      <c r="B146" s="116"/>
      <c r="C146" s="117"/>
      <c r="D146" s="10">
        <v>1</v>
      </c>
      <c r="E146" s="5"/>
      <c r="F146" t="str">
        <f>IF($E146="","",IF(ISNA(VLOOKUP($E146,DD!$A$2:$C$150,2,0)),"NO SUCH DIVE",VLOOKUP($E146,DD!$A$2:$C$150,2,0)))</f>
        <v/>
      </c>
      <c r="G146" s="10" t="str">
        <f>IF($E146="","",IF(ISNA(VLOOKUP($E146,DD!$A$2:$C$150,3,0)),"",VLOOKUP($E146,DD!$A$2:$C$150,3,0)))</f>
        <v/>
      </c>
      <c r="H146" s="8"/>
      <c r="I146" s="8"/>
      <c r="J146" s="8"/>
      <c r="K146" s="8"/>
      <c r="L146" s="8"/>
      <c r="M146" s="5"/>
      <c r="N146" s="78">
        <f t="shared" ref="N146:N161" si="155">IF(G146="",0,IF(COUNT(H146:L146)=3,IF(M146&lt;&gt;"",(SUM(H146:J146)-6)*G146,SUM(H146:J146)*G146),IF(M146&lt;&gt;"",(SUM(H146:L146)-MAX(H146:L146)-MIN(H146:L146)-6)*G146,(SUM(H146:L146)-MAX(H146:L146)-MIN(H146:L146))*G146)))</f>
        <v>0</v>
      </c>
      <c r="O146" s="78">
        <f t="shared" ref="O146" si="156">IF(N146="","",N146)</f>
        <v>0</v>
      </c>
    </row>
    <row r="147" spans="1:19" x14ac:dyDescent="0.25">
      <c r="A147" s="115"/>
      <c r="B147" s="116"/>
      <c r="C147" s="117"/>
      <c r="D147" s="10">
        <v>2</v>
      </c>
      <c r="E147" s="5"/>
      <c r="F147" t="str">
        <f>IF($E147="","",IF(ISNA(VLOOKUP($E147,DD!$A$2:$C$150,2,0)),"NO SUCH DIVE",VLOOKUP($E147,DD!$A$2:$C$150,2,0)))</f>
        <v/>
      </c>
      <c r="G147" s="10" t="str">
        <f>IF($E147="","",IF(ISNA(VLOOKUP($E147,DD!$A$2:$C$150,3,0)),"",VLOOKUP($E147,DD!$A$2:$C$150,3,0)))</f>
        <v/>
      </c>
      <c r="H147" s="8"/>
      <c r="I147" s="8"/>
      <c r="J147" s="8"/>
      <c r="K147" s="8"/>
      <c r="L147" s="8"/>
      <c r="M147" s="5"/>
      <c r="N147" s="78">
        <f t="shared" si="155"/>
        <v>0</v>
      </c>
      <c r="O147" s="78">
        <f t="shared" ref="O147:O149" si="157">IF(N147="",O146,N147+O146)</f>
        <v>0</v>
      </c>
      <c r="Q147" s="9"/>
      <c r="R147" s="9"/>
      <c r="S147" s="9"/>
    </row>
    <row r="148" spans="1:19" ht="15.75" thickBot="1" x14ac:dyDescent="0.3">
      <c r="A148" s="115"/>
      <c r="B148" s="116"/>
      <c r="C148" s="117"/>
      <c r="D148" s="10">
        <v>3</v>
      </c>
      <c r="E148" s="5"/>
      <c r="F148" t="str">
        <f>IF($E148="","",IF(ISNA(VLOOKUP($E148,DD!$A$2:$C$150,2,0)),"NO SUCH DIVE",VLOOKUP($E148,DD!$A$2:$C$150,2,0)))</f>
        <v/>
      </c>
      <c r="G148" s="10" t="str">
        <f>IF($E148="","",IF(ISNA(VLOOKUP($E148,DD!$A$2:$C$150,3,0)),"",VLOOKUP($E148,DD!$A$2:$C$150,3,0)))</f>
        <v/>
      </c>
      <c r="H148" s="8"/>
      <c r="I148" s="8"/>
      <c r="J148" s="8"/>
      <c r="K148" s="8"/>
      <c r="L148" s="8"/>
      <c r="M148" s="5"/>
      <c r="N148" s="78">
        <f t="shared" si="155"/>
        <v>0</v>
      </c>
      <c r="O148" s="78">
        <f t="shared" si="157"/>
        <v>0</v>
      </c>
      <c r="Q148" s="9"/>
      <c r="R148" s="9"/>
      <c r="S148" s="9"/>
    </row>
    <row r="149" spans="1:19" ht="15.75" thickBot="1" x14ac:dyDescent="0.3">
      <c r="A149" s="115"/>
      <c r="B149" s="116"/>
      <c r="C149" s="117"/>
      <c r="D149" s="10">
        <v>4</v>
      </c>
      <c r="E149" s="5"/>
      <c r="F149" t="str">
        <f>IF($E149="","",IF(ISNA(VLOOKUP($E149,DD!$A$2:$C$150,2,0)),"NO SUCH DIVE",VLOOKUP($E149,DD!$A$2:$C$150,2,0)))</f>
        <v/>
      </c>
      <c r="G149" s="10" t="str">
        <f>IF($E149="","",IF(ISNA(VLOOKUP($E149,DD!$A$2:$C$150,3,0)),"",VLOOKUP($E149,DD!$A$2:$C$150,3,0)))</f>
        <v/>
      </c>
      <c r="H149" s="8"/>
      <c r="I149" s="8"/>
      <c r="J149" s="8"/>
      <c r="K149" s="8"/>
      <c r="L149" s="8"/>
      <c r="M149" s="5"/>
      <c r="N149" s="78">
        <f t="shared" si="155"/>
        <v>0</v>
      </c>
      <c r="O149" s="79">
        <f t="shared" si="157"/>
        <v>0</v>
      </c>
      <c r="Q149" s="9">
        <f t="shared" ref="Q149" si="158">IF(O149&lt;&gt;"",O149+A146/10000,0)</f>
        <v>3.7000000000000002E-3</v>
      </c>
      <c r="R149" s="9">
        <f t="shared" ref="R149" si="159">B146</f>
        <v>0</v>
      </c>
      <c r="S149" s="9">
        <f t="shared" ref="S149" si="160">C146</f>
        <v>0</v>
      </c>
    </row>
    <row r="150" spans="1:19" x14ac:dyDescent="0.25">
      <c r="A150" s="112">
        <v>38</v>
      </c>
      <c r="B150" s="113"/>
      <c r="C150" s="114"/>
      <c r="D150" s="18">
        <v>1</v>
      </c>
      <c r="E150" s="19"/>
      <c r="F150" s="20" t="str">
        <f>IF($E150="","",IF(ISNA(VLOOKUP($E150,DD!$A$2:$C$150,2,0)),"NO SUCH DIVE",VLOOKUP($E150,DD!$A$2:$C$150,2,0)))</f>
        <v/>
      </c>
      <c r="G150" s="18" t="str">
        <f>IF($E150="","",IF(ISNA(VLOOKUP($E150,DD!$A$2:$C$150,3,0)),"",VLOOKUP($E150,DD!$A$2:$C$150,3,0)))</f>
        <v/>
      </c>
      <c r="H150" s="21"/>
      <c r="I150" s="21"/>
      <c r="J150" s="21"/>
      <c r="K150" s="21"/>
      <c r="L150" s="21"/>
      <c r="M150" s="19"/>
      <c r="N150" s="80">
        <f t="shared" si="155"/>
        <v>0</v>
      </c>
      <c r="O150" s="80">
        <f t="shared" ref="O150" si="161">IF(N150="","",N150)</f>
        <v>0</v>
      </c>
      <c r="Q150" s="36"/>
      <c r="R150" s="36"/>
      <c r="S150" s="36"/>
    </row>
    <row r="151" spans="1:19" x14ac:dyDescent="0.25">
      <c r="A151" s="112"/>
      <c r="B151" s="113"/>
      <c r="C151" s="114"/>
      <c r="D151" s="18">
        <v>2</v>
      </c>
      <c r="E151" s="19"/>
      <c r="F151" s="20" t="str">
        <f>IF($E151="","",IF(ISNA(VLOOKUP($E151,DD!$A$2:$C$150,2,0)),"NO SUCH DIVE",VLOOKUP($E151,DD!$A$2:$C$150,2,0)))</f>
        <v/>
      </c>
      <c r="G151" s="18" t="str">
        <f>IF($E151="","",IF(ISNA(VLOOKUP($E151,DD!$A$2:$C$150,3,0)),"",VLOOKUP($E151,DD!$A$2:$C$150,3,0)))</f>
        <v/>
      </c>
      <c r="H151" s="21"/>
      <c r="I151" s="21"/>
      <c r="J151" s="21"/>
      <c r="K151" s="21"/>
      <c r="L151" s="21"/>
      <c r="M151" s="19"/>
      <c r="N151" s="80">
        <f t="shared" si="155"/>
        <v>0</v>
      </c>
      <c r="O151" s="80">
        <f t="shared" ref="O151:O153" si="162">IF(N151="",O150,N151+O150)</f>
        <v>0</v>
      </c>
      <c r="Q151" s="35"/>
      <c r="R151" s="35"/>
      <c r="S151" s="35"/>
    </row>
    <row r="152" spans="1:19" ht="15.75" thickBot="1" x14ac:dyDescent="0.3">
      <c r="A152" s="112"/>
      <c r="B152" s="113"/>
      <c r="C152" s="114"/>
      <c r="D152" s="18">
        <v>3</v>
      </c>
      <c r="E152" s="19"/>
      <c r="F152" s="20" t="str">
        <f>IF($E152="","",IF(ISNA(VLOOKUP($E152,DD!$A$2:$C$150,2,0)),"NO SUCH DIVE",VLOOKUP($E152,DD!$A$2:$C$150,2,0)))</f>
        <v/>
      </c>
      <c r="G152" s="18" t="str">
        <f>IF($E152="","",IF(ISNA(VLOOKUP($E152,DD!$A$2:$C$150,3,0)),"",VLOOKUP($E152,DD!$A$2:$C$150,3,0)))</f>
        <v/>
      </c>
      <c r="H152" s="21"/>
      <c r="I152" s="21"/>
      <c r="J152" s="21"/>
      <c r="K152" s="21"/>
      <c r="L152" s="21"/>
      <c r="M152" s="19"/>
      <c r="N152" s="80">
        <f t="shared" si="155"/>
        <v>0</v>
      </c>
      <c r="O152" s="80">
        <f t="shared" si="162"/>
        <v>0</v>
      </c>
      <c r="Q152" s="35"/>
      <c r="R152" s="35"/>
      <c r="S152" s="35"/>
    </row>
    <row r="153" spans="1:19" ht="15.75" thickBot="1" x14ac:dyDescent="0.3">
      <c r="A153" s="112"/>
      <c r="B153" s="113"/>
      <c r="C153" s="114"/>
      <c r="D153" s="18">
        <v>4</v>
      </c>
      <c r="E153" s="19"/>
      <c r="F153" s="20" t="str">
        <f>IF($E153="","",IF(ISNA(VLOOKUP($E153,DD!$A$2:$C$150,2,0)),"NO SUCH DIVE",VLOOKUP($E153,DD!$A$2:$C$150,2,0)))</f>
        <v/>
      </c>
      <c r="G153" s="18" t="str">
        <f>IF($E153="","",IF(ISNA(VLOOKUP($E153,DD!$A$2:$C$150,3,0)),"",VLOOKUP($E153,DD!$A$2:$C$150,3,0)))</f>
        <v/>
      </c>
      <c r="H153" s="21"/>
      <c r="I153" s="21"/>
      <c r="J153" s="21"/>
      <c r="K153" s="21"/>
      <c r="L153" s="21"/>
      <c r="M153" s="19"/>
      <c r="N153" s="80">
        <f t="shared" si="155"/>
        <v>0</v>
      </c>
      <c r="O153" s="81">
        <f t="shared" si="162"/>
        <v>0</v>
      </c>
      <c r="Q153" s="35">
        <f t="shared" ref="Q153" si="163">IF(O153&lt;&gt;"",O153+A150/10000,0)</f>
        <v>3.8E-3</v>
      </c>
      <c r="R153" s="35">
        <f t="shared" ref="R153" si="164">B150</f>
        <v>0</v>
      </c>
      <c r="S153" s="35">
        <f t="shared" ref="S153" si="165">C150</f>
        <v>0</v>
      </c>
    </row>
    <row r="154" spans="1:19" x14ac:dyDescent="0.25">
      <c r="A154" s="115">
        <v>39</v>
      </c>
      <c r="B154" s="116"/>
      <c r="C154" s="117"/>
      <c r="D154" s="10">
        <v>1</v>
      </c>
      <c r="E154" s="5"/>
      <c r="F154" t="str">
        <f>IF($E154="","",IF(ISNA(VLOOKUP($E154,DD!$A$2:$C$150,2,0)),"NO SUCH DIVE",VLOOKUP($E154,DD!$A$2:$C$150,2,0)))</f>
        <v/>
      </c>
      <c r="G154" s="10" t="str">
        <f>IF($E154="","",IF(ISNA(VLOOKUP($E154,DD!$A$2:$C$150,3,0)),"",VLOOKUP($E154,DD!$A$2:$C$150,3,0)))</f>
        <v/>
      </c>
      <c r="H154" s="8"/>
      <c r="I154" s="8"/>
      <c r="J154" s="8"/>
      <c r="K154" s="8"/>
      <c r="L154" s="8"/>
      <c r="M154" s="5"/>
      <c r="N154" s="78">
        <f t="shared" si="155"/>
        <v>0</v>
      </c>
      <c r="O154" s="78">
        <f t="shared" ref="O154" si="166">IF(N154="","",N154)</f>
        <v>0</v>
      </c>
    </row>
    <row r="155" spans="1:19" x14ac:dyDescent="0.25">
      <c r="A155" s="115"/>
      <c r="B155" s="116"/>
      <c r="C155" s="117"/>
      <c r="D155" s="10">
        <v>2</v>
      </c>
      <c r="E155" s="5"/>
      <c r="F155" t="str">
        <f>IF($E155="","",IF(ISNA(VLOOKUP($E155,DD!$A$2:$C$150,2,0)),"NO SUCH DIVE",VLOOKUP($E155,DD!$A$2:$C$150,2,0)))</f>
        <v/>
      </c>
      <c r="G155" s="10" t="str">
        <f>IF($E155="","",IF(ISNA(VLOOKUP($E155,DD!$A$2:$C$150,3,0)),"",VLOOKUP($E155,DD!$A$2:$C$150,3,0)))</f>
        <v/>
      </c>
      <c r="H155" s="8"/>
      <c r="I155" s="8"/>
      <c r="J155" s="8"/>
      <c r="K155" s="8"/>
      <c r="L155" s="8"/>
      <c r="M155" s="5"/>
      <c r="N155" s="78">
        <f t="shared" si="155"/>
        <v>0</v>
      </c>
      <c r="O155" s="78">
        <f t="shared" ref="O155:O157" si="167">IF(N155="",O154,N155+O154)</f>
        <v>0</v>
      </c>
      <c r="Q155" s="9"/>
      <c r="R155" s="9"/>
      <c r="S155" s="9"/>
    </row>
    <row r="156" spans="1:19" ht="15.75" thickBot="1" x14ac:dyDescent="0.3">
      <c r="A156" s="115"/>
      <c r="B156" s="116"/>
      <c r="C156" s="117"/>
      <c r="D156" s="10">
        <v>3</v>
      </c>
      <c r="E156" s="5"/>
      <c r="F156" t="str">
        <f>IF($E156="","",IF(ISNA(VLOOKUP($E156,DD!$A$2:$C$150,2,0)),"NO SUCH DIVE",VLOOKUP($E156,DD!$A$2:$C$150,2,0)))</f>
        <v/>
      </c>
      <c r="G156" s="10" t="str">
        <f>IF($E156="","",IF(ISNA(VLOOKUP($E156,DD!$A$2:$C$150,3,0)),"",VLOOKUP($E156,DD!$A$2:$C$150,3,0)))</f>
        <v/>
      </c>
      <c r="H156" s="8"/>
      <c r="I156" s="8"/>
      <c r="J156" s="8"/>
      <c r="K156" s="8"/>
      <c r="L156" s="8"/>
      <c r="M156" s="5"/>
      <c r="N156" s="78">
        <f t="shared" si="155"/>
        <v>0</v>
      </c>
      <c r="O156" s="78">
        <f t="shared" si="167"/>
        <v>0</v>
      </c>
      <c r="Q156" s="9"/>
      <c r="R156" s="9"/>
      <c r="S156" s="9"/>
    </row>
    <row r="157" spans="1:19" ht="15.75" thickBot="1" x14ac:dyDescent="0.3">
      <c r="A157" s="115"/>
      <c r="B157" s="116"/>
      <c r="C157" s="117"/>
      <c r="D157" s="10">
        <v>4</v>
      </c>
      <c r="E157" s="5"/>
      <c r="F157" t="str">
        <f>IF($E157="","",IF(ISNA(VLOOKUP($E157,DD!$A$2:$C$150,2,0)),"NO SUCH DIVE",VLOOKUP($E157,DD!$A$2:$C$150,2,0)))</f>
        <v/>
      </c>
      <c r="G157" s="10" t="str">
        <f>IF($E157="","",IF(ISNA(VLOOKUP($E157,DD!$A$2:$C$150,3,0)),"",VLOOKUP($E157,DD!$A$2:$C$150,3,0)))</f>
        <v/>
      </c>
      <c r="H157" s="8"/>
      <c r="I157" s="8"/>
      <c r="J157" s="8"/>
      <c r="K157" s="8"/>
      <c r="L157" s="8"/>
      <c r="M157" s="5"/>
      <c r="N157" s="78">
        <f t="shared" si="155"/>
        <v>0</v>
      </c>
      <c r="O157" s="79">
        <f t="shared" si="167"/>
        <v>0</v>
      </c>
      <c r="Q157" s="9">
        <f t="shared" ref="Q157" si="168">IF(O157&lt;&gt;"",O157+A154/10000,0)</f>
        <v>3.8999999999999998E-3</v>
      </c>
      <c r="R157" s="9">
        <f t="shared" ref="R157" si="169">B154</f>
        <v>0</v>
      </c>
      <c r="S157" s="9">
        <f t="shared" ref="S157" si="170">C154</f>
        <v>0</v>
      </c>
    </row>
    <row r="158" spans="1:19" x14ac:dyDescent="0.25">
      <c r="A158" s="112">
        <v>40</v>
      </c>
      <c r="B158" s="113"/>
      <c r="C158" s="114"/>
      <c r="D158" s="18">
        <v>1</v>
      </c>
      <c r="E158" s="19"/>
      <c r="F158" s="20" t="str">
        <f>IF($E158="","",IF(ISNA(VLOOKUP($E158,DD!$A$2:$C$150,2,0)),"NO SUCH DIVE",VLOOKUP($E158,DD!$A$2:$C$150,2,0)))</f>
        <v/>
      </c>
      <c r="G158" s="18" t="str">
        <f>IF($E158="","",IF(ISNA(VLOOKUP($E158,DD!$A$2:$C$150,3,0)),"",VLOOKUP($E158,DD!$A$2:$C$150,3,0)))</f>
        <v/>
      </c>
      <c r="H158" s="21"/>
      <c r="I158" s="21"/>
      <c r="J158" s="21"/>
      <c r="K158" s="21"/>
      <c r="L158" s="21"/>
      <c r="M158" s="19"/>
      <c r="N158" s="80">
        <f t="shared" si="155"/>
        <v>0</v>
      </c>
      <c r="O158" s="80">
        <f t="shared" ref="O158" si="171">IF(N158="","",N158)</f>
        <v>0</v>
      </c>
      <c r="Q158" s="36"/>
      <c r="R158" s="36"/>
      <c r="S158" s="36"/>
    </row>
    <row r="159" spans="1:19" x14ac:dyDescent="0.25">
      <c r="A159" s="112"/>
      <c r="B159" s="113"/>
      <c r="C159" s="114"/>
      <c r="D159" s="18">
        <v>2</v>
      </c>
      <c r="E159" s="19"/>
      <c r="F159" s="20" t="str">
        <f>IF($E159="","",IF(ISNA(VLOOKUP($E159,DD!$A$2:$C$150,2,0)),"NO SUCH DIVE",VLOOKUP($E159,DD!$A$2:$C$150,2,0)))</f>
        <v/>
      </c>
      <c r="G159" s="18" t="str">
        <f>IF($E159="","",IF(ISNA(VLOOKUP($E159,DD!$A$2:$C$150,3,0)),"",VLOOKUP($E159,DD!$A$2:$C$150,3,0)))</f>
        <v/>
      </c>
      <c r="H159" s="21"/>
      <c r="I159" s="21"/>
      <c r="J159" s="21"/>
      <c r="K159" s="21"/>
      <c r="L159" s="21"/>
      <c r="M159" s="19"/>
      <c r="N159" s="80">
        <f t="shared" si="155"/>
        <v>0</v>
      </c>
      <c r="O159" s="80">
        <f t="shared" ref="O159:O161" si="172">IF(N159="",O158,N159+O158)</f>
        <v>0</v>
      </c>
      <c r="Q159" s="35"/>
      <c r="R159" s="35"/>
      <c r="S159" s="35"/>
    </row>
    <row r="160" spans="1:19" ht="15.75" thickBot="1" x14ac:dyDescent="0.3">
      <c r="A160" s="112"/>
      <c r="B160" s="113"/>
      <c r="C160" s="114"/>
      <c r="D160" s="18">
        <v>3</v>
      </c>
      <c r="E160" s="19"/>
      <c r="F160" s="20" t="str">
        <f>IF($E160="","",IF(ISNA(VLOOKUP($E160,DD!$A$2:$C$150,2,0)),"NO SUCH DIVE",VLOOKUP($E160,DD!$A$2:$C$150,2,0)))</f>
        <v/>
      </c>
      <c r="G160" s="18" t="str">
        <f>IF($E160="","",IF(ISNA(VLOOKUP($E160,DD!$A$2:$C$150,3,0)),"",VLOOKUP($E160,DD!$A$2:$C$150,3,0)))</f>
        <v/>
      </c>
      <c r="H160" s="21"/>
      <c r="I160" s="21"/>
      <c r="J160" s="21"/>
      <c r="K160" s="21"/>
      <c r="L160" s="21"/>
      <c r="M160" s="19"/>
      <c r="N160" s="80">
        <f t="shared" si="155"/>
        <v>0</v>
      </c>
      <c r="O160" s="80">
        <f t="shared" si="172"/>
        <v>0</v>
      </c>
      <c r="Q160" s="35"/>
      <c r="R160" s="35"/>
      <c r="S160" s="35"/>
    </row>
    <row r="161" spans="1:37" ht="15.75" thickBot="1" x14ac:dyDescent="0.3">
      <c r="A161" s="112"/>
      <c r="B161" s="113"/>
      <c r="C161" s="114"/>
      <c r="D161" s="18">
        <v>4</v>
      </c>
      <c r="E161" s="19"/>
      <c r="F161" s="20" t="str">
        <f>IF($E161="","",IF(ISNA(VLOOKUP($E161,DD!$A$2:$C$150,2,0)),"NO SUCH DIVE",VLOOKUP($E161,DD!$A$2:$C$150,2,0)))</f>
        <v/>
      </c>
      <c r="G161" s="18" t="str">
        <f>IF($E161="","",IF(ISNA(VLOOKUP($E161,DD!$A$2:$C$150,3,0)),"",VLOOKUP($E161,DD!$A$2:$C$150,3,0)))</f>
        <v/>
      </c>
      <c r="H161" s="21"/>
      <c r="I161" s="21"/>
      <c r="J161" s="21"/>
      <c r="K161" s="21"/>
      <c r="L161" s="21"/>
      <c r="M161" s="19"/>
      <c r="N161" s="80">
        <f t="shared" si="155"/>
        <v>0</v>
      </c>
      <c r="O161" s="81">
        <f t="shared" si="172"/>
        <v>0</v>
      </c>
      <c r="Q161" s="35">
        <f t="shared" ref="Q161" si="173">IF(O161&lt;&gt;"",O161+A158/10000,0)</f>
        <v>4.0000000000000001E-3</v>
      </c>
      <c r="R161" s="35">
        <f t="shared" ref="R161" si="174">B158</f>
        <v>0</v>
      </c>
      <c r="S161" s="35">
        <f t="shared" ref="S161" si="175">C158</f>
        <v>0</v>
      </c>
    </row>
    <row r="162" spans="1:37" ht="15.75" thickBot="1" x14ac:dyDescent="0.3">
      <c r="Q162" s="36">
        <v>0</v>
      </c>
      <c r="R162" s="36"/>
      <c r="S162" s="36"/>
    </row>
    <row r="163" spans="1:37" ht="30" x14ac:dyDescent="0.25">
      <c r="C163" s="11" t="s">
        <v>217</v>
      </c>
      <c r="D163" s="28" t="s">
        <v>216</v>
      </c>
      <c r="E163" s="12" t="s">
        <v>215</v>
      </c>
      <c r="F163" s="12" t="s">
        <v>184</v>
      </c>
      <c r="G163" s="12" t="s">
        <v>213</v>
      </c>
      <c r="H163" s="12" t="s">
        <v>238</v>
      </c>
      <c r="I163" s="13" t="s">
        <v>222</v>
      </c>
      <c r="Q163" s="60" t="s">
        <v>225</v>
      </c>
      <c r="R163" s="60" t="s">
        <v>226</v>
      </c>
      <c r="S163" s="60" t="s">
        <v>227</v>
      </c>
      <c r="T163" s="60" t="s">
        <v>228</v>
      </c>
      <c r="U163" s="60" t="s">
        <v>229</v>
      </c>
      <c r="V163" s="60" t="s">
        <v>230</v>
      </c>
      <c r="W163" s="60" t="s">
        <v>231</v>
      </c>
      <c r="X163" s="60" t="s">
        <v>232</v>
      </c>
      <c r="Y163" s="60" t="s">
        <v>233</v>
      </c>
      <c r="Z163" s="60" t="s">
        <v>234</v>
      </c>
      <c r="AA163" s="60" t="s">
        <v>224</v>
      </c>
      <c r="AB163" s="60" t="s">
        <v>235</v>
      </c>
      <c r="AC163" s="60" t="s">
        <v>236</v>
      </c>
      <c r="AD163" s="60" t="s">
        <v>242</v>
      </c>
      <c r="AE163" s="60" t="s">
        <v>279</v>
      </c>
      <c r="AF163" s="60" t="s">
        <v>280</v>
      </c>
      <c r="AG163" s="60" t="s">
        <v>281</v>
      </c>
      <c r="AH163" s="60" t="s">
        <v>278</v>
      </c>
      <c r="AI163" s="60" t="s">
        <v>282</v>
      </c>
      <c r="AJ163" s="60" t="s">
        <v>283</v>
      </c>
      <c r="AK163" s="60" t="s">
        <v>277</v>
      </c>
    </row>
    <row r="164" spans="1:37" x14ac:dyDescent="0.25">
      <c r="C164" s="14">
        <f>IF(E164&lt;1,0,1)</f>
        <v>0</v>
      </c>
      <c r="D164" s="15" t="str">
        <f>IF(OR(C164&lt;1,H164&lt;&gt;"",COUNTIF(P$164:P164,P164)&gt;3),"",VLOOKUP(C164-COUNTA(H$164:H164),DD!$F$1:$G$14,2))</f>
        <v/>
      </c>
      <c r="E164" s="84">
        <f>IF(LARGE($Q$2:$Q$162,ROW()-163)&lt;1,0,LARGE($Q$2:$Q$162,ROW()-163))</f>
        <v>0</v>
      </c>
      <c r="F164" s="16">
        <f t="shared" ref="F164:F187" si="176">VLOOKUP(E164,$Q$2:$S$162,2,FALSE)</f>
        <v>0</v>
      </c>
      <c r="G164" s="15">
        <f t="shared" ref="G164:G187" si="177">VLOOKUP(E164,$Q$2:$S$162,3,FALSE)</f>
        <v>0</v>
      </c>
      <c r="H164" s="29"/>
      <c r="I164" s="17" t="str">
        <f t="shared" ref="I164:I186" si="178">IF(AND(OR(C164=C163,C164=C165),C164&lt;&gt;0),"TIE","")</f>
        <v/>
      </c>
      <c r="P164" s="16" t="str">
        <f>G164&amp;H164</f>
        <v>0</v>
      </c>
      <c r="Q164" s="61" t="str">
        <f t="shared" ref="Q164:AK179" si="179">IF($G164=Q$163,$D164,"")</f>
        <v/>
      </c>
      <c r="R164" s="61" t="str">
        <f t="shared" si="179"/>
        <v/>
      </c>
      <c r="S164" s="61" t="str">
        <f t="shared" si="179"/>
        <v/>
      </c>
      <c r="T164" s="61" t="str">
        <f t="shared" si="179"/>
        <v/>
      </c>
      <c r="U164" s="61" t="str">
        <f t="shared" si="179"/>
        <v/>
      </c>
      <c r="V164" s="61" t="str">
        <f t="shared" si="179"/>
        <v/>
      </c>
      <c r="W164" s="61" t="str">
        <f t="shared" si="179"/>
        <v/>
      </c>
      <c r="X164" s="61" t="str">
        <f t="shared" si="179"/>
        <v/>
      </c>
      <c r="Y164" s="61" t="str">
        <f t="shared" si="179"/>
        <v/>
      </c>
      <c r="Z164" s="61" t="str">
        <f t="shared" si="179"/>
        <v/>
      </c>
      <c r="AA164" s="61" t="str">
        <f t="shared" si="179"/>
        <v/>
      </c>
      <c r="AB164" s="61" t="str">
        <f t="shared" si="179"/>
        <v/>
      </c>
      <c r="AC164" s="61" t="str">
        <f t="shared" si="179"/>
        <v/>
      </c>
      <c r="AD164" s="61" t="str">
        <f t="shared" si="179"/>
        <v/>
      </c>
      <c r="AE164" s="61" t="str">
        <f t="shared" si="179"/>
        <v/>
      </c>
      <c r="AF164" s="61" t="str">
        <f t="shared" si="179"/>
        <v/>
      </c>
      <c r="AG164" s="61" t="str">
        <f t="shared" si="179"/>
        <v/>
      </c>
      <c r="AH164" s="61" t="str">
        <f t="shared" si="179"/>
        <v/>
      </c>
      <c r="AI164" s="61" t="str">
        <f t="shared" si="179"/>
        <v/>
      </c>
      <c r="AJ164" s="61" t="str">
        <f t="shared" si="179"/>
        <v/>
      </c>
      <c r="AK164" s="61" t="str">
        <f t="shared" si="179"/>
        <v/>
      </c>
    </row>
    <row r="165" spans="1:37" x14ac:dyDescent="0.25">
      <c r="C165" s="14">
        <f>IF(E165&lt;1,0,IF(INT(E165*100)=INT(E164*100),C164,ROW()-163))</f>
        <v>0</v>
      </c>
      <c r="D165" s="15" t="str">
        <f>IF(OR(C165&lt;1,H165&lt;&gt;"",COUNTIF(P$164:P165,P165)&gt;3),"",VLOOKUP(C165-COUNTA(H$164:H165),DD!$F$1:$G$14,2))</f>
        <v/>
      </c>
      <c r="E165" s="84">
        <f t="shared" ref="E165:E203" si="180">IF(LARGE($Q$2:$Q$162,ROW()-163)&lt;1,0,LARGE($Q$2:$Q$162,ROW()-163))</f>
        <v>0</v>
      </c>
      <c r="F165" s="16">
        <f t="shared" si="176"/>
        <v>0</v>
      </c>
      <c r="G165" s="15">
        <f t="shared" si="177"/>
        <v>0</v>
      </c>
      <c r="H165" s="29"/>
      <c r="I165" s="17" t="str">
        <f t="shared" si="178"/>
        <v/>
      </c>
      <c r="P165" s="16" t="str">
        <f t="shared" ref="P165:P187" si="181">G165&amp;H165</f>
        <v>0</v>
      </c>
      <c r="Q165" s="61" t="str">
        <f t="shared" ref="Q165:AD183" si="182">IF($G165=Q$163,$D165,"")</f>
        <v/>
      </c>
      <c r="R165" s="61" t="str">
        <f t="shared" si="182"/>
        <v/>
      </c>
      <c r="S165" s="61" t="str">
        <f t="shared" si="182"/>
        <v/>
      </c>
      <c r="T165" s="61" t="str">
        <f t="shared" si="182"/>
        <v/>
      </c>
      <c r="U165" s="61" t="str">
        <f t="shared" si="182"/>
        <v/>
      </c>
      <c r="V165" s="61" t="str">
        <f t="shared" si="182"/>
        <v/>
      </c>
      <c r="W165" s="61" t="str">
        <f t="shared" si="182"/>
        <v/>
      </c>
      <c r="X165" s="61" t="str">
        <f t="shared" si="182"/>
        <v/>
      </c>
      <c r="Y165" s="61" t="str">
        <f t="shared" si="182"/>
        <v/>
      </c>
      <c r="Z165" s="61" t="str">
        <f t="shared" si="182"/>
        <v/>
      </c>
      <c r="AA165" s="61" t="str">
        <f t="shared" si="182"/>
        <v/>
      </c>
      <c r="AB165" s="61" t="str">
        <f t="shared" si="182"/>
        <v/>
      </c>
      <c r="AC165" s="61" t="str">
        <f t="shared" si="182"/>
        <v/>
      </c>
      <c r="AD165" s="61" t="str">
        <f t="shared" si="182"/>
        <v/>
      </c>
      <c r="AE165" s="61" t="str">
        <f t="shared" si="179"/>
        <v/>
      </c>
      <c r="AF165" s="61" t="str">
        <f t="shared" si="179"/>
        <v/>
      </c>
      <c r="AG165" s="61" t="str">
        <f t="shared" si="179"/>
        <v/>
      </c>
      <c r="AH165" s="61" t="str">
        <f t="shared" si="179"/>
        <v/>
      </c>
      <c r="AI165" s="61" t="str">
        <f t="shared" si="179"/>
        <v/>
      </c>
      <c r="AJ165" s="61" t="str">
        <f t="shared" si="179"/>
        <v/>
      </c>
      <c r="AK165" s="61" t="str">
        <f t="shared" si="179"/>
        <v/>
      </c>
    </row>
    <row r="166" spans="1:37" x14ac:dyDescent="0.25">
      <c r="C166" s="14">
        <f t="shared" ref="C166:C203" si="183">IF(E166&lt;1,0,IF(INT(E166*100)=INT(E165*100),C165,ROW()-163))</f>
        <v>0</v>
      </c>
      <c r="D166" s="15" t="str">
        <f>IF(OR(C166&lt;1,H166&lt;&gt;"",COUNTIF(P$164:P166,P166)&gt;3),"",VLOOKUP(C166-COUNTA(H$164:H166),DD!$F$1:$G$14,2))</f>
        <v/>
      </c>
      <c r="E166" s="84">
        <f t="shared" si="180"/>
        <v>0</v>
      </c>
      <c r="F166" s="16">
        <f t="shared" si="176"/>
        <v>0</v>
      </c>
      <c r="G166" s="15">
        <f t="shared" si="177"/>
        <v>0</v>
      </c>
      <c r="H166" s="29"/>
      <c r="I166" s="17" t="str">
        <f t="shared" si="178"/>
        <v/>
      </c>
      <c r="P166" s="16" t="str">
        <f t="shared" si="181"/>
        <v>0</v>
      </c>
      <c r="Q166" s="61" t="str">
        <f t="shared" si="182"/>
        <v/>
      </c>
      <c r="R166" s="61" t="str">
        <f t="shared" si="182"/>
        <v/>
      </c>
      <c r="S166" s="61" t="str">
        <f t="shared" si="182"/>
        <v/>
      </c>
      <c r="T166" s="61" t="str">
        <f t="shared" si="182"/>
        <v/>
      </c>
      <c r="U166" s="61" t="str">
        <f t="shared" si="182"/>
        <v/>
      </c>
      <c r="V166" s="61" t="str">
        <f t="shared" si="182"/>
        <v/>
      </c>
      <c r="W166" s="61" t="str">
        <f t="shared" si="182"/>
        <v/>
      </c>
      <c r="X166" s="61" t="str">
        <f t="shared" si="182"/>
        <v/>
      </c>
      <c r="Y166" s="61" t="str">
        <f t="shared" si="182"/>
        <v/>
      </c>
      <c r="Z166" s="61" t="str">
        <f t="shared" si="182"/>
        <v/>
      </c>
      <c r="AA166" s="61" t="str">
        <f t="shared" si="182"/>
        <v/>
      </c>
      <c r="AB166" s="61" t="str">
        <f t="shared" si="182"/>
        <v/>
      </c>
      <c r="AC166" s="61" t="str">
        <f t="shared" si="182"/>
        <v/>
      </c>
      <c r="AD166" s="61" t="str">
        <f t="shared" si="182"/>
        <v/>
      </c>
      <c r="AE166" s="61" t="str">
        <f t="shared" si="179"/>
        <v/>
      </c>
      <c r="AF166" s="61" t="str">
        <f t="shared" si="179"/>
        <v/>
      </c>
      <c r="AG166" s="61" t="str">
        <f t="shared" si="179"/>
        <v/>
      </c>
      <c r="AH166" s="61" t="str">
        <f t="shared" si="179"/>
        <v/>
      </c>
      <c r="AI166" s="61" t="str">
        <f t="shared" si="179"/>
        <v/>
      </c>
      <c r="AJ166" s="61" t="str">
        <f t="shared" si="179"/>
        <v/>
      </c>
      <c r="AK166" s="61" t="str">
        <f t="shared" si="179"/>
        <v/>
      </c>
    </row>
    <row r="167" spans="1:37" x14ac:dyDescent="0.25">
      <c r="C167" s="14">
        <f t="shared" si="183"/>
        <v>0</v>
      </c>
      <c r="D167" s="15" t="str">
        <f>IF(OR(C167&lt;1,H167&lt;&gt;"",COUNTIF(P$164:P167,P167)&gt;3),"",VLOOKUP(C167-COUNTA(H$164:H167),DD!$F$1:$G$14,2))</f>
        <v/>
      </c>
      <c r="E167" s="84">
        <f t="shared" si="180"/>
        <v>0</v>
      </c>
      <c r="F167" s="16">
        <f t="shared" si="176"/>
        <v>0</v>
      </c>
      <c r="G167" s="15">
        <f t="shared" si="177"/>
        <v>0</v>
      </c>
      <c r="H167" s="29"/>
      <c r="I167" s="17" t="str">
        <f t="shared" si="178"/>
        <v/>
      </c>
      <c r="P167" s="16" t="str">
        <f t="shared" si="181"/>
        <v>0</v>
      </c>
      <c r="Q167" s="61" t="str">
        <f t="shared" si="182"/>
        <v/>
      </c>
      <c r="R167" s="61" t="str">
        <f t="shared" si="182"/>
        <v/>
      </c>
      <c r="S167" s="61" t="str">
        <f t="shared" si="182"/>
        <v/>
      </c>
      <c r="T167" s="61" t="str">
        <f t="shared" si="182"/>
        <v/>
      </c>
      <c r="U167" s="61" t="str">
        <f t="shared" si="182"/>
        <v/>
      </c>
      <c r="V167" s="61" t="str">
        <f t="shared" si="182"/>
        <v/>
      </c>
      <c r="W167" s="61" t="str">
        <f t="shared" si="182"/>
        <v/>
      </c>
      <c r="X167" s="61" t="str">
        <f t="shared" si="182"/>
        <v/>
      </c>
      <c r="Y167" s="61" t="str">
        <f t="shared" si="182"/>
        <v/>
      </c>
      <c r="Z167" s="61" t="str">
        <f t="shared" si="182"/>
        <v/>
      </c>
      <c r="AA167" s="61" t="str">
        <f t="shared" si="182"/>
        <v/>
      </c>
      <c r="AB167" s="61" t="str">
        <f t="shared" si="182"/>
        <v/>
      </c>
      <c r="AC167" s="61" t="str">
        <f t="shared" si="182"/>
        <v/>
      </c>
      <c r="AD167" s="61" t="str">
        <f t="shared" si="182"/>
        <v/>
      </c>
      <c r="AE167" s="61" t="str">
        <f t="shared" si="179"/>
        <v/>
      </c>
      <c r="AF167" s="61" t="str">
        <f t="shared" si="179"/>
        <v/>
      </c>
      <c r="AG167" s="61" t="str">
        <f t="shared" si="179"/>
        <v/>
      </c>
      <c r="AH167" s="61" t="str">
        <f t="shared" si="179"/>
        <v/>
      </c>
      <c r="AI167" s="61" t="str">
        <f t="shared" si="179"/>
        <v/>
      </c>
      <c r="AJ167" s="61" t="str">
        <f t="shared" si="179"/>
        <v/>
      </c>
      <c r="AK167" s="61" t="str">
        <f t="shared" si="179"/>
        <v/>
      </c>
    </row>
    <row r="168" spans="1:37" x14ac:dyDescent="0.25">
      <c r="C168" s="14">
        <f t="shared" si="183"/>
        <v>0</v>
      </c>
      <c r="D168" s="15" t="str">
        <f>IF(OR(C168&lt;1,H168&lt;&gt;"",COUNTIF(P$164:P168,P168)&gt;3),"",VLOOKUP(C168-COUNTA(H$164:H168),DD!$F$1:$G$14,2))</f>
        <v/>
      </c>
      <c r="E168" s="84">
        <f t="shared" si="180"/>
        <v>0</v>
      </c>
      <c r="F168" s="16">
        <f t="shared" si="176"/>
        <v>0</v>
      </c>
      <c r="G168" s="15">
        <f t="shared" si="177"/>
        <v>0</v>
      </c>
      <c r="H168" s="29"/>
      <c r="I168" s="17" t="str">
        <f t="shared" si="178"/>
        <v/>
      </c>
      <c r="P168" s="16" t="str">
        <f t="shared" si="181"/>
        <v>0</v>
      </c>
      <c r="Q168" s="61" t="str">
        <f t="shared" si="182"/>
        <v/>
      </c>
      <c r="R168" s="61" t="str">
        <f t="shared" si="182"/>
        <v/>
      </c>
      <c r="S168" s="61" t="str">
        <f t="shared" si="182"/>
        <v/>
      </c>
      <c r="T168" s="61" t="str">
        <f t="shared" si="182"/>
        <v/>
      </c>
      <c r="U168" s="61" t="str">
        <f t="shared" si="182"/>
        <v/>
      </c>
      <c r="V168" s="61" t="str">
        <f t="shared" si="182"/>
        <v/>
      </c>
      <c r="W168" s="61" t="str">
        <f t="shared" si="182"/>
        <v/>
      </c>
      <c r="X168" s="61" t="str">
        <f t="shared" si="182"/>
        <v/>
      </c>
      <c r="Y168" s="61" t="str">
        <f t="shared" si="182"/>
        <v/>
      </c>
      <c r="Z168" s="61" t="str">
        <f t="shared" si="182"/>
        <v/>
      </c>
      <c r="AA168" s="61" t="str">
        <f t="shared" si="182"/>
        <v/>
      </c>
      <c r="AB168" s="61" t="str">
        <f t="shared" si="182"/>
        <v/>
      </c>
      <c r="AC168" s="61" t="str">
        <f t="shared" si="182"/>
        <v/>
      </c>
      <c r="AD168" s="61" t="str">
        <f t="shared" si="182"/>
        <v/>
      </c>
      <c r="AE168" s="61" t="str">
        <f t="shared" si="179"/>
        <v/>
      </c>
      <c r="AF168" s="61" t="str">
        <f t="shared" si="179"/>
        <v/>
      </c>
      <c r="AG168" s="61" t="str">
        <f t="shared" si="179"/>
        <v/>
      </c>
      <c r="AH168" s="61" t="str">
        <f t="shared" si="179"/>
        <v/>
      </c>
      <c r="AI168" s="61" t="str">
        <f t="shared" si="179"/>
        <v/>
      </c>
      <c r="AJ168" s="61" t="str">
        <f t="shared" si="179"/>
        <v/>
      </c>
      <c r="AK168" s="61" t="str">
        <f t="shared" si="179"/>
        <v/>
      </c>
    </row>
    <row r="169" spans="1:37" x14ac:dyDescent="0.25">
      <c r="C169" s="14">
        <f t="shared" si="183"/>
        <v>0</v>
      </c>
      <c r="D169" s="15" t="str">
        <f>IF(OR(C169&lt;1,H169&lt;&gt;"",COUNTIF(P$164:P169,P169)&gt;3),"",VLOOKUP(C169-COUNTA(H$164:H169),DD!$F$1:$G$14,2))</f>
        <v/>
      </c>
      <c r="E169" s="84">
        <f t="shared" si="180"/>
        <v>0</v>
      </c>
      <c r="F169" s="16">
        <f t="shared" si="176"/>
        <v>0</v>
      </c>
      <c r="G169" s="15">
        <f t="shared" si="177"/>
        <v>0</v>
      </c>
      <c r="H169" s="29"/>
      <c r="I169" s="17" t="str">
        <f t="shared" si="178"/>
        <v/>
      </c>
      <c r="P169" s="16" t="str">
        <f t="shared" si="181"/>
        <v>0</v>
      </c>
      <c r="Q169" s="61" t="str">
        <f t="shared" si="182"/>
        <v/>
      </c>
      <c r="R169" s="61" t="str">
        <f t="shared" si="182"/>
        <v/>
      </c>
      <c r="S169" s="61" t="str">
        <f t="shared" si="182"/>
        <v/>
      </c>
      <c r="T169" s="61" t="str">
        <f t="shared" si="182"/>
        <v/>
      </c>
      <c r="U169" s="61" t="str">
        <f t="shared" si="182"/>
        <v/>
      </c>
      <c r="V169" s="61" t="str">
        <f t="shared" si="182"/>
        <v/>
      </c>
      <c r="W169" s="61" t="str">
        <f t="shared" si="182"/>
        <v/>
      </c>
      <c r="X169" s="61" t="str">
        <f t="shared" si="182"/>
        <v/>
      </c>
      <c r="Y169" s="61" t="str">
        <f t="shared" si="182"/>
        <v/>
      </c>
      <c r="Z169" s="61" t="str">
        <f t="shared" si="182"/>
        <v/>
      </c>
      <c r="AA169" s="61" t="str">
        <f t="shared" si="182"/>
        <v/>
      </c>
      <c r="AB169" s="61" t="str">
        <f t="shared" si="182"/>
        <v/>
      </c>
      <c r="AC169" s="61" t="str">
        <f t="shared" si="182"/>
        <v/>
      </c>
      <c r="AD169" s="61" t="str">
        <f t="shared" si="182"/>
        <v/>
      </c>
      <c r="AE169" s="61" t="str">
        <f t="shared" si="179"/>
        <v/>
      </c>
      <c r="AF169" s="61" t="str">
        <f t="shared" si="179"/>
        <v/>
      </c>
      <c r="AG169" s="61" t="str">
        <f t="shared" si="179"/>
        <v/>
      </c>
      <c r="AH169" s="61" t="str">
        <f t="shared" si="179"/>
        <v/>
      </c>
      <c r="AI169" s="61" t="str">
        <f t="shared" si="179"/>
        <v/>
      </c>
      <c r="AJ169" s="61" t="str">
        <f t="shared" si="179"/>
        <v/>
      </c>
      <c r="AK169" s="61" t="str">
        <f t="shared" si="179"/>
        <v/>
      </c>
    </row>
    <row r="170" spans="1:37" x14ac:dyDescent="0.25">
      <c r="C170" s="14">
        <f t="shared" si="183"/>
        <v>0</v>
      </c>
      <c r="D170" s="15" t="str">
        <f>IF(OR(C170&lt;1,H170&lt;&gt;"",COUNTIF(P$164:P170,P170)&gt;3),"",VLOOKUP(C170-COUNTA(H$164:H170),DD!$F$1:$G$14,2))</f>
        <v/>
      </c>
      <c r="E170" s="84">
        <f t="shared" si="180"/>
        <v>0</v>
      </c>
      <c r="F170" s="16">
        <f t="shared" si="176"/>
        <v>0</v>
      </c>
      <c r="G170" s="15">
        <f t="shared" si="177"/>
        <v>0</v>
      </c>
      <c r="H170" s="29"/>
      <c r="I170" s="17" t="str">
        <f t="shared" si="178"/>
        <v/>
      </c>
      <c r="P170" s="16" t="str">
        <f t="shared" si="181"/>
        <v>0</v>
      </c>
      <c r="Q170" s="61" t="str">
        <f t="shared" si="182"/>
        <v/>
      </c>
      <c r="R170" s="61" t="str">
        <f t="shared" si="182"/>
        <v/>
      </c>
      <c r="S170" s="61" t="str">
        <f t="shared" si="182"/>
        <v/>
      </c>
      <c r="T170" s="61" t="str">
        <f t="shared" si="182"/>
        <v/>
      </c>
      <c r="U170" s="61" t="str">
        <f t="shared" si="182"/>
        <v/>
      </c>
      <c r="V170" s="61" t="str">
        <f t="shared" si="182"/>
        <v/>
      </c>
      <c r="W170" s="61" t="str">
        <f t="shared" si="182"/>
        <v/>
      </c>
      <c r="X170" s="61" t="str">
        <f t="shared" si="182"/>
        <v/>
      </c>
      <c r="Y170" s="61" t="str">
        <f t="shared" si="182"/>
        <v/>
      </c>
      <c r="Z170" s="61" t="str">
        <f t="shared" si="182"/>
        <v/>
      </c>
      <c r="AA170" s="61" t="str">
        <f t="shared" si="182"/>
        <v/>
      </c>
      <c r="AB170" s="61" t="str">
        <f t="shared" si="182"/>
        <v/>
      </c>
      <c r="AC170" s="61" t="str">
        <f t="shared" si="182"/>
        <v/>
      </c>
      <c r="AD170" s="61" t="str">
        <f t="shared" si="182"/>
        <v/>
      </c>
      <c r="AE170" s="61" t="str">
        <f t="shared" si="179"/>
        <v/>
      </c>
      <c r="AF170" s="61" t="str">
        <f t="shared" si="179"/>
        <v/>
      </c>
      <c r="AG170" s="61" t="str">
        <f t="shared" si="179"/>
        <v/>
      </c>
      <c r="AH170" s="61" t="str">
        <f t="shared" si="179"/>
        <v/>
      </c>
      <c r="AI170" s="61" t="str">
        <f t="shared" si="179"/>
        <v/>
      </c>
      <c r="AJ170" s="61" t="str">
        <f t="shared" si="179"/>
        <v/>
      </c>
      <c r="AK170" s="61" t="str">
        <f t="shared" si="179"/>
        <v/>
      </c>
    </row>
    <row r="171" spans="1:37" x14ac:dyDescent="0.25">
      <c r="C171" s="14">
        <f t="shared" si="183"/>
        <v>0</v>
      </c>
      <c r="D171" s="15" t="str">
        <f>IF(OR(C171&lt;1,H171&lt;&gt;"",COUNTIF(P$164:P171,P171)&gt;3),"",VLOOKUP(C171-COUNTA(H$164:H171),DD!$F$1:$G$14,2))</f>
        <v/>
      </c>
      <c r="E171" s="84">
        <f t="shared" si="180"/>
        <v>0</v>
      </c>
      <c r="F171" s="16">
        <f t="shared" si="176"/>
        <v>0</v>
      </c>
      <c r="G171" s="15">
        <f t="shared" si="177"/>
        <v>0</v>
      </c>
      <c r="H171" s="29"/>
      <c r="I171" s="17" t="str">
        <f t="shared" si="178"/>
        <v/>
      </c>
      <c r="P171" s="16" t="str">
        <f t="shared" si="181"/>
        <v>0</v>
      </c>
      <c r="Q171" s="61" t="str">
        <f t="shared" si="182"/>
        <v/>
      </c>
      <c r="R171" s="61" t="str">
        <f t="shared" si="182"/>
        <v/>
      </c>
      <c r="S171" s="61" t="str">
        <f t="shared" si="182"/>
        <v/>
      </c>
      <c r="T171" s="61" t="str">
        <f t="shared" si="182"/>
        <v/>
      </c>
      <c r="U171" s="61" t="str">
        <f t="shared" si="182"/>
        <v/>
      </c>
      <c r="V171" s="61" t="str">
        <f t="shared" si="182"/>
        <v/>
      </c>
      <c r="W171" s="61" t="str">
        <f t="shared" si="182"/>
        <v/>
      </c>
      <c r="X171" s="61" t="str">
        <f t="shared" si="182"/>
        <v/>
      </c>
      <c r="Y171" s="61" t="str">
        <f t="shared" si="182"/>
        <v/>
      </c>
      <c r="Z171" s="61" t="str">
        <f t="shared" si="182"/>
        <v/>
      </c>
      <c r="AA171" s="61" t="str">
        <f t="shared" si="182"/>
        <v/>
      </c>
      <c r="AB171" s="61" t="str">
        <f t="shared" si="182"/>
        <v/>
      </c>
      <c r="AC171" s="61" t="str">
        <f t="shared" si="182"/>
        <v/>
      </c>
      <c r="AD171" s="61" t="str">
        <f t="shared" si="182"/>
        <v/>
      </c>
      <c r="AE171" s="61" t="str">
        <f t="shared" si="179"/>
        <v/>
      </c>
      <c r="AF171" s="61" t="str">
        <f t="shared" si="179"/>
        <v/>
      </c>
      <c r="AG171" s="61" t="str">
        <f t="shared" si="179"/>
        <v/>
      </c>
      <c r="AH171" s="61" t="str">
        <f t="shared" si="179"/>
        <v/>
      </c>
      <c r="AI171" s="61" t="str">
        <f t="shared" si="179"/>
        <v/>
      </c>
      <c r="AJ171" s="61" t="str">
        <f t="shared" si="179"/>
        <v/>
      </c>
      <c r="AK171" s="61" t="str">
        <f t="shared" si="179"/>
        <v/>
      </c>
    </row>
    <row r="172" spans="1:37" x14ac:dyDescent="0.25">
      <c r="C172" s="14">
        <f t="shared" si="183"/>
        <v>0</v>
      </c>
      <c r="D172" s="15" t="str">
        <f>IF(OR(C172&lt;1,H172&lt;&gt;"",COUNTIF(P$164:P172,P172)&gt;3),"",VLOOKUP(C172-COUNTA(H$164:H172),DD!$F$1:$G$14,2))</f>
        <v/>
      </c>
      <c r="E172" s="84">
        <f t="shared" si="180"/>
        <v>0</v>
      </c>
      <c r="F172" s="16">
        <f t="shared" si="176"/>
        <v>0</v>
      </c>
      <c r="G172" s="15">
        <f t="shared" si="177"/>
        <v>0</v>
      </c>
      <c r="H172" s="29"/>
      <c r="I172" s="17" t="str">
        <f t="shared" si="178"/>
        <v/>
      </c>
      <c r="P172" s="16" t="str">
        <f t="shared" si="181"/>
        <v>0</v>
      </c>
      <c r="Q172" s="61" t="str">
        <f t="shared" si="182"/>
        <v/>
      </c>
      <c r="R172" s="61" t="str">
        <f t="shared" si="182"/>
        <v/>
      </c>
      <c r="S172" s="61" t="str">
        <f t="shared" si="182"/>
        <v/>
      </c>
      <c r="T172" s="61" t="str">
        <f t="shared" si="182"/>
        <v/>
      </c>
      <c r="U172" s="61" t="str">
        <f t="shared" si="182"/>
        <v/>
      </c>
      <c r="V172" s="61" t="str">
        <f t="shared" si="182"/>
        <v/>
      </c>
      <c r="W172" s="61" t="str">
        <f t="shared" si="182"/>
        <v/>
      </c>
      <c r="X172" s="61" t="str">
        <f t="shared" si="182"/>
        <v/>
      </c>
      <c r="Y172" s="61" t="str">
        <f t="shared" si="182"/>
        <v/>
      </c>
      <c r="Z172" s="61" t="str">
        <f t="shared" si="182"/>
        <v/>
      </c>
      <c r="AA172" s="61" t="str">
        <f t="shared" si="182"/>
        <v/>
      </c>
      <c r="AB172" s="61" t="str">
        <f t="shared" si="182"/>
        <v/>
      </c>
      <c r="AC172" s="61" t="str">
        <f t="shared" si="182"/>
        <v/>
      </c>
      <c r="AD172" s="61" t="str">
        <f t="shared" si="182"/>
        <v/>
      </c>
      <c r="AE172" s="61" t="str">
        <f t="shared" si="179"/>
        <v/>
      </c>
      <c r="AF172" s="61" t="str">
        <f t="shared" si="179"/>
        <v/>
      </c>
      <c r="AG172" s="61" t="str">
        <f t="shared" si="179"/>
        <v/>
      </c>
      <c r="AH172" s="61" t="str">
        <f t="shared" si="179"/>
        <v/>
      </c>
      <c r="AI172" s="61" t="str">
        <f t="shared" si="179"/>
        <v/>
      </c>
      <c r="AJ172" s="61" t="str">
        <f t="shared" si="179"/>
        <v/>
      </c>
      <c r="AK172" s="61" t="str">
        <f t="shared" si="179"/>
        <v/>
      </c>
    </row>
    <row r="173" spans="1:37" x14ac:dyDescent="0.25">
      <c r="C173" s="14">
        <f t="shared" si="183"/>
        <v>0</v>
      </c>
      <c r="D173" s="15" t="str">
        <f>IF(OR(C173&lt;1,H173&lt;&gt;"",COUNTIF(P$164:P173,P173)&gt;3),"",VLOOKUP(C173-COUNTA(H$164:H173),DD!$F$1:$G$14,2))</f>
        <v/>
      </c>
      <c r="E173" s="84">
        <f t="shared" si="180"/>
        <v>0</v>
      </c>
      <c r="F173" s="16">
        <f t="shared" si="176"/>
        <v>0</v>
      </c>
      <c r="G173" s="15">
        <f t="shared" si="177"/>
        <v>0</v>
      </c>
      <c r="H173" s="29"/>
      <c r="I173" s="17" t="str">
        <f t="shared" si="178"/>
        <v/>
      </c>
      <c r="P173" s="16" t="str">
        <f t="shared" si="181"/>
        <v>0</v>
      </c>
      <c r="Q173" s="61" t="str">
        <f t="shared" si="182"/>
        <v/>
      </c>
      <c r="R173" s="61" t="str">
        <f t="shared" si="182"/>
        <v/>
      </c>
      <c r="S173" s="61" t="str">
        <f t="shared" si="182"/>
        <v/>
      </c>
      <c r="T173" s="61" t="str">
        <f t="shared" si="182"/>
        <v/>
      </c>
      <c r="U173" s="61" t="str">
        <f t="shared" si="182"/>
        <v/>
      </c>
      <c r="V173" s="61" t="str">
        <f t="shared" si="182"/>
        <v/>
      </c>
      <c r="W173" s="61" t="str">
        <f t="shared" si="182"/>
        <v/>
      </c>
      <c r="X173" s="61" t="str">
        <f t="shared" si="182"/>
        <v/>
      </c>
      <c r="Y173" s="61" t="str">
        <f t="shared" si="182"/>
        <v/>
      </c>
      <c r="Z173" s="61" t="str">
        <f t="shared" si="182"/>
        <v/>
      </c>
      <c r="AA173" s="61" t="str">
        <f t="shared" si="182"/>
        <v/>
      </c>
      <c r="AB173" s="61" t="str">
        <f t="shared" si="182"/>
        <v/>
      </c>
      <c r="AC173" s="61" t="str">
        <f t="shared" si="182"/>
        <v/>
      </c>
      <c r="AD173" s="61" t="str">
        <f t="shared" si="182"/>
        <v/>
      </c>
      <c r="AE173" s="61" t="str">
        <f t="shared" si="179"/>
        <v/>
      </c>
      <c r="AF173" s="61" t="str">
        <f t="shared" si="179"/>
        <v/>
      </c>
      <c r="AG173" s="61" t="str">
        <f t="shared" si="179"/>
        <v/>
      </c>
      <c r="AH173" s="61" t="str">
        <f t="shared" si="179"/>
        <v/>
      </c>
      <c r="AI173" s="61" t="str">
        <f t="shared" si="179"/>
        <v/>
      </c>
      <c r="AJ173" s="61" t="str">
        <f t="shared" si="179"/>
        <v/>
      </c>
      <c r="AK173" s="61" t="str">
        <f t="shared" si="179"/>
        <v/>
      </c>
    </row>
    <row r="174" spans="1:37" x14ac:dyDescent="0.25">
      <c r="C174" s="14">
        <f t="shared" si="183"/>
        <v>0</v>
      </c>
      <c r="D174" s="15" t="str">
        <f>IF(OR(C174&lt;1,H174&lt;&gt;"",COUNTIF(P$164:P174,P174)&gt;3),"",VLOOKUP(C174-COUNTA(H$164:H174),DD!$F$1:$G$14,2))</f>
        <v/>
      </c>
      <c r="E174" s="84">
        <f t="shared" si="180"/>
        <v>0</v>
      </c>
      <c r="F174" s="16">
        <f t="shared" si="176"/>
        <v>0</v>
      </c>
      <c r="G174" s="15">
        <f t="shared" si="177"/>
        <v>0</v>
      </c>
      <c r="H174" s="29"/>
      <c r="I174" s="17" t="str">
        <f t="shared" si="178"/>
        <v/>
      </c>
      <c r="P174" s="16" t="str">
        <f t="shared" si="181"/>
        <v>0</v>
      </c>
      <c r="Q174" s="61" t="str">
        <f t="shared" si="182"/>
        <v/>
      </c>
      <c r="R174" s="61" t="str">
        <f t="shared" si="182"/>
        <v/>
      </c>
      <c r="S174" s="61" t="str">
        <f t="shared" si="182"/>
        <v/>
      </c>
      <c r="T174" s="61" t="str">
        <f t="shared" si="182"/>
        <v/>
      </c>
      <c r="U174" s="61" t="str">
        <f t="shared" si="182"/>
        <v/>
      </c>
      <c r="V174" s="61" t="str">
        <f t="shared" si="182"/>
        <v/>
      </c>
      <c r="W174" s="61" t="str">
        <f t="shared" si="182"/>
        <v/>
      </c>
      <c r="X174" s="61" t="str">
        <f t="shared" si="182"/>
        <v/>
      </c>
      <c r="Y174" s="61" t="str">
        <f t="shared" si="182"/>
        <v/>
      </c>
      <c r="Z174" s="61" t="str">
        <f t="shared" si="182"/>
        <v/>
      </c>
      <c r="AA174" s="61" t="str">
        <f t="shared" si="182"/>
        <v/>
      </c>
      <c r="AB174" s="61" t="str">
        <f t="shared" si="182"/>
        <v/>
      </c>
      <c r="AC174" s="61" t="str">
        <f t="shared" si="182"/>
        <v/>
      </c>
      <c r="AD174" s="61" t="str">
        <f t="shared" si="182"/>
        <v/>
      </c>
      <c r="AE174" s="61" t="str">
        <f t="shared" si="179"/>
        <v/>
      </c>
      <c r="AF174" s="61" t="str">
        <f t="shared" si="179"/>
        <v/>
      </c>
      <c r="AG174" s="61" t="str">
        <f t="shared" si="179"/>
        <v/>
      </c>
      <c r="AH174" s="61" t="str">
        <f t="shared" si="179"/>
        <v/>
      </c>
      <c r="AI174" s="61" t="str">
        <f t="shared" si="179"/>
        <v/>
      </c>
      <c r="AJ174" s="61" t="str">
        <f t="shared" si="179"/>
        <v/>
      </c>
      <c r="AK174" s="61" t="str">
        <f t="shared" si="179"/>
        <v/>
      </c>
    </row>
    <row r="175" spans="1:37" x14ac:dyDescent="0.25">
      <c r="C175" s="14">
        <f t="shared" si="183"/>
        <v>0</v>
      </c>
      <c r="D175" s="15" t="str">
        <f>IF(OR(C175&lt;1,H175&lt;&gt;"",COUNTIF(P$164:P175,P175)&gt;3),"",VLOOKUP(C175-COUNTA(H$164:H175),DD!$F$1:$G$14,2))</f>
        <v/>
      </c>
      <c r="E175" s="84">
        <f t="shared" si="180"/>
        <v>0</v>
      </c>
      <c r="F175" s="16">
        <f t="shared" si="176"/>
        <v>0</v>
      </c>
      <c r="G175" s="15">
        <f t="shared" si="177"/>
        <v>0</v>
      </c>
      <c r="H175" s="29"/>
      <c r="I175" s="17" t="str">
        <f t="shared" si="178"/>
        <v/>
      </c>
      <c r="P175" s="16" t="str">
        <f t="shared" si="181"/>
        <v>0</v>
      </c>
      <c r="Q175" s="61" t="str">
        <f t="shared" si="182"/>
        <v/>
      </c>
      <c r="R175" s="61" t="str">
        <f t="shared" si="182"/>
        <v/>
      </c>
      <c r="S175" s="61" t="str">
        <f t="shared" si="182"/>
        <v/>
      </c>
      <c r="T175" s="61" t="str">
        <f t="shared" si="182"/>
        <v/>
      </c>
      <c r="U175" s="61" t="str">
        <f t="shared" si="182"/>
        <v/>
      </c>
      <c r="V175" s="61" t="str">
        <f t="shared" si="182"/>
        <v/>
      </c>
      <c r="W175" s="61" t="str">
        <f t="shared" si="182"/>
        <v/>
      </c>
      <c r="X175" s="61" t="str">
        <f t="shared" si="182"/>
        <v/>
      </c>
      <c r="Y175" s="61" t="str">
        <f t="shared" si="182"/>
        <v/>
      </c>
      <c r="Z175" s="61" t="str">
        <f t="shared" si="182"/>
        <v/>
      </c>
      <c r="AA175" s="61" t="str">
        <f t="shared" si="182"/>
        <v/>
      </c>
      <c r="AB175" s="61" t="str">
        <f t="shared" si="182"/>
        <v/>
      </c>
      <c r="AC175" s="61" t="str">
        <f t="shared" si="182"/>
        <v/>
      </c>
      <c r="AD175" s="61" t="str">
        <f t="shared" si="182"/>
        <v/>
      </c>
      <c r="AE175" s="61" t="str">
        <f t="shared" si="179"/>
        <v/>
      </c>
      <c r="AF175" s="61" t="str">
        <f t="shared" si="179"/>
        <v/>
      </c>
      <c r="AG175" s="61" t="str">
        <f t="shared" si="179"/>
        <v/>
      </c>
      <c r="AH175" s="61" t="str">
        <f t="shared" si="179"/>
        <v/>
      </c>
      <c r="AI175" s="61" t="str">
        <f t="shared" si="179"/>
        <v/>
      </c>
      <c r="AJ175" s="61" t="str">
        <f t="shared" si="179"/>
        <v/>
      </c>
      <c r="AK175" s="61" t="str">
        <f t="shared" si="179"/>
        <v/>
      </c>
    </row>
    <row r="176" spans="1:37" x14ac:dyDescent="0.25">
      <c r="C176" s="14">
        <f t="shared" si="183"/>
        <v>0</v>
      </c>
      <c r="D176" s="15" t="str">
        <f>IF(OR(C176&lt;1,H176&lt;&gt;"",COUNTIF(P$164:P176,P176)&gt;3),"",VLOOKUP(C176-COUNTA(H$164:H176),DD!$F$1:$G$14,2))</f>
        <v/>
      </c>
      <c r="E176" s="84">
        <f t="shared" si="180"/>
        <v>0</v>
      </c>
      <c r="F176" s="16">
        <f t="shared" si="176"/>
        <v>0</v>
      </c>
      <c r="G176" s="15">
        <f t="shared" si="177"/>
        <v>0</v>
      </c>
      <c r="H176" s="29"/>
      <c r="I176" s="17" t="str">
        <f t="shared" si="178"/>
        <v/>
      </c>
      <c r="P176" s="16" t="str">
        <f t="shared" si="181"/>
        <v>0</v>
      </c>
      <c r="Q176" s="61" t="str">
        <f t="shared" si="182"/>
        <v/>
      </c>
      <c r="R176" s="61" t="str">
        <f t="shared" si="182"/>
        <v/>
      </c>
      <c r="S176" s="61" t="str">
        <f t="shared" si="182"/>
        <v/>
      </c>
      <c r="T176" s="61" t="str">
        <f t="shared" si="182"/>
        <v/>
      </c>
      <c r="U176" s="61" t="str">
        <f t="shared" si="182"/>
        <v/>
      </c>
      <c r="V176" s="61" t="str">
        <f t="shared" si="182"/>
        <v/>
      </c>
      <c r="W176" s="61" t="str">
        <f t="shared" si="182"/>
        <v/>
      </c>
      <c r="X176" s="61" t="str">
        <f t="shared" si="182"/>
        <v/>
      </c>
      <c r="Y176" s="61" t="str">
        <f t="shared" si="182"/>
        <v/>
      </c>
      <c r="Z176" s="61" t="str">
        <f t="shared" si="182"/>
        <v/>
      </c>
      <c r="AA176" s="61" t="str">
        <f t="shared" si="182"/>
        <v/>
      </c>
      <c r="AB176" s="61" t="str">
        <f t="shared" si="182"/>
        <v/>
      </c>
      <c r="AC176" s="61" t="str">
        <f t="shared" si="182"/>
        <v/>
      </c>
      <c r="AD176" s="61" t="str">
        <f t="shared" si="182"/>
        <v/>
      </c>
      <c r="AE176" s="61" t="str">
        <f t="shared" si="179"/>
        <v/>
      </c>
      <c r="AF176" s="61" t="str">
        <f t="shared" si="179"/>
        <v/>
      </c>
      <c r="AG176" s="61" t="str">
        <f t="shared" si="179"/>
        <v/>
      </c>
      <c r="AH176" s="61" t="str">
        <f t="shared" si="179"/>
        <v/>
      </c>
      <c r="AI176" s="61" t="str">
        <f t="shared" si="179"/>
        <v/>
      </c>
      <c r="AJ176" s="61" t="str">
        <f t="shared" si="179"/>
        <v/>
      </c>
      <c r="AK176" s="61" t="str">
        <f t="shared" si="179"/>
        <v/>
      </c>
    </row>
    <row r="177" spans="3:37" x14ac:dyDescent="0.25">
      <c r="C177" s="14">
        <f t="shared" si="183"/>
        <v>0</v>
      </c>
      <c r="D177" s="15" t="str">
        <f>IF(OR(C177&lt;1,H177&lt;&gt;"",COUNTIF(P$164:P177,P177)&gt;3),"",VLOOKUP(C177-COUNTA(H$164:H177),DD!$F$1:$G$14,2))</f>
        <v/>
      </c>
      <c r="E177" s="84">
        <f t="shared" si="180"/>
        <v>0</v>
      </c>
      <c r="F177" s="16">
        <f t="shared" si="176"/>
        <v>0</v>
      </c>
      <c r="G177" s="15">
        <f t="shared" si="177"/>
        <v>0</v>
      </c>
      <c r="H177" s="29"/>
      <c r="I177" s="17" t="str">
        <f t="shared" si="178"/>
        <v/>
      </c>
      <c r="P177" s="16" t="str">
        <f t="shared" si="181"/>
        <v>0</v>
      </c>
      <c r="Q177" s="61" t="str">
        <f t="shared" si="182"/>
        <v/>
      </c>
      <c r="R177" s="61" t="str">
        <f t="shared" si="182"/>
        <v/>
      </c>
      <c r="S177" s="61" t="str">
        <f t="shared" si="182"/>
        <v/>
      </c>
      <c r="T177" s="61" t="str">
        <f t="shared" si="182"/>
        <v/>
      </c>
      <c r="U177" s="61" t="str">
        <f t="shared" si="182"/>
        <v/>
      </c>
      <c r="V177" s="61" t="str">
        <f t="shared" si="182"/>
        <v/>
      </c>
      <c r="W177" s="61" t="str">
        <f t="shared" si="182"/>
        <v/>
      </c>
      <c r="X177" s="61" t="str">
        <f t="shared" si="182"/>
        <v/>
      </c>
      <c r="Y177" s="61" t="str">
        <f t="shared" si="182"/>
        <v/>
      </c>
      <c r="Z177" s="61" t="str">
        <f t="shared" si="182"/>
        <v/>
      </c>
      <c r="AA177" s="61" t="str">
        <f t="shared" si="182"/>
        <v/>
      </c>
      <c r="AB177" s="61" t="str">
        <f t="shared" si="182"/>
        <v/>
      </c>
      <c r="AC177" s="61" t="str">
        <f t="shared" si="182"/>
        <v/>
      </c>
      <c r="AD177" s="61" t="str">
        <f t="shared" si="182"/>
        <v/>
      </c>
      <c r="AE177" s="61" t="str">
        <f t="shared" si="179"/>
        <v/>
      </c>
      <c r="AF177" s="61" t="str">
        <f t="shared" si="179"/>
        <v/>
      </c>
      <c r="AG177" s="61" t="str">
        <f t="shared" si="179"/>
        <v/>
      </c>
      <c r="AH177" s="61" t="str">
        <f t="shared" si="179"/>
        <v/>
      </c>
      <c r="AI177" s="61" t="str">
        <f t="shared" si="179"/>
        <v/>
      </c>
      <c r="AJ177" s="61" t="str">
        <f t="shared" si="179"/>
        <v/>
      </c>
      <c r="AK177" s="61" t="str">
        <f t="shared" si="179"/>
        <v/>
      </c>
    </row>
    <row r="178" spans="3:37" x14ac:dyDescent="0.25">
      <c r="C178" s="14">
        <f t="shared" si="183"/>
        <v>0</v>
      </c>
      <c r="D178" s="15" t="str">
        <f>IF(OR(C178&lt;1,H178&lt;&gt;"",COUNTIF(P$164:P178,P178)&gt;3),"",VLOOKUP(C178-COUNTA(H$164:H178),DD!$F$1:$G$14,2))</f>
        <v/>
      </c>
      <c r="E178" s="84">
        <f t="shared" si="180"/>
        <v>0</v>
      </c>
      <c r="F178" s="16">
        <f t="shared" si="176"/>
        <v>0</v>
      </c>
      <c r="G178" s="15">
        <f t="shared" si="177"/>
        <v>0</v>
      </c>
      <c r="H178" s="29"/>
      <c r="I178" s="17" t="str">
        <f t="shared" si="178"/>
        <v/>
      </c>
      <c r="P178" s="16" t="str">
        <f t="shared" si="181"/>
        <v>0</v>
      </c>
      <c r="Q178" s="61" t="str">
        <f t="shared" si="182"/>
        <v/>
      </c>
      <c r="R178" s="61" t="str">
        <f t="shared" si="182"/>
        <v/>
      </c>
      <c r="S178" s="61" t="str">
        <f t="shared" si="182"/>
        <v/>
      </c>
      <c r="T178" s="61" t="str">
        <f t="shared" si="182"/>
        <v/>
      </c>
      <c r="U178" s="61" t="str">
        <f t="shared" si="182"/>
        <v/>
      </c>
      <c r="V178" s="61" t="str">
        <f t="shared" si="182"/>
        <v/>
      </c>
      <c r="W178" s="61" t="str">
        <f t="shared" si="182"/>
        <v/>
      </c>
      <c r="X178" s="61" t="str">
        <f t="shared" si="182"/>
        <v/>
      </c>
      <c r="Y178" s="61" t="str">
        <f t="shared" si="182"/>
        <v/>
      </c>
      <c r="Z178" s="61" t="str">
        <f t="shared" si="182"/>
        <v/>
      </c>
      <c r="AA178" s="61" t="str">
        <f t="shared" si="182"/>
        <v/>
      </c>
      <c r="AB178" s="61" t="str">
        <f t="shared" si="182"/>
        <v/>
      </c>
      <c r="AC178" s="61" t="str">
        <f t="shared" si="182"/>
        <v/>
      </c>
      <c r="AD178" s="61" t="str">
        <f t="shared" si="182"/>
        <v/>
      </c>
      <c r="AE178" s="61" t="str">
        <f t="shared" si="179"/>
        <v/>
      </c>
      <c r="AF178" s="61" t="str">
        <f t="shared" si="179"/>
        <v/>
      </c>
      <c r="AG178" s="61" t="str">
        <f t="shared" si="179"/>
        <v/>
      </c>
      <c r="AH178" s="61" t="str">
        <f t="shared" si="179"/>
        <v/>
      </c>
      <c r="AI178" s="61" t="str">
        <f t="shared" si="179"/>
        <v/>
      </c>
      <c r="AJ178" s="61" t="str">
        <f t="shared" si="179"/>
        <v/>
      </c>
      <c r="AK178" s="61" t="str">
        <f t="shared" si="179"/>
        <v/>
      </c>
    </row>
    <row r="179" spans="3:37" x14ac:dyDescent="0.25">
      <c r="C179" s="14">
        <f t="shared" si="183"/>
        <v>0</v>
      </c>
      <c r="D179" s="15" t="str">
        <f>IF(OR(C179&lt;1,H179&lt;&gt;"",COUNTIF(P$164:P179,P179)&gt;3),"",VLOOKUP(C179-COUNTA(H$164:H179),DD!$F$1:$G$14,2))</f>
        <v/>
      </c>
      <c r="E179" s="84">
        <f t="shared" si="180"/>
        <v>0</v>
      </c>
      <c r="F179" s="16">
        <f t="shared" si="176"/>
        <v>0</v>
      </c>
      <c r="G179" s="15">
        <f t="shared" si="177"/>
        <v>0</v>
      </c>
      <c r="H179" s="29"/>
      <c r="I179" s="17" t="str">
        <f t="shared" si="178"/>
        <v/>
      </c>
      <c r="P179" s="16" t="str">
        <f t="shared" si="181"/>
        <v>0</v>
      </c>
      <c r="Q179" s="61" t="str">
        <f t="shared" si="182"/>
        <v/>
      </c>
      <c r="R179" s="61" t="str">
        <f t="shared" si="182"/>
        <v/>
      </c>
      <c r="S179" s="61" t="str">
        <f t="shared" si="182"/>
        <v/>
      </c>
      <c r="T179" s="61" t="str">
        <f t="shared" si="182"/>
        <v/>
      </c>
      <c r="U179" s="61" t="str">
        <f t="shared" si="182"/>
        <v/>
      </c>
      <c r="V179" s="61" t="str">
        <f t="shared" si="182"/>
        <v/>
      </c>
      <c r="W179" s="61" t="str">
        <f t="shared" si="182"/>
        <v/>
      </c>
      <c r="X179" s="61" t="str">
        <f t="shared" si="182"/>
        <v/>
      </c>
      <c r="Y179" s="61" t="str">
        <f t="shared" si="182"/>
        <v/>
      </c>
      <c r="Z179" s="61" t="str">
        <f t="shared" si="182"/>
        <v/>
      </c>
      <c r="AA179" s="61" t="str">
        <f t="shared" si="182"/>
        <v/>
      </c>
      <c r="AB179" s="61" t="str">
        <f t="shared" si="182"/>
        <v/>
      </c>
      <c r="AC179" s="61" t="str">
        <f t="shared" si="182"/>
        <v/>
      </c>
      <c r="AD179" s="61" t="str">
        <f t="shared" si="182"/>
        <v/>
      </c>
      <c r="AE179" s="61" t="str">
        <f t="shared" si="179"/>
        <v/>
      </c>
      <c r="AF179" s="61" t="str">
        <f t="shared" si="179"/>
        <v/>
      </c>
      <c r="AG179" s="61" t="str">
        <f t="shared" si="179"/>
        <v/>
      </c>
      <c r="AH179" s="61" t="str">
        <f t="shared" si="179"/>
        <v/>
      </c>
      <c r="AI179" s="61" t="str">
        <f t="shared" si="179"/>
        <v/>
      </c>
      <c r="AJ179" s="61" t="str">
        <f t="shared" si="179"/>
        <v/>
      </c>
      <c r="AK179" s="61" t="str">
        <f t="shared" si="179"/>
        <v/>
      </c>
    </row>
    <row r="180" spans="3:37" x14ac:dyDescent="0.25">
      <c r="C180" s="14">
        <f t="shared" si="183"/>
        <v>0</v>
      </c>
      <c r="D180" s="15" t="str">
        <f>IF(OR(C180&lt;1,H180&lt;&gt;"",COUNTIF(P$164:P180,P180)&gt;3),"",VLOOKUP(C180-COUNTA(H$164:H180),DD!$F$1:$G$14,2))</f>
        <v/>
      </c>
      <c r="E180" s="84">
        <f t="shared" si="180"/>
        <v>0</v>
      </c>
      <c r="F180" s="16">
        <f t="shared" si="176"/>
        <v>0</v>
      </c>
      <c r="G180" s="15">
        <f t="shared" si="177"/>
        <v>0</v>
      </c>
      <c r="H180" s="29"/>
      <c r="I180" s="17" t="str">
        <f t="shared" si="178"/>
        <v/>
      </c>
      <c r="P180" s="16" t="str">
        <f t="shared" si="181"/>
        <v>0</v>
      </c>
      <c r="Q180" s="61" t="str">
        <f t="shared" si="182"/>
        <v/>
      </c>
      <c r="R180" s="61" t="str">
        <f t="shared" si="182"/>
        <v/>
      </c>
      <c r="S180" s="61" t="str">
        <f t="shared" si="182"/>
        <v/>
      </c>
      <c r="T180" s="61" t="str">
        <f t="shared" si="182"/>
        <v/>
      </c>
      <c r="U180" s="61" t="str">
        <f t="shared" si="182"/>
        <v/>
      </c>
      <c r="V180" s="61" t="str">
        <f t="shared" si="182"/>
        <v/>
      </c>
      <c r="W180" s="61" t="str">
        <f t="shared" si="182"/>
        <v/>
      </c>
      <c r="X180" s="61" t="str">
        <f t="shared" si="182"/>
        <v/>
      </c>
      <c r="Y180" s="61" t="str">
        <f t="shared" si="182"/>
        <v/>
      </c>
      <c r="Z180" s="61" t="str">
        <f t="shared" si="182"/>
        <v/>
      </c>
      <c r="AA180" s="61" t="str">
        <f t="shared" si="182"/>
        <v/>
      </c>
      <c r="AB180" s="61" t="str">
        <f t="shared" si="182"/>
        <v/>
      </c>
      <c r="AC180" s="61" t="str">
        <f t="shared" si="182"/>
        <v/>
      </c>
      <c r="AD180" s="61" t="str">
        <f t="shared" si="182"/>
        <v/>
      </c>
      <c r="AE180" s="61" t="str">
        <f t="shared" ref="AE180:AK195" si="184">IF($G180=AE$163,$D180,"")</f>
        <v/>
      </c>
      <c r="AF180" s="61" t="str">
        <f t="shared" si="184"/>
        <v/>
      </c>
      <c r="AG180" s="61" t="str">
        <f t="shared" si="184"/>
        <v/>
      </c>
      <c r="AH180" s="61" t="str">
        <f t="shared" si="184"/>
        <v/>
      </c>
      <c r="AI180" s="61" t="str">
        <f t="shared" si="184"/>
        <v/>
      </c>
      <c r="AJ180" s="61" t="str">
        <f t="shared" si="184"/>
        <v/>
      </c>
      <c r="AK180" s="61" t="str">
        <f t="shared" si="184"/>
        <v/>
      </c>
    </row>
    <row r="181" spans="3:37" x14ac:dyDescent="0.25">
      <c r="C181" s="14">
        <f t="shared" si="183"/>
        <v>0</v>
      </c>
      <c r="D181" s="15" t="str">
        <f>IF(OR(C181&lt;1,H181&lt;&gt;"",COUNTIF(P$164:P181,P181)&gt;3),"",VLOOKUP(C181-COUNTA(H$164:H181),DD!$F$1:$G$14,2))</f>
        <v/>
      </c>
      <c r="E181" s="84">
        <f t="shared" si="180"/>
        <v>0</v>
      </c>
      <c r="F181" s="16">
        <f t="shared" si="176"/>
        <v>0</v>
      </c>
      <c r="G181" s="15">
        <f t="shared" si="177"/>
        <v>0</v>
      </c>
      <c r="H181" s="29"/>
      <c r="I181" s="17" t="str">
        <f t="shared" si="178"/>
        <v/>
      </c>
      <c r="P181" s="16" t="str">
        <f t="shared" si="181"/>
        <v>0</v>
      </c>
      <c r="Q181" s="61" t="str">
        <f t="shared" si="182"/>
        <v/>
      </c>
      <c r="R181" s="61" t="str">
        <f t="shared" si="182"/>
        <v/>
      </c>
      <c r="S181" s="61" t="str">
        <f t="shared" si="182"/>
        <v/>
      </c>
      <c r="T181" s="61" t="str">
        <f t="shared" si="182"/>
        <v/>
      </c>
      <c r="U181" s="61" t="str">
        <f t="shared" si="182"/>
        <v/>
      </c>
      <c r="V181" s="61" t="str">
        <f t="shared" si="182"/>
        <v/>
      </c>
      <c r="W181" s="61" t="str">
        <f t="shared" si="182"/>
        <v/>
      </c>
      <c r="X181" s="61" t="str">
        <f t="shared" si="182"/>
        <v/>
      </c>
      <c r="Y181" s="61" t="str">
        <f t="shared" si="182"/>
        <v/>
      </c>
      <c r="Z181" s="61" t="str">
        <f t="shared" si="182"/>
        <v/>
      </c>
      <c r="AA181" s="61" t="str">
        <f t="shared" si="182"/>
        <v/>
      </c>
      <c r="AB181" s="61" t="str">
        <f t="shared" si="182"/>
        <v/>
      </c>
      <c r="AC181" s="61" t="str">
        <f t="shared" si="182"/>
        <v/>
      </c>
      <c r="AD181" s="61" t="str">
        <f t="shared" si="182"/>
        <v/>
      </c>
      <c r="AE181" s="61" t="str">
        <f t="shared" si="184"/>
        <v/>
      </c>
      <c r="AF181" s="61" t="str">
        <f t="shared" si="184"/>
        <v/>
      </c>
      <c r="AG181" s="61" t="str">
        <f t="shared" si="184"/>
        <v/>
      </c>
      <c r="AH181" s="61" t="str">
        <f t="shared" si="184"/>
        <v/>
      </c>
      <c r="AI181" s="61" t="str">
        <f t="shared" si="184"/>
        <v/>
      </c>
      <c r="AJ181" s="61" t="str">
        <f t="shared" si="184"/>
        <v/>
      </c>
      <c r="AK181" s="61" t="str">
        <f t="shared" si="184"/>
        <v/>
      </c>
    </row>
    <row r="182" spans="3:37" x14ac:dyDescent="0.25">
      <c r="C182" s="14">
        <f t="shared" si="183"/>
        <v>0</v>
      </c>
      <c r="D182" s="15" t="str">
        <f>IF(OR(C182&lt;1,H182&lt;&gt;"",COUNTIF(P$164:P182,P182)&gt;3),"",VLOOKUP(C182-COUNTA(H$164:H182),DD!$F$1:$G$14,2))</f>
        <v/>
      </c>
      <c r="E182" s="84">
        <f t="shared" si="180"/>
        <v>0</v>
      </c>
      <c r="F182" s="16">
        <f t="shared" si="176"/>
        <v>0</v>
      </c>
      <c r="G182" s="15">
        <f t="shared" si="177"/>
        <v>0</v>
      </c>
      <c r="H182" s="29"/>
      <c r="I182" s="17" t="str">
        <f t="shared" si="178"/>
        <v/>
      </c>
      <c r="P182" s="16" t="str">
        <f t="shared" si="181"/>
        <v>0</v>
      </c>
      <c r="Q182" s="61" t="str">
        <f t="shared" si="182"/>
        <v/>
      </c>
      <c r="R182" s="61" t="str">
        <f t="shared" si="182"/>
        <v/>
      </c>
      <c r="S182" s="61" t="str">
        <f t="shared" si="182"/>
        <v/>
      </c>
      <c r="T182" s="61" t="str">
        <f t="shared" si="182"/>
        <v/>
      </c>
      <c r="U182" s="61" t="str">
        <f t="shared" si="182"/>
        <v/>
      </c>
      <c r="V182" s="61" t="str">
        <f t="shared" si="182"/>
        <v/>
      </c>
      <c r="W182" s="61" t="str">
        <f t="shared" si="182"/>
        <v/>
      </c>
      <c r="X182" s="61" t="str">
        <f t="shared" si="182"/>
        <v/>
      </c>
      <c r="Y182" s="61" t="str">
        <f t="shared" si="182"/>
        <v/>
      </c>
      <c r="Z182" s="61" t="str">
        <f t="shared" si="182"/>
        <v/>
      </c>
      <c r="AA182" s="61" t="str">
        <f t="shared" si="182"/>
        <v/>
      </c>
      <c r="AB182" s="61" t="str">
        <f t="shared" si="182"/>
        <v/>
      </c>
      <c r="AC182" s="61" t="str">
        <f t="shared" si="182"/>
        <v/>
      </c>
      <c r="AD182" s="61" t="str">
        <f t="shared" si="182"/>
        <v/>
      </c>
      <c r="AE182" s="61" t="str">
        <f t="shared" si="184"/>
        <v/>
      </c>
      <c r="AF182" s="61" t="str">
        <f t="shared" si="184"/>
        <v/>
      </c>
      <c r="AG182" s="61" t="str">
        <f t="shared" si="184"/>
        <v/>
      </c>
      <c r="AH182" s="61" t="str">
        <f t="shared" si="184"/>
        <v/>
      </c>
      <c r="AI182" s="61" t="str">
        <f t="shared" si="184"/>
        <v/>
      </c>
      <c r="AJ182" s="61" t="str">
        <f t="shared" si="184"/>
        <v/>
      </c>
      <c r="AK182" s="61" t="str">
        <f t="shared" si="184"/>
        <v/>
      </c>
    </row>
    <row r="183" spans="3:37" x14ac:dyDescent="0.25">
      <c r="C183" s="14">
        <f t="shared" si="183"/>
        <v>0</v>
      </c>
      <c r="D183" s="15" t="str">
        <f>IF(OR(C183&lt;1,H183&lt;&gt;"",COUNTIF(P$164:P183,P183)&gt;3),"",VLOOKUP(C183-COUNTA(H$164:H183),DD!$F$1:$G$14,2))</f>
        <v/>
      </c>
      <c r="E183" s="84">
        <f t="shared" si="180"/>
        <v>0</v>
      </c>
      <c r="F183" s="16">
        <f t="shared" si="176"/>
        <v>0</v>
      </c>
      <c r="G183" s="15">
        <f t="shared" si="177"/>
        <v>0</v>
      </c>
      <c r="H183" s="29"/>
      <c r="I183" s="17" t="str">
        <f t="shared" si="178"/>
        <v/>
      </c>
      <c r="P183" s="16" t="str">
        <f t="shared" si="181"/>
        <v>0</v>
      </c>
      <c r="Q183" s="61" t="str">
        <f t="shared" si="182"/>
        <v/>
      </c>
      <c r="R183" s="61" t="str">
        <f t="shared" si="182"/>
        <v/>
      </c>
      <c r="S183" s="61" t="str">
        <f t="shared" si="182"/>
        <v/>
      </c>
      <c r="T183" s="61" t="str">
        <f t="shared" ref="T183:AI198" si="185">IF($G183=T$163,$D183,"")</f>
        <v/>
      </c>
      <c r="U183" s="61" t="str">
        <f t="shared" si="185"/>
        <v/>
      </c>
      <c r="V183" s="61" t="str">
        <f t="shared" si="185"/>
        <v/>
      </c>
      <c r="W183" s="61" t="str">
        <f t="shared" si="185"/>
        <v/>
      </c>
      <c r="X183" s="61" t="str">
        <f t="shared" si="185"/>
        <v/>
      </c>
      <c r="Y183" s="61" t="str">
        <f t="shared" si="185"/>
        <v/>
      </c>
      <c r="Z183" s="61" t="str">
        <f t="shared" si="185"/>
        <v/>
      </c>
      <c r="AA183" s="61" t="str">
        <f t="shared" si="185"/>
        <v/>
      </c>
      <c r="AB183" s="61" t="str">
        <f t="shared" si="185"/>
        <v/>
      </c>
      <c r="AC183" s="61" t="str">
        <f t="shared" si="185"/>
        <v/>
      </c>
      <c r="AD183" s="61" t="str">
        <f t="shared" si="185"/>
        <v/>
      </c>
      <c r="AE183" s="61" t="str">
        <f t="shared" si="185"/>
        <v/>
      </c>
      <c r="AF183" s="61" t="str">
        <f t="shared" si="185"/>
        <v/>
      </c>
      <c r="AG183" s="61" t="str">
        <f t="shared" si="185"/>
        <v/>
      </c>
      <c r="AH183" s="61" t="str">
        <f t="shared" si="185"/>
        <v/>
      </c>
      <c r="AI183" s="61" t="str">
        <f t="shared" si="185"/>
        <v/>
      </c>
      <c r="AJ183" s="61" t="str">
        <f t="shared" si="184"/>
        <v/>
      </c>
      <c r="AK183" s="61" t="str">
        <f t="shared" si="184"/>
        <v/>
      </c>
    </row>
    <row r="184" spans="3:37" x14ac:dyDescent="0.25">
      <c r="C184" s="14">
        <f t="shared" si="183"/>
        <v>0</v>
      </c>
      <c r="D184" s="15" t="str">
        <f>IF(OR(C184&lt;1,H184&lt;&gt;"",COUNTIF(P$164:P184,P184)&gt;3),"",VLOOKUP(C184-COUNTA(H$164:H184),DD!$F$1:$G$14,2))</f>
        <v/>
      </c>
      <c r="E184" s="84">
        <f t="shared" si="180"/>
        <v>0</v>
      </c>
      <c r="F184" s="16">
        <f t="shared" si="176"/>
        <v>0</v>
      </c>
      <c r="G184" s="15">
        <f t="shared" si="177"/>
        <v>0</v>
      </c>
      <c r="H184" s="29"/>
      <c r="I184" s="17" t="str">
        <f t="shared" si="178"/>
        <v/>
      </c>
      <c r="P184" s="16" t="str">
        <f t="shared" si="181"/>
        <v>0</v>
      </c>
      <c r="Q184" s="61" t="str">
        <f t="shared" ref="Q184:AF199" si="186">IF($G184=Q$163,$D184,"")</f>
        <v/>
      </c>
      <c r="R184" s="61" t="str">
        <f t="shared" si="186"/>
        <v/>
      </c>
      <c r="S184" s="61" t="str">
        <f t="shared" si="186"/>
        <v/>
      </c>
      <c r="T184" s="61" t="str">
        <f t="shared" si="185"/>
        <v/>
      </c>
      <c r="U184" s="61" t="str">
        <f t="shared" si="185"/>
        <v/>
      </c>
      <c r="V184" s="61" t="str">
        <f t="shared" si="185"/>
        <v/>
      </c>
      <c r="W184" s="61" t="str">
        <f t="shared" si="185"/>
        <v/>
      </c>
      <c r="X184" s="61" t="str">
        <f t="shared" si="185"/>
        <v/>
      </c>
      <c r="Y184" s="61" t="str">
        <f t="shared" si="185"/>
        <v/>
      </c>
      <c r="Z184" s="61" t="str">
        <f t="shared" si="185"/>
        <v/>
      </c>
      <c r="AA184" s="61" t="str">
        <f t="shared" si="185"/>
        <v/>
      </c>
      <c r="AB184" s="61" t="str">
        <f t="shared" si="185"/>
        <v/>
      </c>
      <c r="AC184" s="61" t="str">
        <f t="shared" si="185"/>
        <v/>
      </c>
      <c r="AD184" s="61" t="str">
        <f t="shared" si="185"/>
        <v/>
      </c>
      <c r="AE184" s="61" t="str">
        <f t="shared" si="184"/>
        <v/>
      </c>
      <c r="AF184" s="61" t="str">
        <f t="shared" si="184"/>
        <v/>
      </c>
      <c r="AG184" s="61" t="str">
        <f t="shared" si="184"/>
        <v/>
      </c>
      <c r="AH184" s="61" t="str">
        <f t="shared" si="184"/>
        <v/>
      </c>
      <c r="AI184" s="61" t="str">
        <f t="shared" si="184"/>
        <v/>
      </c>
      <c r="AJ184" s="61" t="str">
        <f t="shared" si="184"/>
        <v/>
      </c>
      <c r="AK184" s="61" t="str">
        <f t="shared" si="184"/>
        <v/>
      </c>
    </row>
    <row r="185" spans="3:37" x14ac:dyDescent="0.25">
      <c r="C185" s="14">
        <f t="shared" si="183"/>
        <v>0</v>
      </c>
      <c r="D185" s="15" t="str">
        <f>IF(OR(C185&lt;1,H185&lt;&gt;"",COUNTIF(P$164:P185,P185)&gt;3),"",VLOOKUP(C185-COUNTA(H$164:H185),DD!$F$1:$G$14,2))</f>
        <v/>
      </c>
      <c r="E185" s="84">
        <f t="shared" si="180"/>
        <v>0</v>
      </c>
      <c r="F185" s="16">
        <f t="shared" si="176"/>
        <v>0</v>
      </c>
      <c r="G185" s="15">
        <f t="shared" si="177"/>
        <v>0</v>
      </c>
      <c r="H185" s="29"/>
      <c r="I185" s="17" t="str">
        <f t="shared" si="178"/>
        <v/>
      </c>
      <c r="P185" s="16" t="str">
        <f t="shared" si="181"/>
        <v>0</v>
      </c>
      <c r="Q185" s="61" t="str">
        <f t="shared" si="186"/>
        <v/>
      </c>
      <c r="R185" s="61" t="str">
        <f t="shared" si="186"/>
        <v/>
      </c>
      <c r="S185" s="61" t="str">
        <f t="shared" si="186"/>
        <v/>
      </c>
      <c r="T185" s="61" t="str">
        <f t="shared" si="185"/>
        <v/>
      </c>
      <c r="U185" s="61" t="str">
        <f t="shared" si="185"/>
        <v/>
      </c>
      <c r="V185" s="61" t="str">
        <f t="shared" si="185"/>
        <v/>
      </c>
      <c r="W185" s="61" t="str">
        <f t="shared" si="185"/>
        <v/>
      </c>
      <c r="X185" s="61" t="str">
        <f t="shared" si="185"/>
        <v/>
      </c>
      <c r="Y185" s="61" t="str">
        <f t="shared" si="185"/>
        <v/>
      </c>
      <c r="Z185" s="61" t="str">
        <f t="shared" si="185"/>
        <v/>
      </c>
      <c r="AA185" s="61" t="str">
        <f t="shared" si="185"/>
        <v/>
      </c>
      <c r="AB185" s="61" t="str">
        <f t="shared" si="185"/>
        <v/>
      </c>
      <c r="AC185" s="61" t="str">
        <f t="shared" si="185"/>
        <v/>
      </c>
      <c r="AD185" s="61" t="str">
        <f t="shared" si="185"/>
        <v/>
      </c>
      <c r="AE185" s="61" t="str">
        <f t="shared" si="184"/>
        <v/>
      </c>
      <c r="AF185" s="61" t="str">
        <f t="shared" si="184"/>
        <v/>
      </c>
      <c r="AG185" s="61" t="str">
        <f t="shared" si="184"/>
        <v/>
      </c>
      <c r="AH185" s="61" t="str">
        <f t="shared" si="184"/>
        <v/>
      </c>
      <c r="AI185" s="61" t="str">
        <f t="shared" si="184"/>
        <v/>
      </c>
      <c r="AJ185" s="61" t="str">
        <f t="shared" si="184"/>
        <v/>
      </c>
      <c r="AK185" s="61" t="str">
        <f t="shared" si="184"/>
        <v/>
      </c>
    </row>
    <row r="186" spans="3:37" x14ac:dyDescent="0.25">
      <c r="C186" s="14">
        <f t="shared" si="183"/>
        <v>0</v>
      </c>
      <c r="D186" s="15" t="str">
        <f>IF(OR(C186&lt;1,H186&lt;&gt;"",COUNTIF(P$164:P186,P186)&gt;3),"",VLOOKUP(C186-COUNTA(H$164:H186),DD!$F$1:$G$14,2))</f>
        <v/>
      </c>
      <c r="E186" s="84">
        <f t="shared" si="180"/>
        <v>0</v>
      </c>
      <c r="F186" s="16">
        <f t="shared" si="176"/>
        <v>0</v>
      </c>
      <c r="G186" s="15">
        <f t="shared" si="177"/>
        <v>0</v>
      </c>
      <c r="H186" s="29"/>
      <c r="I186" s="17" t="str">
        <f t="shared" si="178"/>
        <v/>
      </c>
      <c r="P186" s="16" t="str">
        <f t="shared" si="181"/>
        <v>0</v>
      </c>
      <c r="Q186" s="61" t="str">
        <f t="shared" si="186"/>
        <v/>
      </c>
      <c r="R186" s="61" t="str">
        <f t="shared" si="186"/>
        <v/>
      </c>
      <c r="S186" s="61" t="str">
        <f t="shared" si="186"/>
        <v/>
      </c>
      <c r="T186" s="61" t="str">
        <f t="shared" si="185"/>
        <v/>
      </c>
      <c r="U186" s="61" t="str">
        <f t="shared" si="185"/>
        <v/>
      </c>
      <c r="V186" s="61" t="str">
        <f t="shared" si="185"/>
        <v/>
      </c>
      <c r="W186" s="61" t="str">
        <f t="shared" si="185"/>
        <v/>
      </c>
      <c r="X186" s="61" t="str">
        <f t="shared" si="185"/>
        <v/>
      </c>
      <c r="Y186" s="61" t="str">
        <f t="shared" si="185"/>
        <v/>
      </c>
      <c r="Z186" s="61" t="str">
        <f t="shared" si="185"/>
        <v/>
      </c>
      <c r="AA186" s="61" t="str">
        <f t="shared" si="185"/>
        <v/>
      </c>
      <c r="AB186" s="61" t="str">
        <f t="shared" si="185"/>
        <v/>
      </c>
      <c r="AC186" s="61" t="str">
        <f t="shared" si="185"/>
        <v/>
      </c>
      <c r="AD186" s="61" t="str">
        <f t="shared" si="185"/>
        <v/>
      </c>
      <c r="AE186" s="61" t="str">
        <f t="shared" si="184"/>
        <v/>
      </c>
      <c r="AF186" s="61" t="str">
        <f t="shared" si="184"/>
        <v/>
      </c>
      <c r="AG186" s="61" t="str">
        <f t="shared" si="184"/>
        <v/>
      </c>
      <c r="AH186" s="61" t="str">
        <f t="shared" si="184"/>
        <v/>
      </c>
      <c r="AI186" s="61" t="str">
        <f t="shared" si="184"/>
        <v/>
      </c>
      <c r="AJ186" s="61" t="str">
        <f t="shared" si="184"/>
        <v/>
      </c>
      <c r="AK186" s="61" t="str">
        <f t="shared" si="184"/>
        <v/>
      </c>
    </row>
    <row r="187" spans="3:37" x14ac:dyDescent="0.25">
      <c r="C187" s="14">
        <f t="shared" si="183"/>
        <v>0</v>
      </c>
      <c r="D187" s="15" t="str">
        <f>IF(OR(C187&lt;1,H187&lt;&gt;"",COUNTIF(P$164:P187,P187)&gt;3),"",VLOOKUP(C187-COUNTA(H$164:H187),DD!$F$1:$G$14,2))</f>
        <v/>
      </c>
      <c r="E187" s="84">
        <f t="shared" si="180"/>
        <v>0</v>
      </c>
      <c r="F187" s="16">
        <f t="shared" si="176"/>
        <v>0</v>
      </c>
      <c r="G187" s="15">
        <f t="shared" si="177"/>
        <v>0</v>
      </c>
      <c r="H187" s="29"/>
      <c r="I187" s="17" t="str">
        <f>IF(AND(OR(C187=C186,C187=C204),C187&lt;&gt;0),"TIE","")</f>
        <v/>
      </c>
      <c r="P187" s="16" t="str">
        <f t="shared" si="181"/>
        <v>0</v>
      </c>
      <c r="Q187" s="61" t="str">
        <f t="shared" si="186"/>
        <v/>
      </c>
      <c r="R187" s="61" t="str">
        <f t="shared" si="186"/>
        <v/>
      </c>
      <c r="S187" s="61" t="str">
        <f t="shared" si="186"/>
        <v/>
      </c>
      <c r="T187" s="61" t="str">
        <f t="shared" si="185"/>
        <v/>
      </c>
      <c r="U187" s="61" t="str">
        <f t="shared" si="185"/>
        <v/>
      </c>
      <c r="V187" s="61" t="str">
        <f t="shared" si="185"/>
        <v/>
      </c>
      <c r="W187" s="61" t="str">
        <f t="shared" si="185"/>
        <v/>
      </c>
      <c r="X187" s="61" t="str">
        <f t="shared" si="185"/>
        <v/>
      </c>
      <c r="Y187" s="61" t="str">
        <f t="shared" si="185"/>
        <v/>
      </c>
      <c r="Z187" s="61" t="str">
        <f t="shared" si="185"/>
        <v/>
      </c>
      <c r="AA187" s="61" t="str">
        <f t="shared" si="185"/>
        <v/>
      </c>
      <c r="AB187" s="61" t="str">
        <f t="shared" si="185"/>
        <v/>
      </c>
      <c r="AC187" s="61" t="str">
        <f t="shared" si="185"/>
        <v/>
      </c>
      <c r="AD187" s="61" t="str">
        <f t="shared" si="185"/>
        <v/>
      </c>
      <c r="AE187" s="61" t="str">
        <f t="shared" si="184"/>
        <v/>
      </c>
      <c r="AF187" s="61" t="str">
        <f t="shared" si="184"/>
        <v/>
      </c>
      <c r="AG187" s="61" t="str">
        <f t="shared" si="184"/>
        <v/>
      </c>
      <c r="AH187" s="61" t="str">
        <f t="shared" si="184"/>
        <v/>
      </c>
      <c r="AI187" s="61" t="str">
        <f t="shared" si="184"/>
        <v/>
      </c>
      <c r="AJ187" s="61" t="str">
        <f t="shared" si="184"/>
        <v/>
      </c>
      <c r="AK187" s="61" t="str">
        <f t="shared" si="184"/>
        <v/>
      </c>
    </row>
    <row r="188" spans="3:37" x14ac:dyDescent="0.25">
      <c r="C188" s="14">
        <f t="shared" si="183"/>
        <v>0</v>
      </c>
      <c r="D188" s="15" t="str">
        <f>IF(OR(C188&lt;1,H188&lt;&gt;"",COUNTIF(P$164:P188,P188)&gt;3),"",VLOOKUP(C188-COUNTA(H$164:H188),DD!$F$1:$G$14,2))</f>
        <v/>
      </c>
      <c r="E188" s="84">
        <f t="shared" si="180"/>
        <v>0</v>
      </c>
      <c r="F188" s="16">
        <f t="shared" ref="F188:F203" si="187">VLOOKUP(E188,$Q$2:$S$162,2,FALSE)</f>
        <v>0</v>
      </c>
      <c r="G188" s="15">
        <f t="shared" ref="G188:G203" si="188">VLOOKUP(E188,$Q$2:$S$162,3,FALSE)</f>
        <v>0</v>
      </c>
      <c r="H188" s="29"/>
      <c r="I188" s="17" t="str">
        <f t="shared" ref="I188:I203" si="189">IF(AND(OR(C188=C187,C188=C205),C188&lt;&gt;0),"TIE","")</f>
        <v/>
      </c>
      <c r="P188" s="16" t="str">
        <f t="shared" ref="P188:P203" si="190">G188&amp;H188</f>
        <v>0</v>
      </c>
      <c r="Q188" s="61" t="str">
        <f t="shared" si="186"/>
        <v/>
      </c>
      <c r="R188" s="61" t="str">
        <f t="shared" si="186"/>
        <v/>
      </c>
      <c r="S188" s="61" t="str">
        <f t="shared" si="186"/>
        <v/>
      </c>
      <c r="T188" s="61" t="str">
        <f t="shared" si="185"/>
        <v/>
      </c>
      <c r="U188" s="61" t="str">
        <f t="shared" si="185"/>
        <v/>
      </c>
      <c r="V188" s="61" t="str">
        <f t="shared" si="185"/>
        <v/>
      </c>
      <c r="W188" s="61" t="str">
        <f t="shared" si="185"/>
        <v/>
      </c>
      <c r="X188" s="61" t="str">
        <f t="shared" si="185"/>
        <v/>
      </c>
      <c r="Y188" s="61" t="str">
        <f t="shared" si="185"/>
        <v/>
      </c>
      <c r="Z188" s="61" t="str">
        <f t="shared" si="185"/>
        <v/>
      </c>
      <c r="AA188" s="61" t="str">
        <f t="shared" si="185"/>
        <v/>
      </c>
      <c r="AB188" s="61" t="str">
        <f t="shared" si="185"/>
        <v/>
      </c>
      <c r="AC188" s="61" t="str">
        <f t="shared" si="185"/>
        <v/>
      </c>
      <c r="AD188" s="61" t="str">
        <f t="shared" si="185"/>
        <v/>
      </c>
      <c r="AE188" s="61" t="str">
        <f t="shared" si="184"/>
        <v/>
      </c>
      <c r="AF188" s="61" t="str">
        <f t="shared" si="184"/>
        <v/>
      </c>
      <c r="AG188" s="61" t="str">
        <f t="shared" si="184"/>
        <v/>
      </c>
      <c r="AH188" s="61" t="str">
        <f t="shared" si="184"/>
        <v/>
      </c>
      <c r="AI188" s="61" t="str">
        <f t="shared" si="184"/>
        <v/>
      </c>
      <c r="AJ188" s="61" t="str">
        <f t="shared" si="184"/>
        <v/>
      </c>
      <c r="AK188" s="61" t="str">
        <f t="shared" si="184"/>
        <v/>
      </c>
    </row>
    <row r="189" spans="3:37" x14ac:dyDescent="0.25">
      <c r="C189" s="14">
        <f t="shared" si="183"/>
        <v>0</v>
      </c>
      <c r="D189" s="15" t="str">
        <f>IF(OR(C189&lt;1,H189&lt;&gt;"",COUNTIF(P$164:P189,P189)&gt;3),"",VLOOKUP(C189-COUNTA(H$164:H189),DD!$F$1:$G$14,2))</f>
        <v/>
      </c>
      <c r="E189" s="84">
        <f t="shared" si="180"/>
        <v>0</v>
      </c>
      <c r="F189" s="16">
        <f t="shared" si="187"/>
        <v>0</v>
      </c>
      <c r="G189" s="15">
        <f t="shared" si="188"/>
        <v>0</v>
      </c>
      <c r="H189" s="29"/>
      <c r="I189" s="17" t="str">
        <f t="shared" si="189"/>
        <v/>
      </c>
      <c r="P189" s="16" t="str">
        <f t="shared" si="190"/>
        <v>0</v>
      </c>
      <c r="Q189" s="61" t="str">
        <f t="shared" si="186"/>
        <v/>
      </c>
      <c r="R189" s="61" t="str">
        <f t="shared" si="186"/>
        <v/>
      </c>
      <c r="S189" s="61" t="str">
        <f t="shared" si="186"/>
        <v/>
      </c>
      <c r="T189" s="61" t="str">
        <f t="shared" si="185"/>
        <v/>
      </c>
      <c r="U189" s="61" t="str">
        <f t="shared" si="185"/>
        <v/>
      </c>
      <c r="V189" s="61" t="str">
        <f t="shared" si="185"/>
        <v/>
      </c>
      <c r="W189" s="61" t="str">
        <f t="shared" si="185"/>
        <v/>
      </c>
      <c r="X189" s="61" t="str">
        <f t="shared" si="185"/>
        <v/>
      </c>
      <c r="Y189" s="61" t="str">
        <f t="shared" si="185"/>
        <v/>
      </c>
      <c r="Z189" s="61" t="str">
        <f t="shared" si="185"/>
        <v/>
      </c>
      <c r="AA189" s="61" t="str">
        <f t="shared" si="185"/>
        <v/>
      </c>
      <c r="AB189" s="61" t="str">
        <f t="shared" si="185"/>
        <v/>
      </c>
      <c r="AC189" s="61" t="str">
        <f t="shared" si="185"/>
        <v/>
      </c>
      <c r="AD189" s="61" t="str">
        <f t="shared" si="185"/>
        <v/>
      </c>
      <c r="AE189" s="61" t="str">
        <f t="shared" si="184"/>
        <v/>
      </c>
      <c r="AF189" s="61" t="str">
        <f t="shared" si="184"/>
        <v/>
      </c>
      <c r="AG189" s="61" t="str">
        <f t="shared" si="184"/>
        <v/>
      </c>
      <c r="AH189" s="61" t="str">
        <f t="shared" si="184"/>
        <v/>
      </c>
      <c r="AI189" s="61" t="str">
        <f t="shared" si="184"/>
        <v/>
      </c>
      <c r="AJ189" s="61" t="str">
        <f t="shared" si="184"/>
        <v/>
      </c>
      <c r="AK189" s="61" t="str">
        <f t="shared" si="184"/>
        <v/>
      </c>
    </row>
    <row r="190" spans="3:37" x14ac:dyDescent="0.25">
      <c r="C190" s="14">
        <f t="shared" si="183"/>
        <v>0</v>
      </c>
      <c r="D190" s="15" t="str">
        <f>IF(OR(C190&lt;1,H190&lt;&gt;"",COUNTIF(P$164:P190,P190)&gt;3),"",VLOOKUP(C190-COUNTA(H$164:H190),DD!$F$1:$G$14,2))</f>
        <v/>
      </c>
      <c r="E190" s="84">
        <f t="shared" si="180"/>
        <v>0</v>
      </c>
      <c r="F190" s="16">
        <f t="shared" si="187"/>
        <v>0</v>
      </c>
      <c r="G190" s="15">
        <f t="shared" si="188"/>
        <v>0</v>
      </c>
      <c r="H190" s="29"/>
      <c r="I190" s="17" t="str">
        <f t="shared" si="189"/>
        <v/>
      </c>
      <c r="P190" s="16" t="str">
        <f t="shared" si="190"/>
        <v>0</v>
      </c>
      <c r="Q190" s="61" t="str">
        <f t="shared" si="186"/>
        <v/>
      </c>
      <c r="R190" s="61" t="str">
        <f t="shared" si="186"/>
        <v/>
      </c>
      <c r="S190" s="61" t="str">
        <f t="shared" si="186"/>
        <v/>
      </c>
      <c r="T190" s="61" t="str">
        <f t="shared" si="185"/>
        <v/>
      </c>
      <c r="U190" s="61" t="str">
        <f t="shared" si="185"/>
        <v/>
      </c>
      <c r="V190" s="61" t="str">
        <f t="shared" si="185"/>
        <v/>
      </c>
      <c r="W190" s="61" t="str">
        <f t="shared" si="185"/>
        <v/>
      </c>
      <c r="X190" s="61" t="str">
        <f t="shared" si="185"/>
        <v/>
      </c>
      <c r="Y190" s="61" t="str">
        <f t="shared" si="185"/>
        <v/>
      </c>
      <c r="Z190" s="61" t="str">
        <f t="shared" si="185"/>
        <v/>
      </c>
      <c r="AA190" s="61" t="str">
        <f t="shared" si="185"/>
        <v/>
      </c>
      <c r="AB190" s="61" t="str">
        <f t="shared" si="185"/>
        <v/>
      </c>
      <c r="AC190" s="61" t="str">
        <f t="shared" si="185"/>
        <v/>
      </c>
      <c r="AD190" s="61" t="str">
        <f t="shared" si="185"/>
        <v/>
      </c>
      <c r="AE190" s="61" t="str">
        <f t="shared" si="184"/>
        <v/>
      </c>
      <c r="AF190" s="61" t="str">
        <f t="shared" si="184"/>
        <v/>
      </c>
      <c r="AG190" s="61" t="str">
        <f t="shared" si="184"/>
        <v/>
      </c>
      <c r="AH190" s="61" t="str">
        <f t="shared" si="184"/>
        <v/>
      </c>
      <c r="AI190" s="61" t="str">
        <f t="shared" si="184"/>
        <v/>
      </c>
      <c r="AJ190" s="61" t="str">
        <f t="shared" si="184"/>
        <v/>
      </c>
      <c r="AK190" s="61" t="str">
        <f t="shared" si="184"/>
        <v/>
      </c>
    </row>
    <row r="191" spans="3:37" x14ac:dyDescent="0.25">
      <c r="C191" s="14">
        <f t="shared" si="183"/>
        <v>0</v>
      </c>
      <c r="D191" s="15" t="str">
        <f>IF(OR(C191&lt;1,H191&lt;&gt;"",COUNTIF(P$164:P191,P191)&gt;3),"",VLOOKUP(C191-COUNTA(H$164:H191),DD!$F$1:$G$14,2))</f>
        <v/>
      </c>
      <c r="E191" s="84">
        <f t="shared" si="180"/>
        <v>0</v>
      </c>
      <c r="F191" s="16">
        <f t="shared" si="187"/>
        <v>0</v>
      </c>
      <c r="G191" s="15">
        <f t="shared" si="188"/>
        <v>0</v>
      </c>
      <c r="H191" s="29"/>
      <c r="I191" s="17" t="str">
        <f t="shared" si="189"/>
        <v/>
      </c>
      <c r="P191" s="16" t="str">
        <f t="shared" si="190"/>
        <v>0</v>
      </c>
      <c r="Q191" s="61" t="str">
        <f t="shared" si="186"/>
        <v/>
      </c>
      <c r="R191" s="61" t="str">
        <f t="shared" si="186"/>
        <v/>
      </c>
      <c r="S191" s="61" t="str">
        <f t="shared" si="186"/>
        <v/>
      </c>
      <c r="T191" s="61" t="str">
        <f t="shared" si="185"/>
        <v/>
      </c>
      <c r="U191" s="61" t="str">
        <f t="shared" si="185"/>
        <v/>
      </c>
      <c r="V191" s="61" t="str">
        <f t="shared" si="185"/>
        <v/>
      </c>
      <c r="W191" s="61" t="str">
        <f t="shared" si="185"/>
        <v/>
      </c>
      <c r="X191" s="61" t="str">
        <f t="shared" si="185"/>
        <v/>
      </c>
      <c r="Y191" s="61" t="str">
        <f t="shared" si="185"/>
        <v/>
      </c>
      <c r="Z191" s="61" t="str">
        <f t="shared" si="185"/>
        <v/>
      </c>
      <c r="AA191" s="61" t="str">
        <f t="shared" si="185"/>
        <v/>
      </c>
      <c r="AB191" s="61" t="str">
        <f t="shared" si="185"/>
        <v/>
      </c>
      <c r="AC191" s="61" t="str">
        <f t="shared" si="185"/>
        <v/>
      </c>
      <c r="AD191" s="61" t="str">
        <f t="shared" si="185"/>
        <v/>
      </c>
      <c r="AE191" s="61" t="str">
        <f t="shared" si="184"/>
        <v/>
      </c>
      <c r="AF191" s="61" t="str">
        <f t="shared" si="184"/>
        <v/>
      </c>
      <c r="AG191" s="61" t="str">
        <f t="shared" si="184"/>
        <v/>
      </c>
      <c r="AH191" s="61" t="str">
        <f t="shared" si="184"/>
        <v/>
      </c>
      <c r="AI191" s="61" t="str">
        <f t="shared" si="184"/>
        <v/>
      </c>
      <c r="AJ191" s="61" t="str">
        <f t="shared" si="184"/>
        <v/>
      </c>
      <c r="AK191" s="61" t="str">
        <f t="shared" si="184"/>
        <v/>
      </c>
    </row>
    <row r="192" spans="3:37" x14ac:dyDescent="0.25">
      <c r="C192" s="14">
        <f t="shared" si="183"/>
        <v>0</v>
      </c>
      <c r="D192" s="15" t="str">
        <f>IF(OR(C192&lt;1,H192&lt;&gt;"",COUNTIF(P$164:P192,P192)&gt;3),"",VLOOKUP(C192-COUNTA(H$164:H192),DD!$F$1:$G$14,2))</f>
        <v/>
      </c>
      <c r="E192" s="84">
        <f t="shared" si="180"/>
        <v>0</v>
      </c>
      <c r="F192" s="16">
        <f t="shared" si="187"/>
        <v>0</v>
      </c>
      <c r="G192" s="15">
        <f t="shared" si="188"/>
        <v>0</v>
      </c>
      <c r="H192" s="29"/>
      <c r="I192" s="17" t="str">
        <f t="shared" si="189"/>
        <v/>
      </c>
      <c r="P192" s="16" t="str">
        <f t="shared" si="190"/>
        <v>0</v>
      </c>
      <c r="Q192" s="61" t="str">
        <f t="shared" si="186"/>
        <v/>
      </c>
      <c r="R192" s="61" t="str">
        <f t="shared" si="186"/>
        <v/>
      </c>
      <c r="S192" s="61" t="str">
        <f t="shared" si="186"/>
        <v/>
      </c>
      <c r="T192" s="61" t="str">
        <f t="shared" si="185"/>
        <v/>
      </c>
      <c r="U192" s="61" t="str">
        <f t="shared" si="185"/>
        <v/>
      </c>
      <c r="V192" s="61" t="str">
        <f t="shared" si="185"/>
        <v/>
      </c>
      <c r="W192" s="61" t="str">
        <f t="shared" si="185"/>
        <v/>
      </c>
      <c r="X192" s="61" t="str">
        <f t="shared" si="185"/>
        <v/>
      </c>
      <c r="Y192" s="61" t="str">
        <f t="shared" si="185"/>
        <v/>
      </c>
      <c r="Z192" s="61" t="str">
        <f t="shared" si="185"/>
        <v/>
      </c>
      <c r="AA192" s="61" t="str">
        <f t="shared" si="185"/>
        <v/>
      </c>
      <c r="AB192" s="61" t="str">
        <f t="shared" si="185"/>
        <v/>
      </c>
      <c r="AC192" s="61" t="str">
        <f t="shared" si="185"/>
        <v/>
      </c>
      <c r="AD192" s="61" t="str">
        <f t="shared" si="185"/>
        <v/>
      </c>
      <c r="AE192" s="61" t="str">
        <f t="shared" si="184"/>
        <v/>
      </c>
      <c r="AF192" s="61" t="str">
        <f t="shared" si="184"/>
        <v/>
      </c>
      <c r="AG192" s="61" t="str">
        <f t="shared" si="184"/>
        <v/>
      </c>
      <c r="AH192" s="61" t="str">
        <f t="shared" si="184"/>
        <v/>
      </c>
      <c r="AI192" s="61" t="str">
        <f t="shared" si="184"/>
        <v/>
      </c>
      <c r="AJ192" s="61" t="str">
        <f t="shared" si="184"/>
        <v/>
      </c>
      <c r="AK192" s="61" t="str">
        <f t="shared" si="184"/>
        <v/>
      </c>
    </row>
    <row r="193" spans="3:37" x14ac:dyDescent="0.25">
      <c r="C193" s="14">
        <f t="shared" si="183"/>
        <v>0</v>
      </c>
      <c r="D193" s="15" t="str">
        <f>IF(OR(C193&lt;1,H193&lt;&gt;"",COUNTIF(P$164:P193,P193)&gt;3),"",VLOOKUP(C193-COUNTA(H$164:H193),DD!$F$1:$G$14,2))</f>
        <v/>
      </c>
      <c r="E193" s="84">
        <f t="shared" si="180"/>
        <v>0</v>
      </c>
      <c r="F193" s="16">
        <f t="shared" si="187"/>
        <v>0</v>
      </c>
      <c r="G193" s="15">
        <f t="shared" si="188"/>
        <v>0</v>
      </c>
      <c r="H193" s="29"/>
      <c r="I193" s="17" t="str">
        <f t="shared" si="189"/>
        <v/>
      </c>
      <c r="P193" s="16" t="str">
        <f t="shared" si="190"/>
        <v>0</v>
      </c>
      <c r="Q193" s="61" t="str">
        <f t="shared" si="186"/>
        <v/>
      </c>
      <c r="R193" s="61" t="str">
        <f t="shared" si="186"/>
        <v/>
      </c>
      <c r="S193" s="61" t="str">
        <f t="shared" si="186"/>
        <v/>
      </c>
      <c r="T193" s="61" t="str">
        <f t="shared" si="185"/>
        <v/>
      </c>
      <c r="U193" s="61" t="str">
        <f t="shared" si="185"/>
        <v/>
      </c>
      <c r="V193" s="61" t="str">
        <f t="shared" si="185"/>
        <v/>
      </c>
      <c r="W193" s="61" t="str">
        <f t="shared" si="185"/>
        <v/>
      </c>
      <c r="X193" s="61" t="str">
        <f t="shared" si="185"/>
        <v/>
      </c>
      <c r="Y193" s="61" t="str">
        <f t="shared" si="185"/>
        <v/>
      </c>
      <c r="Z193" s="61" t="str">
        <f t="shared" si="185"/>
        <v/>
      </c>
      <c r="AA193" s="61" t="str">
        <f t="shared" si="185"/>
        <v/>
      </c>
      <c r="AB193" s="61" t="str">
        <f t="shared" si="185"/>
        <v/>
      </c>
      <c r="AC193" s="61" t="str">
        <f t="shared" si="185"/>
        <v/>
      </c>
      <c r="AD193" s="61" t="str">
        <f t="shared" si="185"/>
        <v/>
      </c>
      <c r="AE193" s="61" t="str">
        <f t="shared" si="184"/>
        <v/>
      </c>
      <c r="AF193" s="61" t="str">
        <f t="shared" si="184"/>
        <v/>
      </c>
      <c r="AG193" s="61" t="str">
        <f t="shared" si="184"/>
        <v/>
      </c>
      <c r="AH193" s="61" t="str">
        <f t="shared" si="184"/>
        <v/>
      </c>
      <c r="AI193" s="61" t="str">
        <f t="shared" si="184"/>
        <v/>
      </c>
      <c r="AJ193" s="61" t="str">
        <f t="shared" si="184"/>
        <v/>
      </c>
      <c r="AK193" s="61" t="str">
        <f t="shared" si="184"/>
        <v/>
      </c>
    </row>
    <row r="194" spans="3:37" x14ac:dyDescent="0.25">
      <c r="C194" s="14">
        <f t="shared" si="183"/>
        <v>0</v>
      </c>
      <c r="D194" s="15" t="str">
        <f>IF(OR(C194&lt;1,H194&lt;&gt;"",COUNTIF(P$164:P194,P194)&gt;3),"",VLOOKUP(C194-COUNTA(H$164:H194),DD!$F$1:$G$14,2))</f>
        <v/>
      </c>
      <c r="E194" s="84">
        <f t="shared" si="180"/>
        <v>0</v>
      </c>
      <c r="F194" s="16">
        <f t="shared" si="187"/>
        <v>0</v>
      </c>
      <c r="G194" s="15">
        <f t="shared" si="188"/>
        <v>0</v>
      </c>
      <c r="H194" s="29"/>
      <c r="I194" s="17" t="str">
        <f t="shared" si="189"/>
        <v/>
      </c>
      <c r="P194" s="16" t="str">
        <f t="shared" si="190"/>
        <v>0</v>
      </c>
      <c r="Q194" s="61" t="str">
        <f t="shared" si="186"/>
        <v/>
      </c>
      <c r="R194" s="61" t="str">
        <f t="shared" si="186"/>
        <v/>
      </c>
      <c r="S194" s="61" t="str">
        <f t="shared" si="186"/>
        <v/>
      </c>
      <c r="T194" s="61" t="str">
        <f t="shared" si="185"/>
        <v/>
      </c>
      <c r="U194" s="61" t="str">
        <f t="shared" si="185"/>
        <v/>
      </c>
      <c r="V194" s="61" t="str">
        <f t="shared" si="185"/>
        <v/>
      </c>
      <c r="W194" s="61" t="str">
        <f t="shared" si="185"/>
        <v/>
      </c>
      <c r="X194" s="61" t="str">
        <f t="shared" si="185"/>
        <v/>
      </c>
      <c r="Y194" s="61" t="str">
        <f t="shared" si="185"/>
        <v/>
      </c>
      <c r="Z194" s="61" t="str">
        <f t="shared" si="185"/>
        <v/>
      </c>
      <c r="AA194" s="61" t="str">
        <f t="shared" si="185"/>
        <v/>
      </c>
      <c r="AB194" s="61" t="str">
        <f t="shared" si="185"/>
        <v/>
      </c>
      <c r="AC194" s="61" t="str">
        <f t="shared" si="185"/>
        <v/>
      </c>
      <c r="AD194" s="61" t="str">
        <f t="shared" si="185"/>
        <v/>
      </c>
      <c r="AE194" s="61" t="str">
        <f t="shared" si="184"/>
        <v/>
      </c>
      <c r="AF194" s="61" t="str">
        <f t="shared" si="184"/>
        <v/>
      </c>
      <c r="AG194" s="61" t="str">
        <f t="shared" si="184"/>
        <v/>
      </c>
      <c r="AH194" s="61" t="str">
        <f t="shared" si="184"/>
        <v/>
      </c>
      <c r="AI194" s="61" t="str">
        <f t="shared" si="184"/>
        <v/>
      </c>
      <c r="AJ194" s="61" t="str">
        <f t="shared" si="184"/>
        <v/>
      </c>
      <c r="AK194" s="61" t="str">
        <f t="shared" si="184"/>
        <v/>
      </c>
    </row>
    <row r="195" spans="3:37" x14ac:dyDescent="0.25">
      <c r="C195" s="14">
        <f t="shared" si="183"/>
        <v>0</v>
      </c>
      <c r="D195" s="15" t="str">
        <f>IF(OR(C195&lt;1,H195&lt;&gt;"",COUNTIF(P$164:P195,P195)&gt;3),"",VLOOKUP(C195-COUNTA(H$164:H195),DD!$F$1:$G$14,2))</f>
        <v/>
      </c>
      <c r="E195" s="84">
        <f t="shared" si="180"/>
        <v>0</v>
      </c>
      <c r="F195" s="16">
        <f t="shared" si="187"/>
        <v>0</v>
      </c>
      <c r="G195" s="15">
        <f t="shared" si="188"/>
        <v>0</v>
      </c>
      <c r="H195" s="29"/>
      <c r="I195" s="17" t="str">
        <f t="shared" si="189"/>
        <v/>
      </c>
      <c r="P195" s="16" t="str">
        <f t="shared" si="190"/>
        <v>0</v>
      </c>
      <c r="Q195" s="61" t="str">
        <f t="shared" si="186"/>
        <v/>
      </c>
      <c r="R195" s="61" t="str">
        <f t="shared" si="186"/>
        <v/>
      </c>
      <c r="S195" s="61" t="str">
        <f t="shared" si="186"/>
        <v/>
      </c>
      <c r="T195" s="61" t="str">
        <f t="shared" si="185"/>
        <v/>
      </c>
      <c r="U195" s="61" t="str">
        <f t="shared" si="185"/>
        <v/>
      </c>
      <c r="V195" s="61" t="str">
        <f t="shared" si="185"/>
        <v/>
      </c>
      <c r="W195" s="61" t="str">
        <f t="shared" si="185"/>
        <v/>
      </c>
      <c r="X195" s="61" t="str">
        <f t="shared" si="185"/>
        <v/>
      </c>
      <c r="Y195" s="61" t="str">
        <f t="shared" si="185"/>
        <v/>
      </c>
      <c r="Z195" s="61" t="str">
        <f t="shared" si="185"/>
        <v/>
      </c>
      <c r="AA195" s="61" t="str">
        <f t="shared" si="185"/>
        <v/>
      </c>
      <c r="AB195" s="61" t="str">
        <f t="shared" si="185"/>
        <v/>
      </c>
      <c r="AC195" s="61" t="str">
        <f t="shared" si="185"/>
        <v/>
      </c>
      <c r="AD195" s="61" t="str">
        <f t="shared" si="185"/>
        <v/>
      </c>
      <c r="AE195" s="61" t="str">
        <f t="shared" si="184"/>
        <v/>
      </c>
      <c r="AF195" s="61" t="str">
        <f t="shared" si="184"/>
        <v/>
      </c>
      <c r="AG195" s="61" t="str">
        <f t="shared" si="184"/>
        <v/>
      </c>
      <c r="AH195" s="61" t="str">
        <f t="shared" si="184"/>
        <v/>
      </c>
      <c r="AI195" s="61" t="str">
        <f t="shared" si="184"/>
        <v/>
      </c>
      <c r="AJ195" s="61" t="str">
        <f t="shared" si="184"/>
        <v/>
      </c>
      <c r="AK195" s="61" t="str">
        <f t="shared" si="184"/>
        <v/>
      </c>
    </row>
    <row r="196" spans="3:37" x14ac:dyDescent="0.25">
      <c r="C196" s="14">
        <f t="shared" si="183"/>
        <v>0</v>
      </c>
      <c r="D196" s="15" t="str">
        <f>IF(OR(C196&lt;1,H196&lt;&gt;"",COUNTIF(P$164:P196,P196)&gt;3),"",VLOOKUP(C196-COUNTA(H$164:H196),DD!$F$1:$G$14,2))</f>
        <v/>
      </c>
      <c r="E196" s="84">
        <f t="shared" si="180"/>
        <v>0</v>
      </c>
      <c r="F196" s="16">
        <f t="shared" si="187"/>
        <v>0</v>
      </c>
      <c r="G196" s="15">
        <f t="shared" si="188"/>
        <v>0</v>
      </c>
      <c r="H196" s="29"/>
      <c r="I196" s="17" t="str">
        <f t="shared" si="189"/>
        <v/>
      </c>
      <c r="P196" s="16" t="str">
        <f t="shared" si="190"/>
        <v>0</v>
      </c>
      <c r="Q196" s="61" t="str">
        <f t="shared" si="186"/>
        <v/>
      </c>
      <c r="R196" s="61" t="str">
        <f t="shared" si="186"/>
        <v/>
      </c>
      <c r="S196" s="61" t="str">
        <f t="shared" si="186"/>
        <v/>
      </c>
      <c r="T196" s="61" t="str">
        <f t="shared" si="185"/>
        <v/>
      </c>
      <c r="U196" s="61" t="str">
        <f t="shared" si="185"/>
        <v/>
      </c>
      <c r="V196" s="61" t="str">
        <f t="shared" si="185"/>
        <v/>
      </c>
      <c r="W196" s="61" t="str">
        <f t="shared" si="185"/>
        <v/>
      </c>
      <c r="X196" s="61" t="str">
        <f t="shared" si="185"/>
        <v/>
      </c>
      <c r="Y196" s="61" t="str">
        <f t="shared" si="185"/>
        <v/>
      </c>
      <c r="Z196" s="61" t="str">
        <f t="shared" si="185"/>
        <v/>
      </c>
      <c r="AA196" s="61" t="str">
        <f t="shared" si="185"/>
        <v/>
      </c>
      <c r="AB196" s="61" t="str">
        <f t="shared" si="185"/>
        <v/>
      </c>
      <c r="AC196" s="61" t="str">
        <f t="shared" si="185"/>
        <v/>
      </c>
      <c r="AD196" s="61" t="str">
        <f t="shared" si="185"/>
        <v/>
      </c>
      <c r="AE196" s="61" t="str">
        <f t="shared" ref="AE196:AK203" si="191">IF($G196=AE$163,$D196,"")</f>
        <v/>
      </c>
      <c r="AF196" s="61" t="str">
        <f t="shared" si="191"/>
        <v/>
      </c>
      <c r="AG196" s="61" t="str">
        <f t="shared" si="191"/>
        <v/>
      </c>
      <c r="AH196" s="61" t="str">
        <f t="shared" si="191"/>
        <v/>
      </c>
      <c r="AI196" s="61" t="str">
        <f t="shared" si="191"/>
        <v/>
      </c>
      <c r="AJ196" s="61" t="str">
        <f t="shared" si="191"/>
        <v/>
      </c>
      <c r="AK196" s="61" t="str">
        <f t="shared" si="191"/>
        <v/>
      </c>
    </row>
    <row r="197" spans="3:37" x14ac:dyDescent="0.25">
      <c r="C197" s="14">
        <f t="shared" si="183"/>
        <v>0</v>
      </c>
      <c r="D197" s="15" t="str">
        <f>IF(OR(C197&lt;1,H197&lt;&gt;"",COUNTIF(P$164:P197,P197)&gt;3),"",VLOOKUP(C197-COUNTA(H$164:H197),DD!$F$1:$G$14,2))</f>
        <v/>
      </c>
      <c r="E197" s="84">
        <f t="shared" si="180"/>
        <v>0</v>
      </c>
      <c r="F197" s="16">
        <f t="shared" si="187"/>
        <v>0</v>
      </c>
      <c r="G197" s="15">
        <f t="shared" si="188"/>
        <v>0</v>
      </c>
      <c r="H197" s="29"/>
      <c r="I197" s="17" t="str">
        <f t="shared" si="189"/>
        <v/>
      </c>
      <c r="P197" s="16" t="str">
        <f t="shared" si="190"/>
        <v>0</v>
      </c>
      <c r="Q197" s="61" t="str">
        <f t="shared" si="186"/>
        <v/>
      </c>
      <c r="R197" s="61" t="str">
        <f t="shared" si="186"/>
        <v/>
      </c>
      <c r="S197" s="61" t="str">
        <f t="shared" si="186"/>
        <v/>
      </c>
      <c r="T197" s="61" t="str">
        <f t="shared" si="185"/>
        <v/>
      </c>
      <c r="U197" s="61" t="str">
        <f t="shared" si="185"/>
        <v/>
      </c>
      <c r="V197" s="61" t="str">
        <f t="shared" si="185"/>
        <v/>
      </c>
      <c r="W197" s="61" t="str">
        <f t="shared" si="185"/>
        <v/>
      </c>
      <c r="X197" s="61" t="str">
        <f t="shared" si="185"/>
        <v/>
      </c>
      <c r="Y197" s="61" t="str">
        <f t="shared" si="185"/>
        <v/>
      </c>
      <c r="Z197" s="61" t="str">
        <f t="shared" si="185"/>
        <v/>
      </c>
      <c r="AA197" s="61" t="str">
        <f t="shared" si="185"/>
        <v/>
      </c>
      <c r="AB197" s="61" t="str">
        <f t="shared" si="185"/>
        <v/>
      </c>
      <c r="AC197" s="61" t="str">
        <f t="shared" si="185"/>
        <v/>
      </c>
      <c r="AD197" s="61" t="str">
        <f t="shared" si="185"/>
        <v/>
      </c>
      <c r="AE197" s="61" t="str">
        <f t="shared" si="191"/>
        <v/>
      </c>
      <c r="AF197" s="61" t="str">
        <f t="shared" si="191"/>
        <v/>
      </c>
      <c r="AG197" s="61" t="str">
        <f t="shared" si="191"/>
        <v/>
      </c>
      <c r="AH197" s="61" t="str">
        <f t="shared" si="191"/>
        <v/>
      </c>
      <c r="AI197" s="61" t="str">
        <f t="shared" si="191"/>
        <v/>
      </c>
      <c r="AJ197" s="61" t="str">
        <f t="shared" si="191"/>
        <v/>
      </c>
      <c r="AK197" s="61" t="str">
        <f t="shared" si="191"/>
        <v/>
      </c>
    </row>
    <row r="198" spans="3:37" x14ac:dyDescent="0.25">
      <c r="C198" s="14">
        <f t="shared" si="183"/>
        <v>0</v>
      </c>
      <c r="D198" s="15" t="str">
        <f>IF(OR(C198&lt;1,H198&lt;&gt;"",COUNTIF(P$164:P198,P198)&gt;3),"",VLOOKUP(C198-COUNTA(H$164:H198),DD!$F$1:$G$14,2))</f>
        <v/>
      </c>
      <c r="E198" s="84">
        <f t="shared" si="180"/>
        <v>0</v>
      </c>
      <c r="F198" s="16">
        <f t="shared" si="187"/>
        <v>0</v>
      </c>
      <c r="G198" s="15">
        <f t="shared" si="188"/>
        <v>0</v>
      </c>
      <c r="H198" s="29"/>
      <c r="I198" s="17" t="str">
        <f t="shared" si="189"/>
        <v/>
      </c>
      <c r="P198" s="16" t="str">
        <f t="shared" si="190"/>
        <v>0</v>
      </c>
      <c r="Q198" s="61" t="str">
        <f t="shared" si="186"/>
        <v/>
      </c>
      <c r="R198" s="61" t="str">
        <f t="shared" si="186"/>
        <v/>
      </c>
      <c r="S198" s="61" t="str">
        <f t="shared" si="186"/>
        <v/>
      </c>
      <c r="T198" s="61" t="str">
        <f t="shared" si="185"/>
        <v/>
      </c>
      <c r="U198" s="61" t="str">
        <f t="shared" si="185"/>
        <v/>
      </c>
      <c r="V198" s="61" t="str">
        <f t="shared" si="185"/>
        <v/>
      </c>
      <c r="W198" s="61" t="str">
        <f t="shared" si="185"/>
        <v/>
      </c>
      <c r="X198" s="61" t="str">
        <f t="shared" si="185"/>
        <v/>
      </c>
      <c r="Y198" s="61" t="str">
        <f t="shared" si="185"/>
        <v/>
      </c>
      <c r="Z198" s="61" t="str">
        <f t="shared" si="185"/>
        <v/>
      </c>
      <c r="AA198" s="61" t="str">
        <f t="shared" si="185"/>
        <v/>
      </c>
      <c r="AB198" s="61" t="str">
        <f t="shared" si="185"/>
        <v/>
      </c>
      <c r="AC198" s="61" t="str">
        <f t="shared" si="185"/>
        <v/>
      </c>
      <c r="AD198" s="61" t="str">
        <f t="shared" si="185"/>
        <v/>
      </c>
      <c r="AE198" s="61" t="str">
        <f t="shared" si="191"/>
        <v/>
      </c>
      <c r="AF198" s="61" t="str">
        <f t="shared" si="191"/>
        <v/>
      </c>
      <c r="AG198" s="61" t="str">
        <f t="shared" si="191"/>
        <v/>
      </c>
      <c r="AH198" s="61" t="str">
        <f t="shared" si="191"/>
        <v/>
      </c>
      <c r="AI198" s="61" t="str">
        <f t="shared" si="191"/>
        <v/>
      </c>
      <c r="AJ198" s="61" t="str">
        <f t="shared" si="191"/>
        <v/>
      </c>
      <c r="AK198" s="61" t="str">
        <f t="shared" si="191"/>
        <v/>
      </c>
    </row>
    <row r="199" spans="3:37" x14ac:dyDescent="0.25">
      <c r="C199" s="14">
        <f t="shared" si="183"/>
        <v>0</v>
      </c>
      <c r="D199" s="15" t="str">
        <f>IF(OR(C199&lt;1,H199&lt;&gt;"",COUNTIF(P$164:P199,P199)&gt;3),"",VLOOKUP(C199-COUNTA(H$164:H199),DD!$F$1:$G$14,2))</f>
        <v/>
      </c>
      <c r="E199" s="84">
        <f t="shared" si="180"/>
        <v>0</v>
      </c>
      <c r="F199" s="16">
        <f t="shared" si="187"/>
        <v>0</v>
      </c>
      <c r="G199" s="15">
        <f t="shared" si="188"/>
        <v>0</v>
      </c>
      <c r="H199" s="29"/>
      <c r="I199" s="17" t="str">
        <f t="shared" si="189"/>
        <v/>
      </c>
      <c r="P199" s="16" t="str">
        <f t="shared" si="190"/>
        <v>0</v>
      </c>
      <c r="Q199" s="61" t="str">
        <f t="shared" si="186"/>
        <v/>
      </c>
      <c r="R199" s="61" t="str">
        <f t="shared" si="186"/>
        <v/>
      </c>
      <c r="S199" s="61" t="str">
        <f t="shared" si="186"/>
        <v/>
      </c>
      <c r="T199" s="61" t="str">
        <f t="shared" si="186"/>
        <v/>
      </c>
      <c r="U199" s="61" t="str">
        <f t="shared" si="186"/>
        <v/>
      </c>
      <c r="V199" s="61" t="str">
        <f t="shared" si="186"/>
        <v/>
      </c>
      <c r="W199" s="61" t="str">
        <f t="shared" si="186"/>
        <v/>
      </c>
      <c r="X199" s="61" t="str">
        <f t="shared" si="186"/>
        <v/>
      </c>
      <c r="Y199" s="61" t="str">
        <f t="shared" si="186"/>
        <v/>
      </c>
      <c r="Z199" s="61" t="str">
        <f t="shared" si="186"/>
        <v/>
      </c>
      <c r="AA199" s="61" t="str">
        <f t="shared" si="186"/>
        <v/>
      </c>
      <c r="AB199" s="61" t="str">
        <f t="shared" si="186"/>
        <v/>
      </c>
      <c r="AC199" s="61" t="str">
        <f t="shared" si="186"/>
        <v/>
      </c>
      <c r="AD199" s="61" t="str">
        <f t="shared" si="186"/>
        <v/>
      </c>
      <c r="AE199" s="61" t="str">
        <f t="shared" si="186"/>
        <v/>
      </c>
      <c r="AF199" s="61" t="str">
        <f t="shared" si="186"/>
        <v/>
      </c>
      <c r="AG199" s="61" t="str">
        <f t="shared" si="191"/>
        <v/>
      </c>
      <c r="AH199" s="61" t="str">
        <f t="shared" si="191"/>
        <v/>
      </c>
      <c r="AI199" s="61" t="str">
        <f t="shared" si="191"/>
        <v/>
      </c>
      <c r="AJ199" s="61" t="str">
        <f t="shared" si="191"/>
        <v/>
      </c>
      <c r="AK199" s="61" t="str">
        <f t="shared" si="191"/>
        <v/>
      </c>
    </row>
    <row r="200" spans="3:37" x14ac:dyDescent="0.25">
      <c r="C200" s="14">
        <f t="shared" si="183"/>
        <v>0</v>
      </c>
      <c r="D200" s="15" t="str">
        <f>IF(OR(C200&lt;1,H200&lt;&gt;"",COUNTIF(P$164:P200,P200)&gt;3),"",VLOOKUP(C200-COUNTA(H$164:H200),DD!$F$1:$G$14,2))</f>
        <v/>
      </c>
      <c r="E200" s="84">
        <f t="shared" si="180"/>
        <v>0</v>
      </c>
      <c r="F200" s="16">
        <f t="shared" si="187"/>
        <v>0</v>
      </c>
      <c r="G200" s="15">
        <f t="shared" si="188"/>
        <v>0</v>
      </c>
      <c r="H200" s="29"/>
      <c r="I200" s="17" t="str">
        <f t="shared" si="189"/>
        <v/>
      </c>
      <c r="P200" s="16" t="str">
        <f t="shared" si="190"/>
        <v>0</v>
      </c>
      <c r="Q200" s="61" t="str">
        <f t="shared" ref="Q200:AF203" si="192">IF($G200=Q$163,$D200,"")</f>
        <v/>
      </c>
      <c r="R200" s="61" t="str">
        <f t="shared" si="192"/>
        <v/>
      </c>
      <c r="S200" s="61" t="str">
        <f t="shared" si="192"/>
        <v/>
      </c>
      <c r="T200" s="61" t="str">
        <f t="shared" si="192"/>
        <v/>
      </c>
      <c r="U200" s="61" t="str">
        <f t="shared" si="192"/>
        <v/>
      </c>
      <c r="V200" s="61" t="str">
        <f t="shared" si="192"/>
        <v/>
      </c>
      <c r="W200" s="61" t="str">
        <f t="shared" si="192"/>
        <v/>
      </c>
      <c r="X200" s="61" t="str">
        <f t="shared" si="192"/>
        <v/>
      </c>
      <c r="Y200" s="61" t="str">
        <f t="shared" si="192"/>
        <v/>
      </c>
      <c r="Z200" s="61" t="str">
        <f t="shared" si="192"/>
        <v/>
      </c>
      <c r="AA200" s="61" t="str">
        <f t="shared" si="192"/>
        <v/>
      </c>
      <c r="AB200" s="61" t="str">
        <f t="shared" si="192"/>
        <v/>
      </c>
      <c r="AC200" s="61" t="str">
        <f t="shared" si="192"/>
        <v/>
      </c>
      <c r="AD200" s="61" t="str">
        <f t="shared" si="192"/>
        <v/>
      </c>
      <c r="AE200" s="61" t="str">
        <f t="shared" si="192"/>
        <v/>
      </c>
      <c r="AF200" s="61" t="str">
        <f t="shared" si="192"/>
        <v/>
      </c>
      <c r="AG200" s="61" t="str">
        <f t="shared" si="191"/>
        <v/>
      </c>
      <c r="AH200" s="61" t="str">
        <f t="shared" si="191"/>
        <v/>
      </c>
      <c r="AI200" s="61" t="str">
        <f t="shared" si="191"/>
        <v/>
      </c>
      <c r="AJ200" s="61" t="str">
        <f t="shared" si="191"/>
        <v/>
      </c>
      <c r="AK200" s="61" t="str">
        <f t="shared" si="191"/>
        <v/>
      </c>
    </row>
    <row r="201" spans="3:37" x14ac:dyDescent="0.25">
      <c r="C201" s="14">
        <f t="shared" si="183"/>
        <v>0</v>
      </c>
      <c r="D201" s="15" t="str">
        <f>IF(OR(C201&lt;1,H201&lt;&gt;"",COUNTIF(P$164:P201,P201)&gt;3),"",VLOOKUP(C201-COUNTA(H$164:H201),DD!$F$1:$G$14,2))</f>
        <v/>
      </c>
      <c r="E201" s="84">
        <f t="shared" si="180"/>
        <v>0</v>
      </c>
      <c r="F201" s="16">
        <f t="shared" si="187"/>
        <v>0</v>
      </c>
      <c r="G201" s="15">
        <f t="shared" si="188"/>
        <v>0</v>
      </c>
      <c r="H201" s="29"/>
      <c r="I201" s="17" t="str">
        <f t="shared" si="189"/>
        <v/>
      </c>
      <c r="P201" s="16" t="str">
        <f t="shared" si="190"/>
        <v>0</v>
      </c>
      <c r="Q201" s="61" t="str">
        <f t="shared" si="192"/>
        <v/>
      </c>
      <c r="R201" s="61" t="str">
        <f t="shared" si="192"/>
        <v/>
      </c>
      <c r="S201" s="61" t="str">
        <f t="shared" si="192"/>
        <v/>
      </c>
      <c r="T201" s="61" t="str">
        <f t="shared" si="192"/>
        <v/>
      </c>
      <c r="U201" s="61" t="str">
        <f t="shared" si="192"/>
        <v/>
      </c>
      <c r="V201" s="61" t="str">
        <f t="shared" si="192"/>
        <v/>
      </c>
      <c r="W201" s="61" t="str">
        <f t="shared" si="192"/>
        <v/>
      </c>
      <c r="X201" s="61" t="str">
        <f t="shared" si="192"/>
        <v/>
      </c>
      <c r="Y201" s="61" t="str">
        <f t="shared" si="192"/>
        <v/>
      </c>
      <c r="Z201" s="61" t="str">
        <f t="shared" si="192"/>
        <v/>
      </c>
      <c r="AA201" s="61" t="str">
        <f t="shared" si="192"/>
        <v/>
      </c>
      <c r="AB201" s="61" t="str">
        <f t="shared" si="192"/>
        <v/>
      </c>
      <c r="AC201" s="61" t="str">
        <f t="shared" si="192"/>
        <v/>
      </c>
      <c r="AD201" s="61" t="str">
        <f t="shared" si="192"/>
        <v/>
      </c>
      <c r="AE201" s="61" t="str">
        <f t="shared" si="191"/>
        <v/>
      </c>
      <c r="AF201" s="61" t="str">
        <f t="shared" si="191"/>
        <v/>
      </c>
      <c r="AG201" s="61" t="str">
        <f t="shared" si="191"/>
        <v/>
      </c>
      <c r="AH201" s="61" t="str">
        <f t="shared" si="191"/>
        <v/>
      </c>
      <c r="AI201" s="61" t="str">
        <f t="shared" si="191"/>
        <v/>
      </c>
      <c r="AJ201" s="61" t="str">
        <f t="shared" si="191"/>
        <v/>
      </c>
      <c r="AK201" s="61" t="str">
        <f t="shared" si="191"/>
        <v/>
      </c>
    </row>
    <row r="202" spans="3:37" x14ac:dyDescent="0.25">
      <c r="C202" s="14">
        <f t="shared" si="183"/>
        <v>0</v>
      </c>
      <c r="D202" s="15" t="str">
        <f>IF(OR(C202&lt;1,H202&lt;&gt;"",COUNTIF(P$164:P202,P202)&gt;3),"",VLOOKUP(C202-COUNTA(H$164:H202),DD!$F$1:$G$14,2))</f>
        <v/>
      </c>
      <c r="E202" s="84">
        <f t="shared" si="180"/>
        <v>0</v>
      </c>
      <c r="F202" s="16">
        <f t="shared" si="187"/>
        <v>0</v>
      </c>
      <c r="G202" s="15">
        <f t="shared" si="188"/>
        <v>0</v>
      </c>
      <c r="H202" s="29"/>
      <c r="I202" s="17" t="str">
        <f t="shared" si="189"/>
        <v/>
      </c>
      <c r="P202" s="16" t="str">
        <f t="shared" si="190"/>
        <v>0</v>
      </c>
      <c r="Q202" s="61" t="str">
        <f t="shared" si="192"/>
        <v/>
      </c>
      <c r="R202" s="61" t="str">
        <f t="shared" si="192"/>
        <v/>
      </c>
      <c r="S202" s="61" t="str">
        <f t="shared" si="192"/>
        <v/>
      </c>
      <c r="T202" s="61" t="str">
        <f t="shared" si="192"/>
        <v/>
      </c>
      <c r="U202" s="61" t="str">
        <f t="shared" si="192"/>
        <v/>
      </c>
      <c r="V202" s="61" t="str">
        <f t="shared" si="192"/>
        <v/>
      </c>
      <c r="W202" s="61" t="str">
        <f t="shared" si="192"/>
        <v/>
      </c>
      <c r="X202" s="61" t="str">
        <f t="shared" si="192"/>
        <v/>
      </c>
      <c r="Y202" s="61" t="str">
        <f t="shared" si="192"/>
        <v/>
      </c>
      <c r="Z202" s="61" t="str">
        <f t="shared" si="192"/>
        <v/>
      </c>
      <c r="AA202" s="61" t="str">
        <f t="shared" si="192"/>
        <v/>
      </c>
      <c r="AB202" s="61" t="str">
        <f t="shared" si="192"/>
        <v/>
      </c>
      <c r="AC202" s="61" t="str">
        <f t="shared" si="192"/>
        <v/>
      </c>
      <c r="AD202" s="61" t="str">
        <f t="shared" si="192"/>
        <v/>
      </c>
      <c r="AE202" s="61" t="str">
        <f t="shared" si="191"/>
        <v/>
      </c>
      <c r="AF202" s="61" t="str">
        <f t="shared" si="191"/>
        <v/>
      </c>
      <c r="AG202" s="61" t="str">
        <f t="shared" si="191"/>
        <v/>
      </c>
      <c r="AH202" s="61" t="str">
        <f t="shared" si="191"/>
        <v/>
      </c>
      <c r="AI202" s="61" t="str">
        <f t="shared" si="191"/>
        <v/>
      </c>
      <c r="AJ202" s="61" t="str">
        <f t="shared" si="191"/>
        <v/>
      </c>
      <c r="AK202" s="61" t="str">
        <f t="shared" si="191"/>
        <v/>
      </c>
    </row>
    <row r="203" spans="3:37" ht="15.75" thickBot="1" x14ac:dyDescent="0.3">
      <c r="C203" s="30">
        <f t="shared" si="183"/>
        <v>0</v>
      </c>
      <c r="D203" s="31" t="str">
        <f>IF(OR(C203&lt;1,H203&lt;&gt;"",COUNTIF(P$164:P203,P203)&gt;3),"",VLOOKUP(C203-COUNTA(H$164:H203),DD!$F$1:$G$14,2))</f>
        <v/>
      </c>
      <c r="E203" s="85">
        <f t="shared" si="180"/>
        <v>0</v>
      </c>
      <c r="F203" s="32">
        <f t="shared" si="187"/>
        <v>0</v>
      </c>
      <c r="G203" s="31">
        <f t="shared" si="188"/>
        <v>0</v>
      </c>
      <c r="H203" s="33"/>
      <c r="I203" s="34" t="str">
        <f t="shared" si="189"/>
        <v/>
      </c>
      <c r="P203" s="16" t="str">
        <f t="shared" si="190"/>
        <v>0</v>
      </c>
      <c r="Q203" s="61" t="str">
        <f t="shared" si="192"/>
        <v/>
      </c>
      <c r="R203" s="61" t="str">
        <f t="shared" si="192"/>
        <v/>
      </c>
      <c r="S203" s="61" t="str">
        <f t="shared" si="192"/>
        <v/>
      </c>
      <c r="T203" s="61" t="str">
        <f t="shared" si="192"/>
        <v/>
      </c>
      <c r="U203" s="61" t="str">
        <f t="shared" si="192"/>
        <v/>
      </c>
      <c r="V203" s="61" t="str">
        <f t="shared" si="192"/>
        <v/>
      </c>
      <c r="W203" s="61" t="str">
        <f t="shared" si="192"/>
        <v/>
      </c>
      <c r="X203" s="61" t="str">
        <f t="shared" si="192"/>
        <v/>
      </c>
      <c r="Y203" s="61" t="str">
        <f t="shared" si="192"/>
        <v/>
      </c>
      <c r="Z203" s="61" t="str">
        <f t="shared" si="192"/>
        <v/>
      </c>
      <c r="AA203" s="61" t="str">
        <f t="shared" si="192"/>
        <v/>
      </c>
      <c r="AB203" s="61" t="str">
        <f t="shared" si="192"/>
        <v/>
      </c>
      <c r="AC203" s="61" t="str">
        <f t="shared" si="192"/>
        <v/>
      </c>
      <c r="AD203" s="61" t="str">
        <f t="shared" si="192"/>
        <v/>
      </c>
      <c r="AE203" s="61" t="str">
        <f t="shared" si="191"/>
        <v/>
      </c>
      <c r="AF203" s="61" t="str">
        <f t="shared" si="191"/>
        <v/>
      </c>
      <c r="AG203" s="61" t="str">
        <f t="shared" si="191"/>
        <v/>
      </c>
      <c r="AH203" s="61" t="str">
        <f t="shared" si="191"/>
        <v/>
      </c>
      <c r="AI203" s="61" t="str">
        <f t="shared" si="191"/>
        <v/>
      </c>
      <c r="AJ203" s="61" t="str">
        <f t="shared" si="191"/>
        <v/>
      </c>
      <c r="AK203" s="61" t="str">
        <f t="shared" si="191"/>
        <v/>
      </c>
    </row>
  </sheetData>
  <sheetProtection algorithmName="SHA-512" hashValue="yc6HaBQzFrXEOdG2Y/JtSBSXng5NFgxOT/s372stlPzwzFgqz2S6kPQajUR34F9i1r2AAWjcQsDk7twXbaR2xw==" saltValue="QxfIHsuF8WX3WDvZaht/Og==" spinCount="100000" sheet="1" objects="1" scenarios="1"/>
  <mergeCells count="120">
    <mergeCell ref="A94:A97"/>
    <mergeCell ref="B94:B97"/>
    <mergeCell ref="C94:C97"/>
    <mergeCell ref="A86:A89"/>
    <mergeCell ref="B86:B89"/>
    <mergeCell ref="C86:C89"/>
    <mergeCell ref="A90:A93"/>
    <mergeCell ref="B90:B93"/>
    <mergeCell ref="C90:C93"/>
    <mergeCell ref="A70:A73"/>
    <mergeCell ref="B70:B73"/>
    <mergeCell ref="C70:C73"/>
    <mergeCell ref="A78:A81"/>
    <mergeCell ref="B78:B81"/>
    <mergeCell ref="C78:C81"/>
    <mergeCell ref="A82:A85"/>
    <mergeCell ref="B82:B85"/>
    <mergeCell ref="C82:C85"/>
    <mergeCell ref="B46:B49"/>
    <mergeCell ref="C46:C49"/>
    <mergeCell ref="A50:A53"/>
    <mergeCell ref="B50:B53"/>
    <mergeCell ref="C50:C53"/>
    <mergeCell ref="A62:A65"/>
    <mergeCell ref="B62:B65"/>
    <mergeCell ref="C62:C65"/>
    <mergeCell ref="A66:A69"/>
    <mergeCell ref="A58:A61"/>
    <mergeCell ref="B66:B69"/>
    <mergeCell ref="C66:C69"/>
    <mergeCell ref="B58:B61"/>
    <mergeCell ref="C58:C61"/>
    <mergeCell ref="A2:A5"/>
    <mergeCell ref="B2:B5"/>
    <mergeCell ref="C2:C5"/>
    <mergeCell ref="A30:A33"/>
    <mergeCell ref="B30:B33"/>
    <mergeCell ref="C30:C33"/>
    <mergeCell ref="A14:A17"/>
    <mergeCell ref="B14:B17"/>
    <mergeCell ref="C14:C17"/>
    <mergeCell ref="A18:A21"/>
    <mergeCell ref="A26:A29"/>
    <mergeCell ref="B26:B29"/>
    <mergeCell ref="C26:C29"/>
    <mergeCell ref="A10:A13"/>
    <mergeCell ref="B10:B13"/>
    <mergeCell ref="C10:C13"/>
    <mergeCell ref="A6:A9"/>
    <mergeCell ref="B6:B9"/>
    <mergeCell ref="C6:C9"/>
    <mergeCell ref="A34:A37"/>
    <mergeCell ref="B34:B37"/>
    <mergeCell ref="C34:C37"/>
    <mergeCell ref="B18:B21"/>
    <mergeCell ref="C18:C21"/>
    <mergeCell ref="A22:A25"/>
    <mergeCell ref="B22:B25"/>
    <mergeCell ref="C22:C25"/>
    <mergeCell ref="A106:A109"/>
    <mergeCell ref="B106:B109"/>
    <mergeCell ref="C106:C109"/>
    <mergeCell ref="A54:A57"/>
    <mergeCell ref="B54:B57"/>
    <mergeCell ref="C54:C57"/>
    <mergeCell ref="A38:A41"/>
    <mergeCell ref="B38:B41"/>
    <mergeCell ref="C38:C41"/>
    <mergeCell ref="A42:A45"/>
    <mergeCell ref="A74:A77"/>
    <mergeCell ref="B74:B77"/>
    <mergeCell ref="C74:C77"/>
    <mergeCell ref="B42:B45"/>
    <mergeCell ref="C42:C45"/>
    <mergeCell ref="A46:A49"/>
    <mergeCell ref="A110:A113"/>
    <mergeCell ref="B110:B113"/>
    <mergeCell ref="C110:C113"/>
    <mergeCell ref="A98:A101"/>
    <mergeCell ref="B98:B101"/>
    <mergeCell ref="C98:C101"/>
    <mergeCell ref="A102:A105"/>
    <mergeCell ref="B102:B105"/>
    <mergeCell ref="C102:C105"/>
    <mergeCell ref="A122:A125"/>
    <mergeCell ref="B122:B125"/>
    <mergeCell ref="C122:C125"/>
    <mergeCell ref="A126:A129"/>
    <mergeCell ref="B126:B129"/>
    <mergeCell ref="C126:C129"/>
    <mergeCell ref="A114:A117"/>
    <mergeCell ref="B114:B117"/>
    <mergeCell ref="C114:C117"/>
    <mergeCell ref="A118:A121"/>
    <mergeCell ref="B118:B121"/>
    <mergeCell ref="C118:C121"/>
    <mergeCell ref="A138:A141"/>
    <mergeCell ref="B138:B141"/>
    <mergeCell ref="C138:C141"/>
    <mergeCell ref="A142:A145"/>
    <mergeCell ref="B142:B145"/>
    <mergeCell ref="C142:C145"/>
    <mergeCell ref="A130:A133"/>
    <mergeCell ref="B130:B133"/>
    <mergeCell ref="C130:C133"/>
    <mergeCell ref="A134:A137"/>
    <mergeCell ref="B134:B137"/>
    <mergeCell ref="C134:C137"/>
    <mergeCell ref="A154:A157"/>
    <mergeCell ref="B154:B157"/>
    <mergeCell ref="C154:C157"/>
    <mergeCell ref="A158:A161"/>
    <mergeCell ref="B158:B161"/>
    <mergeCell ref="C158:C161"/>
    <mergeCell ref="A146:A149"/>
    <mergeCell ref="B146:B149"/>
    <mergeCell ref="C146:C149"/>
    <mergeCell ref="A150:A153"/>
    <mergeCell ref="B150:B153"/>
    <mergeCell ref="C150:C153"/>
  </mergeCells>
  <conditionalFormatting sqref="E3">
    <cfRule type="expression" dxfId="2279" priority="126">
      <formula>IF(E3="",FALSE,IF(LEFT(E3,1)=LEFT(E2,1),TRUE,FALSE))</formula>
    </cfRule>
  </conditionalFormatting>
  <conditionalFormatting sqref="E4">
    <cfRule type="expression" dxfId="2278" priority="125">
      <formula>IF(E4="",FALSE,IF(OR(LEFT(E4,LEN(E4)-1)=LEFT(E3,LEN(E3)-1),LEFT(E4,LEN(E4)-1)=LEFT(E2,LEN(E2)-1)),TRUE,FALSE))</formula>
    </cfRule>
  </conditionalFormatting>
  <conditionalFormatting sqref="E5">
    <cfRule type="expression" dxfId="2277" priority="124">
      <formula>IF(E5="",FALSE,IF(OR(LEFT(E5,LEN(E5)-1)=LEFT(E4,LEN(E4)-1),LEFT(E5,LEN(E5)-1)=LEFT(E3,LEN(E3)-1),LEFT(E5,LEN(E5)-1)=LEFT(E2,LEN(E2)-1),LEFT(E5,1)=LEFT(E4,1)),TRUE,FALSE))</formula>
    </cfRule>
  </conditionalFormatting>
  <conditionalFormatting sqref="E7">
    <cfRule type="expression" dxfId="2276" priority="121">
      <formula>IF(E7="",FALSE,IF(LEFT(E7,1)=LEFT(E6,1),TRUE,FALSE))</formula>
    </cfRule>
  </conditionalFormatting>
  <conditionalFormatting sqref="E8">
    <cfRule type="expression" dxfId="2275" priority="120">
      <formula>IF(E8="",FALSE,IF(OR(LEFT(E8,LEN(E8)-1)=LEFT(E7,LEN(E7)-1),LEFT(E8,LEN(E8)-1)=LEFT(E6,LEN(E6)-1)),TRUE,FALSE))</formula>
    </cfRule>
  </conditionalFormatting>
  <conditionalFormatting sqref="E9">
    <cfRule type="expression" dxfId="2274" priority="119">
      <formula>IF(E9="",FALSE,IF(OR(LEFT(E9,LEN(E9)-1)=LEFT(E8,LEN(E8)-1),LEFT(E9,LEN(E9)-1)=LEFT(E7,LEN(E7)-1),LEFT(E9,LEN(E9)-1)=LEFT(E6,LEN(E6)-1),LEFT(E9,1)=LEFT(E8,1)),TRUE,FALSE))</formula>
    </cfRule>
  </conditionalFormatting>
  <conditionalFormatting sqref="E11">
    <cfRule type="expression" dxfId="2273" priority="116">
      <formula>IF(E11="",FALSE,IF(LEFT(E11,1)=LEFT(E10,1),TRUE,FALSE))</formula>
    </cfRule>
  </conditionalFormatting>
  <conditionalFormatting sqref="E12">
    <cfRule type="expression" dxfId="2272" priority="115">
      <formula>IF(E12="",FALSE,IF(OR(LEFT(E12,LEN(E12)-1)=LEFT(E11,LEN(E11)-1),LEFT(E12,LEN(E12)-1)=LEFT(E10,LEN(E10)-1)),TRUE,FALSE))</formula>
    </cfRule>
  </conditionalFormatting>
  <conditionalFormatting sqref="E13">
    <cfRule type="expression" dxfId="2271" priority="114">
      <formula>IF(E13="",FALSE,IF(OR(LEFT(E13,LEN(E13)-1)=LEFT(E12,LEN(E12)-1),LEFT(E13,LEN(E13)-1)=LEFT(E11,LEN(E11)-1),LEFT(E13,LEN(E13)-1)=LEFT(E10,LEN(E10)-1),LEFT(E13,1)=LEFT(E12,1)),TRUE,FALSE))</formula>
    </cfRule>
  </conditionalFormatting>
  <conditionalFormatting sqref="E15">
    <cfRule type="expression" dxfId="2270" priority="111">
      <formula>IF(E15="",FALSE,IF(LEFT(E15,1)=LEFT(E14,1),TRUE,FALSE))</formula>
    </cfRule>
  </conditionalFormatting>
  <conditionalFormatting sqref="E16">
    <cfRule type="expression" dxfId="2269" priority="110">
      <formula>IF(E16="",FALSE,IF(OR(LEFT(E16,LEN(E16)-1)=LEFT(E15,LEN(E15)-1),LEFT(E16,LEN(E16)-1)=LEFT(E14,LEN(E14)-1)),TRUE,FALSE))</formula>
    </cfRule>
  </conditionalFormatting>
  <conditionalFormatting sqref="E17">
    <cfRule type="expression" dxfId="2268" priority="109">
      <formula>IF(E17="",FALSE,IF(OR(LEFT(E17,LEN(E17)-1)=LEFT(E16,LEN(E16)-1),LEFT(E17,LEN(E17)-1)=LEFT(E15,LEN(E15)-1),LEFT(E17,LEN(E17)-1)=LEFT(E14,LEN(E14)-1),LEFT(E17,1)=LEFT(E16,1)),TRUE,FALSE))</formula>
    </cfRule>
  </conditionalFormatting>
  <conditionalFormatting sqref="E19">
    <cfRule type="expression" dxfId="2267" priority="106">
      <formula>IF(E19="",FALSE,IF(LEFT(E19,1)=LEFT(E18,1),TRUE,FALSE))</formula>
    </cfRule>
  </conditionalFormatting>
  <conditionalFormatting sqref="E20">
    <cfRule type="expression" dxfId="2266" priority="105">
      <formula>IF(E20="",FALSE,IF(OR(LEFT(E20,LEN(E20)-1)=LEFT(E19,LEN(E19)-1),LEFT(E20,LEN(E20)-1)=LEFT(E18,LEN(E18)-1)),TRUE,FALSE))</formula>
    </cfRule>
  </conditionalFormatting>
  <conditionalFormatting sqref="E21">
    <cfRule type="expression" dxfId="2265" priority="104">
      <formula>IF(E21="",FALSE,IF(OR(LEFT(E21,LEN(E21)-1)=LEFT(E20,LEN(E20)-1),LEFT(E21,LEN(E21)-1)=LEFT(E19,LEN(E19)-1),LEFT(E21,LEN(E21)-1)=LEFT(E18,LEN(E18)-1),LEFT(E21,1)=LEFT(E20,1)),TRUE,FALSE))</formula>
    </cfRule>
  </conditionalFormatting>
  <conditionalFormatting sqref="E23">
    <cfRule type="expression" dxfId="2264" priority="101">
      <formula>IF(E23="",FALSE,IF(LEFT(E23,1)=LEFT(E22,1),TRUE,FALSE))</formula>
    </cfRule>
  </conditionalFormatting>
  <conditionalFormatting sqref="E24">
    <cfRule type="expression" dxfId="2263" priority="100">
      <formula>IF(E24="",FALSE,IF(OR(LEFT(E24,LEN(E24)-1)=LEFT(E23,LEN(E23)-1),LEFT(E24,LEN(E24)-1)=LEFT(E22,LEN(E22)-1)),TRUE,FALSE))</formula>
    </cfRule>
  </conditionalFormatting>
  <conditionalFormatting sqref="E25">
    <cfRule type="expression" dxfId="2262" priority="99">
      <formula>IF(E25="",FALSE,IF(OR(LEFT(E25,LEN(E25)-1)=LEFT(E24,LEN(E24)-1),LEFT(E25,LEN(E25)-1)=LEFT(E23,LEN(E23)-1),LEFT(E25,LEN(E25)-1)=LEFT(E22,LEN(E22)-1),LEFT(E25,1)=LEFT(E24,1)),TRUE,FALSE))</formula>
    </cfRule>
  </conditionalFormatting>
  <conditionalFormatting sqref="E27">
    <cfRule type="expression" dxfId="2261" priority="96">
      <formula>IF(E27="",FALSE,IF(LEFT(E27,1)=LEFT(E26,1),TRUE,FALSE))</formula>
    </cfRule>
  </conditionalFormatting>
  <conditionalFormatting sqref="E28">
    <cfRule type="expression" dxfId="2260" priority="95">
      <formula>IF(E28="",FALSE,IF(OR(LEFT(E28,LEN(E28)-1)=LEFT(E27,LEN(E27)-1),LEFT(E28,LEN(E28)-1)=LEFT(E26,LEN(E26)-1)),TRUE,FALSE))</formula>
    </cfRule>
  </conditionalFormatting>
  <conditionalFormatting sqref="E29">
    <cfRule type="expression" dxfId="2259" priority="94">
      <formula>IF(E29="",FALSE,IF(OR(LEFT(E29,LEN(E29)-1)=LEFT(E28,LEN(E28)-1),LEFT(E29,LEN(E29)-1)=LEFT(E27,LEN(E27)-1),LEFT(E29,LEN(E29)-1)=LEFT(E26,LEN(E26)-1),LEFT(E29,1)=LEFT(E28,1)),TRUE,FALSE))</formula>
    </cfRule>
  </conditionalFormatting>
  <conditionalFormatting sqref="E31">
    <cfRule type="expression" dxfId="2258" priority="91">
      <formula>IF(E31="",FALSE,IF(LEFT(E31,1)=LEFT(E30,1),TRUE,FALSE))</formula>
    </cfRule>
  </conditionalFormatting>
  <conditionalFormatting sqref="E32">
    <cfRule type="expression" dxfId="2257" priority="90">
      <formula>IF(E32="",FALSE,IF(OR(LEFT(E32,LEN(E32)-1)=LEFT(E31,LEN(E31)-1),LEFT(E32,LEN(E32)-1)=LEFT(E30,LEN(E30)-1)),TRUE,FALSE))</formula>
    </cfRule>
  </conditionalFormatting>
  <conditionalFormatting sqref="E33">
    <cfRule type="expression" dxfId="2256" priority="89">
      <formula>IF(E33="",FALSE,IF(OR(LEFT(E33,LEN(E33)-1)=LEFT(E32,LEN(E32)-1),LEFT(E33,LEN(E33)-1)=LEFT(E31,LEN(E31)-1),LEFT(E33,LEN(E33)-1)=LEFT(E30,LEN(E30)-1),LEFT(E33,1)=LEFT(E32,1)),TRUE,FALSE))</formula>
    </cfRule>
  </conditionalFormatting>
  <conditionalFormatting sqref="E35">
    <cfRule type="expression" dxfId="2255" priority="86">
      <formula>IF(E35="",FALSE,IF(LEFT(E35,1)=LEFT(E34,1),TRUE,FALSE))</formula>
    </cfRule>
  </conditionalFormatting>
  <conditionalFormatting sqref="E36">
    <cfRule type="expression" dxfId="2254" priority="85">
      <formula>IF(E36="",FALSE,IF(OR(LEFT(E36,LEN(E36)-1)=LEFT(E35,LEN(E35)-1),LEFT(E36,LEN(E36)-1)=LEFT(E34,LEN(E34)-1)),TRUE,FALSE))</formula>
    </cfRule>
  </conditionalFormatting>
  <conditionalFormatting sqref="E37">
    <cfRule type="expression" dxfId="2253" priority="84">
      <formula>IF(E37="",FALSE,IF(OR(LEFT(E37,LEN(E37)-1)=LEFT(E36,LEN(E36)-1),LEFT(E37,LEN(E37)-1)=LEFT(E35,LEN(E35)-1),LEFT(E37,LEN(E37)-1)=LEFT(E34,LEN(E34)-1),LEFT(E37,1)=LEFT(E36,1)),TRUE,FALSE))</formula>
    </cfRule>
  </conditionalFormatting>
  <conditionalFormatting sqref="E39">
    <cfRule type="expression" dxfId="2252" priority="81">
      <formula>IF(E39="",FALSE,IF(LEFT(E39,1)=LEFT(E38,1),TRUE,FALSE))</formula>
    </cfRule>
  </conditionalFormatting>
  <conditionalFormatting sqref="E40">
    <cfRule type="expression" dxfId="2251" priority="80">
      <formula>IF(E40="",FALSE,IF(OR(LEFT(E40,LEN(E40)-1)=LEFT(E39,LEN(E39)-1),LEFT(E40,LEN(E40)-1)=LEFT(E38,LEN(E38)-1)),TRUE,FALSE))</formula>
    </cfRule>
  </conditionalFormatting>
  <conditionalFormatting sqref="E41">
    <cfRule type="expression" dxfId="2250" priority="79">
      <formula>IF(E41="",FALSE,IF(OR(LEFT(E41,LEN(E41)-1)=LEFT(E40,LEN(E40)-1),LEFT(E41,LEN(E41)-1)=LEFT(E39,LEN(E39)-1),LEFT(E41,LEN(E41)-1)=LEFT(E38,LEN(E38)-1),LEFT(E41,1)=LEFT(E40,1)),TRUE,FALSE))</formula>
    </cfRule>
  </conditionalFormatting>
  <conditionalFormatting sqref="E43">
    <cfRule type="expression" dxfId="2249" priority="76">
      <formula>IF(E43="",FALSE,IF(LEFT(E43,1)=LEFT(E42,1),TRUE,FALSE))</formula>
    </cfRule>
  </conditionalFormatting>
  <conditionalFormatting sqref="E44">
    <cfRule type="expression" dxfId="2248" priority="75">
      <formula>IF(E44="",FALSE,IF(OR(LEFT(E44,LEN(E44)-1)=LEFT(E43,LEN(E43)-1),LEFT(E44,LEN(E44)-1)=LEFT(E42,LEN(E42)-1)),TRUE,FALSE))</formula>
    </cfRule>
  </conditionalFormatting>
  <conditionalFormatting sqref="E45">
    <cfRule type="expression" dxfId="2247" priority="74">
      <formula>IF(E45="",FALSE,IF(OR(LEFT(E45,LEN(E45)-1)=LEFT(E44,LEN(E44)-1),LEFT(E45,LEN(E45)-1)=LEFT(E43,LEN(E43)-1),LEFT(E45,LEN(E45)-1)=LEFT(E42,LEN(E42)-1),LEFT(E45,1)=LEFT(E44,1)),TRUE,FALSE))</formula>
    </cfRule>
  </conditionalFormatting>
  <conditionalFormatting sqref="E47">
    <cfRule type="expression" dxfId="2246" priority="71">
      <formula>IF(E47="",FALSE,IF(LEFT(E47,1)=LEFT(E46,1),TRUE,FALSE))</formula>
    </cfRule>
  </conditionalFormatting>
  <conditionalFormatting sqref="E48">
    <cfRule type="expression" dxfId="2245" priority="70">
      <formula>IF(E48="",FALSE,IF(OR(LEFT(E48,LEN(E48)-1)=LEFT(E47,LEN(E47)-1),LEFT(E48,LEN(E48)-1)=LEFT(E46,LEN(E46)-1)),TRUE,FALSE))</formula>
    </cfRule>
  </conditionalFormatting>
  <conditionalFormatting sqref="E49">
    <cfRule type="expression" dxfId="2244" priority="69">
      <formula>IF(E49="",FALSE,IF(OR(LEFT(E49,LEN(E49)-1)=LEFT(E48,LEN(E48)-1),LEFT(E49,LEN(E49)-1)=LEFT(E47,LEN(E47)-1),LEFT(E49,LEN(E49)-1)=LEFT(E46,LEN(E46)-1),LEFT(E49,1)=LEFT(E48,1)),TRUE,FALSE))</formula>
    </cfRule>
  </conditionalFormatting>
  <conditionalFormatting sqref="E51">
    <cfRule type="expression" dxfId="2243" priority="66">
      <formula>IF(E51="",FALSE,IF(LEFT(E51,1)=LEFT(E50,1),TRUE,FALSE))</formula>
    </cfRule>
  </conditionalFormatting>
  <conditionalFormatting sqref="E52">
    <cfRule type="expression" dxfId="2242" priority="65">
      <formula>IF(E52="",FALSE,IF(OR(LEFT(E52,LEN(E52)-1)=LEFT(E51,LEN(E51)-1),LEFT(E52,LEN(E52)-1)=LEFT(E50,LEN(E50)-1)),TRUE,FALSE))</formula>
    </cfRule>
  </conditionalFormatting>
  <conditionalFormatting sqref="E53">
    <cfRule type="expression" dxfId="2241" priority="64">
      <formula>IF(E53="",FALSE,IF(OR(LEFT(E53,LEN(E53)-1)=LEFT(E52,LEN(E52)-1),LEFT(E53,LEN(E53)-1)=LEFT(E51,LEN(E51)-1),LEFT(E53,LEN(E53)-1)=LEFT(E50,LEN(E50)-1),LEFT(E53,1)=LEFT(E52,1)),TRUE,FALSE))</formula>
    </cfRule>
  </conditionalFormatting>
  <conditionalFormatting sqref="E55">
    <cfRule type="expression" dxfId="2240" priority="61">
      <formula>IF(E55="",FALSE,IF(LEFT(E55,1)=LEFT(E54,1),TRUE,FALSE))</formula>
    </cfRule>
  </conditionalFormatting>
  <conditionalFormatting sqref="E56">
    <cfRule type="expression" dxfId="2239" priority="60">
      <formula>IF(E56="",FALSE,IF(OR(LEFT(E56,LEN(E56)-1)=LEFT(E55,LEN(E55)-1),LEFT(E56,LEN(E56)-1)=LEFT(E54,LEN(E54)-1)),TRUE,FALSE))</formula>
    </cfRule>
  </conditionalFormatting>
  <conditionalFormatting sqref="E57">
    <cfRule type="expression" dxfId="2238" priority="59">
      <formula>IF(E57="",FALSE,IF(OR(LEFT(E57,LEN(E57)-1)=LEFT(E56,LEN(E56)-1),LEFT(E57,LEN(E57)-1)=LEFT(E55,LEN(E55)-1),LEFT(E57,LEN(E57)-1)=LEFT(E54,LEN(E54)-1),LEFT(E57,1)=LEFT(E56,1)),TRUE,FALSE))</formula>
    </cfRule>
  </conditionalFormatting>
  <conditionalFormatting sqref="E59">
    <cfRule type="expression" dxfId="2237" priority="56">
      <formula>IF(E59="",FALSE,IF(LEFT(E59,1)=LEFT(E58,1),TRUE,FALSE))</formula>
    </cfRule>
  </conditionalFormatting>
  <conditionalFormatting sqref="E60">
    <cfRule type="expression" dxfId="2236" priority="55">
      <formula>IF(E60="",FALSE,IF(OR(LEFT(E60,LEN(E60)-1)=LEFT(E59,LEN(E59)-1),LEFT(E60,LEN(E60)-1)=LEFT(E58,LEN(E58)-1)),TRUE,FALSE))</formula>
    </cfRule>
  </conditionalFormatting>
  <conditionalFormatting sqref="E61">
    <cfRule type="expression" dxfId="2235" priority="54">
      <formula>IF(E61="",FALSE,IF(OR(LEFT(E61,LEN(E61)-1)=LEFT(E60,LEN(E60)-1),LEFT(E61,LEN(E61)-1)=LEFT(E59,LEN(E59)-1),LEFT(E61,LEN(E61)-1)=LEFT(E58,LEN(E58)-1),LEFT(E61,1)=LEFT(E60,1)),TRUE,FALSE))</formula>
    </cfRule>
  </conditionalFormatting>
  <conditionalFormatting sqref="E63">
    <cfRule type="expression" dxfId="2234" priority="51">
      <formula>IF(E63="",FALSE,IF(LEFT(E63,1)=LEFT(E62,1),TRUE,FALSE))</formula>
    </cfRule>
  </conditionalFormatting>
  <conditionalFormatting sqref="E64">
    <cfRule type="expression" dxfId="2233" priority="50">
      <formula>IF(E64="",FALSE,IF(OR(LEFT(E64,LEN(E64)-1)=LEFT(E63,LEN(E63)-1),LEFT(E64,LEN(E64)-1)=LEFT(E62,LEN(E62)-1)),TRUE,FALSE))</formula>
    </cfRule>
  </conditionalFormatting>
  <conditionalFormatting sqref="E65">
    <cfRule type="expression" dxfId="2232" priority="49">
      <formula>IF(E65="",FALSE,IF(OR(LEFT(E65,LEN(E65)-1)=LEFT(E64,LEN(E64)-1),LEFT(E65,LEN(E65)-1)=LEFT(E63,LEN(E63)-1),LEFT(E65,LEN(E65)-1)=LEFT(E62,LEN(E62)-1),LEFT(E65,1)=LEFT(E64,1)),TRUE,FALSE))</formula>
    </cfRule>
  </conditionalFormatting>
  <conditionalFormatting sqref="E67">
    <cfRule type="expression" dxfId="2231" priority="46">
      <formula>IF(E67="",FALSE,IF(LEFT(E67,1)=LEFT(E66,1),TRUE,FALSE))</formula>
    </cfRule>
  </conditionalFormatting>
  <conditionalFormatting sqref="E68">
    <cfRule type="expression" dxfId="2230" priority="45">
      <formula>IF(E68="",FALSE,IF(OR(LEFT(E68,LEN(E68)-1)=LEFT(E67,LEN(E67)-1),LEFT(E68,LEN(E68)-1)=LEFT(E66,LEN(E66)-1)),TRUE,FALSE))</formula>
    </cfRule>
  </conditionalFormatting>
  <conditionalFormatting sqref="E69">
    <cfRule type="expression" dxfId="2229" priority="44">
      <formula>IF(E69="",FALSE,IF(OR(LEFT(E69,LEN(E69)-1)=LEFT(E68,LEN(E68)-1),LEFT(E69,LEN(E69)-1)=LEFT(E67,LEN(E67)-1),LEFT(E69,LEN(E69)-1)=LEFT(E66,LEN(E66)-1),LEFT(E69,1)=LEFT(E68,1)),TRUE,FALSE))</formula>
    </cfRule>
  </conditionalFormatting>
  <conditionalFormatting sqref="E71">
    <cfRule type="expression" dxfId="2228" priority="41">
      <formula>IF(E71="",FALSE,IF(LEFT(E71,1)=LEFT(E70,1),TRUE,FALSE))</formula>
    </cfRule>
  </conditionalFormatting>
  <conditionalFormatting sqref="E72">
    <cfRule type="expression" dxfId="2227" priority="40">
      <formula>IF(E72="",FALSE,IF(OR(LEFT(E72,LEN(E72)-1)=LEFT(E71,LEN(E71)-1),LEFT(E72,LEN(E72)-1)=LEFT(E70,LEN(E70)-1)),TRUE,FALSE))</formula>
    </cfRule>
  </conditionalFormatting>
  <conditionalFormatting sqref="E73">
    <cfRule type="expression" dxfId="2226" priority="39">
      <formula>IF(E73="",FALSE,IF(OR(LEFT(E73,LEN(E73)-1)=LEFT(E72,LEN(E72)-1),LEFT(E73,LEN(E73)-1)=LEFT(E71,LEN(E71)-1),LEFT(E73,LEN(E73)-1)=LEFT(E70,LEN(E70)-1),LEFT(E73,1)=LEFT(E72,1)),TRUE,FALSE))</formula>
    </cfRule>
  </conditionalFormatting>
  <conditionalFormatting sqref="E75">
    <cfRule type="expression" dxfId="2225" priority="36">
      <formula>IF(E75="",FALSE,IF(LEFT(E75,1)=LEFT(E74,1),TRUE,FALSE))</formula>
    </cfRule>
  </conditionalFormatting>
  <conditionalFormatting sqref="E76">
    <cfRule type="expression" dxfId="2224" priority="35">
      <formula>IF(E76="",FALSE,IF(OR(LEFT(E76,LEN(E76)-1)=LEFT(E75,LEN(E75)-1),LEFT(E76,LEN(E76)-1)=LEFT(E74,LEN(E74)-1)),TRUE,FALSE))</formula>
    </cfRule>
  </conditionalFormatting>
  <conditionalFormatting sqref="E77">
    <cfRule type="expression" dxfId="2223" priority="34">
      <formula>IF(E77="",FALSE,IF(OR(LEFT(E77,LEN(E77)-1)=LEFT(E76,LEN(E76)-1),LEFT(E77,LEN(E77)-1)=LEFT(E75,LEN(E75)-1),LEFT(E77,LEN(E77)-1)=LEFT(E74,LEN(E74)-1),LEFT(E77,1)=LEFT(E76,1)),TRUE,FALSE))</formula>
    </cfRule>
  </conditionalFormatting>
  <conditionalFormatting sqref="E79">
    <cfRule type="expression" dxfId="2222" priority="31">
      <formula>IF(E79="",FALSE,IF(LEFT(E79,1)=LEFT(E78,1),TRUE,FALSE))</formula>
    </cfRule>
  </conditionalFormatting>
  <conditionalFormatting sqref="E80">
    <cfRule type="expression" dxfId="2221" priority="30">
      <formula>IF(E80="",FALSE,IF(OR(LEFT(E80,LEN(E80)-1)=LEFT(E79,LEN(E79)-1),LEFT(E80,LEN(E80)-1)=LEFT(E78,LEN(E78)-1)),TRUE,FALSE))</formula>
    </cfRule>
  </conditionalFormatting>
  <conditionalFormatting sqref="E81">
    <cfRule type="expression" dxfId="2220" priority="29">
      <formula>IF(E81="",FALSE,IF(OR(LEFT(E81,LEN(E81)-1)=LEFT(E80,LEN(E80)-1),LEFT(E81,LEN(E81)-1)=LEFT(E79,LEN(E79)-1),LEFT(E81,LEN(E81)-1)=LEFT(E78,LEN(E78)-1),LEFT(E81,1)=LEFT(E80,1)),TRUE,FALSE))</formula>
    </cfRule>
  </conditionalFormatting>
  <conditionalFormatting sqref="E83">
    <cfRule type="expression" dxfId="2219" priority="26">
      <formula>IF(E83="",FALSE,IF(LEFT(E83,1)=LEFT(E82,1),TRUE,FALSE))</formula>
    </cfRule>
  </conditionalFormatting>
  <conditionalFormatting sqref="E84">
    <cfRule type="expression" dxfId="2218" priority="25">
      <formula>IF(E84="",FALSE,IF(OR(LEFT(E84,LEN(E84)-1)=LEFT(E83,LEN(E83)-1),LEFT(E84,LEN(E84)-1)=LEFT(E82,LEN(E82)-1)),TRUE,FALSE))</formula>
    </cfRule>
  </conditionalFormatting>
  <conditionalFormatting sqref="E85">
    <cfRule type="expression" dxfId="2217" priority="24">
      <formula>IF(E85="",FALSE,IF(OR(LEFT(E85,LEN(E85)-1)=LEFT(E84,LEN(E84)-1),LEFT(E85,LEN(E85)-1)=LEFT(E83,LEN(E83)-1),LEFT(E85,LEN(E85)-1)=LEFT(E82,LEN(E82)-1),LEFT(E85,1)=LEFT(E84,1)),TRUE,FALSE))</formula>
    </cfRule>
  </conditionalFormatting>
  <conditionalFormatting sqref="E87">
    <cfRule type="expression" dxfId="2216" priority="21">
      <formula>IF(E87="",FALSE,IF(LEFT(E87,1)=LEFT(E86,1),TRUE,FALSE))</formula>
    </cfRule>
  </conditionalFormatting>
  <conditionalFormatting sqref="E88">
    <cfRule type="expression" dxfId="2215" priority="20">
      <formula>IF(E88="",FALSE,IF(OR(LEFT(E88,LEN(E88)-1)=LEFT(E87,LEN(E87)-1),LEFT(E88,LEN(E88)-1)=LEFT(E86,LEN(E86)-1)),TRUE,FALSE))</formula>
    </cfRule>
  </conditionalFormatting>
  <conditionalFormatting sqref="E89">
    <cfRule type="expression" dxfId="2214" priority="19">
      <formula>IF(E89="",FALSE,IF(OR(LEFT(E89,LEN(E89)-1)=LEFT(E88,LEN(E88)-1),LEFT(E89,LEN(E89)-1)=LEFT(E87,LEN(E87)-1),LEFT(E89,LEN(E89)-1)=LEFT(E86,LEN(E86)-1),LEFT(E89,1)=LEFT(E88,1)),TRUE,FALSE))</formula>
    </cfRule>
  </conditionalFormatting>
  <conditionalFormatting sqref="E91">
    <cfRule type="expression" dxfId="2213" priority="16">
      <formula>IF(E91="",FALSE,IF(LEFT(E91,1)=LEFT(E90,1),TRUE,FALSE))</formula>
    </cfRule>
  </conditionalFormatting>
  <conditionalFormatting sqref="E92">
    <cfRule type="expression" dxfId="2212" priority="15">
      <formula>IF(E92="",FALSE,IF(OR(LEFT(E92,LEN(E92)-1)=LEFT(E91,LEN(E91)-1),LEFT(E92,LEN(E92)-1)=LEFT(E90,LEN(E90)-1)),TRUE,FALSE))</formula>
    </cfRule>
  </conditionalFormatting>
  <conditionalFormatting sqref="E93">
    <cfRule type="expression" dxfId="2211" priority="14">
      <formula>IF(E93="",FALSE,IF(OR(LEFT(E93,LEN(E93)-1)=LEFT(E92,LEN(E92)-1),LEFT(E93,LEN(E93)-1)=LEFT(E91,LEN(E91)-1),LEFT(E93,LEN(E93)-1)=LEFT(E90,LEN(E90)-1),LEFT(E93,1)=LEFT(E92,1)),TRUE,FALSE))</formula>
    </cfRule>
  </conditionalFormatting>
  <conditionalFormatting sqref="E95">
    <cfRule type="expression" dxfId="2210" priority="11">
      <formula>IF(E95="",FALSE,IF(LEFT(E95,1)=LEFT(E94,1),TRUE,FALSE))</formula>
    </cfRule>
  </conditionalFormatting>
  <conditionalFormatting sqref="E96">
    <cfRule type="expression" dxfId="2209" priority="10">
      <formula>IF(E96="",FALSE,IF(OR(LEFT(E96,LEN(E96)-1)=LEFT(E95,LEN(E95)-1),LEFT(E96,LEN(E96)-1)=LEFT(E94,LEN(E94)-1)),TRUE,FALSE))</formula>
    </cfRule>
  </conditionalFormatting>
  <conditionalFormatting sqref="E97 E101 E105 E109 E113 E117 E121 E125 E129 E133 E137 E141 E145 E149 E153 E157 E161">
    <cfRule type="expression" dxfId="2208" priority="9">
      <formula>IF(E97="",FALSE,IF(OR(LEFT(E97,LEN(E97)-1)=LEFT(E96,LEN(E96)-1),LEFT(E97,LEN(E97)-1)=LEFT(E95,LEN(E95)-1),LEFT(E97,LEN(E97)-1)=LEFT(E94,LEN(E94)-1),LEFT(E97,1)=LEFT(E96,1)),TRUE,FALSE))</formula>
    </cfRule>
  </conditionalFormatting>
  <conditionalFormatting sqref="E99 E103 E107 E111 E115 E119 E123 E127 E131 E135 E139 E143">
    <cfRule type="expression" dxfId="2207" priority="6">
      <formula>IF(E99="",FALSE,IF(LEFT(E99,1)=LEFT(E98,1),TRUE,FALSE))</formula>
    </cfRule>
  </conditionalFormatting>
  <conditionalFormatting sqref="E100 E104 E108 E112 E116 E120 E124 E128 E132 E136 E140 E144">
    <cfRule type="expression" dxfId="2206" priority="5">
      <formula>IF(E100="",FALSE,IF(OR(LEFT(E100,LEN(E100)-1)=LEFT(E99,LEN(E99)-1),LEFT(E100,LEN(E100)-1)=LEFT(E98,LEN(E98)-1)),TRUE,FALSE))</formula>
    </cfRule>
  </conditionalFormatting>
  <conditionalFormatting sqref="E147 E151 E155 E159">
    <cfRule type="expression" dxfId="2205" priority="2">
      <formula>IF(E147="",FALSE,IF(LEFT(E147,1)=LEFT(E146,1),TRUE,FALSE))</formula>
    </cfRule>
  </conditionalFormatting>
  <conditionalFormatting sqref="E148 E152 E156 E160">
    <cfRule type="expression" dxfId="2204" priority="1">
      <formula>IF(E148="",FALSE,IF(OR(LEFT(E148,LEN(E148)-1)=LEFT(E147,LEN(E147)-1),LEFT(E148,LEN(E148)-1)=LEFT(E146,LEN(E146)-1)),TRUE,FALSE))</formula>
    </cfRule>
  </conditionalFormatting>
  <conditionalFormatting sqref="G2">
    <cfRule type="expression" dxfId="2203" priority="127">
      <formula>IF(SUM(G2:G3)&gt;3.7,TRUE,FALSE)</formula>
    </cfRule>
  </conditionalFormatting>
  <conditionalFormatting sqref="G3">
    <cfRule type="expression" dxfId="2202" priority="128">
      <formula>IF(SUM(G2:G3)&gt;3.7,TRUE,FALSE)</formula>
    </cfRule>
  </conditionalFormatting>
  <conditionalFormatting sqref="G6">
    <cfRule type="expression" dxfId="2201" priority="122">
      <formula>IF(SUM(G6:G7)&gt;3.7,TRUE,FALSE)</formula>
    </cfRule>
  </conditionalFormatting>
  <conditionalFormatting sqref="G7">
    <cfRule type="expression" dxfId="2200" priority="123">
      <formula>IF(SUM(G6:G7)&gt;3.7,TRUE,FALSE)</formula>
    </cfRule>
  </conditionalFormatting>
  <conditionalFormatting sqref="G10">
    <cfRule type="expression" dxfId="2199" priority="117">
      <formula>IF(SUM(G10:G11)&gt;3.7,TRUE,FALSE)</formula>
    </cfRule>
  </conditionalFormatting>
  <conditionalFormatting sqref="G11">
    <cfRule type="expression" dxfId="2198" priority="118">
      <formula>IF(SUM(G10:G11)&gt;3.7,TRUE,FALSE)</formula>
    </cfRule>
  </conditionalFormatting>
  <conditionalFormatting sqref="G14">
    <cfRule type="expression" dxfId="2197" priority="112">
      <formula>IF(SUM(G14:G15)&gt;3.7,TRUE,FALSE)</formula>
    </cfRule>
  </conditionalFormatting>
  <conditionalFormatting sqref="G15">
    <cfRule type="expression" dxfId="2196" priority="113">
      <formula>IF(SUM(G14:G15)&gt;3.7,TRUE,FALSE)</formula>
    </cfRule>
  </conditionalFormatting>
  <conditionalFormatting sqref="G18">
    <cfRule type="expression" dxfId="2195" priority="107">
      <formula>IF(SUM(G18:G19)&gt;3.7,TRUE,FALSE)</formula>
    </cfRule>
  </conditionalFormatting>
  <conditionalFormatting sqref="G19">
    <cfRule type="expression" dxfId="2194" priority="108">
      <formula>IF(SUM(G18:G19)&gt;3.7,TRUE,FALSE)</formula>
    </cfRule>
  </conditionalFormatting>
  <conditionalFormatting sqref="G22">
    <cfRule type="expression" dxfId="2193" priority="102">
      <formula>IF(SUM(G22:G23)&gt;3.7,TRUE,FALSE)</formula>
    </cfRule>
  </conditionalFormatting>
  <conditionalFormatting sqref="G23">
    <cfRule type="expression" dxfId="2192" priority="103">
      <formula>IF(SUM(G22:G23)&gt;3.7,TRUE,FALSE)</formula>
    </cfRule>
  </conditionalFormatting>
  <conditionalFormatting sqref="G26">
    <cfRule type="expression" dxfId="2191" priority="97">
      <formula>IF(SUM(G26:G27)&gt;3.7,TRUE,FALSE)</formula>
    </cfRule>
  </conditionalFormatting>
  <conditionalFormatting sqref="G27">
    <cfRule type="expression" dxfId="2190" priority="98">
      <formula>IF(SUM(G26:G27)&gt;3.7,TRUE,FALSE)</formula>
    </cfRule>
  </conditionalFormatting>
  <conditionalFormatting sqref="G30">
    <cfRule type="expression" dxfId="2189" priority="92">
      <formula>IF(SUM(G30:G31)&gt;3.7,TRUE,FALSE)</formula>
    </cfRule>
  </conditionalFormatting>
  <conditionalFormatting sqref="G31">
    <cfRule type="expression" dxfId="2188" priority="93">
      <formula>IF(SUM(G30:G31)&gt;3.7,TRUE,FALSE)</formula>
    </cfRule>
  </conditionalFormatting>
  <conditionalFormatting sqref="G34">
    <cfRule type="expression" dxfId="2187" priority="87">
      <formula>IF(SUM(G34:G35)&gt;3.7,TRUE,FALSE)</formula>
    </cfRule>
  </conditionalFormatting>
  <conditionalFormatting sqref="G35">
    <cfRule type="expression" dxfId="2186" priority="88">
      <formula>IF(SUM(G34:G35)&gt;3.7,TRUE,FALSE)</formula>
    </cfRule>
  </conditionalFormatting>
  <conditionalFormatting sqref="G38">
    <cfRule type="expression" dxfId="2185" priority="82">
      <formula>IF(SUM(G38:G39)&gt;3.7,TRUE,FALSE)</formula>
    </cfRule>
  </conditionalFormatting>
  <conditionalFormatting sqref="G39">
    <cfRule type="expression" dxfId="2184" priority="83">
      <formula>IF(SUM(G38:G39)&gt;3.7,TRUE,FALSE)</formula>
    </cfRule>
  </conditionalFormatting>
  <conditionalFormatting sqref="G42">
    <cfRule type="expression" dxfId="2183" priority="77">
      <formula>IF(SUM(G42:G43)&gt;3.7,TRUE,FALSE)</formula>
    </cfRule>
  </conditionalFormatting>
  <conditionalFormatting sqref="G43">
    <cfRule type="expression" dxfId="2182" priority="78">
      <formula>IF(SUM(G42:G43)&gt;3.7,TRUE,FALSE)</formula>
    </cfRule>
  </conditionalFormatting>
  <conditionalFormatting sqref="G46">
    <cfRule type="expression" dxfId="2181" priority="72">
      <formula>IF(SUM(G46:G47)&gt;3.7,TRUE,FALSE)</formula>
    </cfRule>
  </conditionalFormatting>
  <conditionalFormatting sqref="G47">
    <cfRule type="expression" dxfId="2180" priority="73">
      <formula>IF(SUM(G46:G47)&gt;3.7,TRUE,FALSE)</formula>
    </cfRule>
  </conditionalFormatting>
  <conditionalFormatting sqref="G50">
    <cfRule type="expression" dxfId="2179" priority="67">
      <formula>IF(SUM(G50:G51)&gt;3.7,TRUE,FALSE)</formula>
    </cfRule>
  </conditionalFormatting>
  <conditionalFormatting sqref="G51">
    <cfRule type="expression" dxfId="2178" priority="68">
      <formula>IF(SUM(G50:G51)&gt;3.7,TRUE,FALSE)</formula>
    </cfRule>
  </conditionalFormatting>
  <conditionalFormatting sqref="G54">
    <cfRule type="expression" dxfId="2177" priority="62">
      <formula>IF(SUM(G54:G55)&gt;3.7,TRUE,FALSE)</formula>
    </cfRule>
  </conditionalFormatting>
  <conditionalFormatting sqref="G55">
    <cfRule type="expression" dxfId="2176" priority="63">
      <formula>IF(SUM(G54:G55)&gt;3.7,TRUE,FALSE)</formula>
    </cfRule>
  </conditionalFormatting>
  <conditionalFormatting sqref="G58">
    <cfRule type="expression" dxfId="2175" priority="57">
      <formula>IF(SUM(G58:G59)&gt;3.7,TRUE,FALSE)</formula>
    </cfRule>
  </conditionalFormatting>
  <conditionalFormatting sqref="G59">
    <cfRule type="expression" dxfId="2174" priority="58">
      <formula>IF(SUM(G58:G59)&gt;3.7,TRUE,FALSE)</formula>
    </cfRule>
  </conditionalFormatting>
  <conditionalFormatting sqref="G62">
    <cfRule type="expression" dxfId="2173" priority="52">
      <formula>IF(SUM(G62:G63)&gt;3.7,TRUE,FALSE)</formula>
    </cfRule>
  </conditionalFormatting>
  <conditionalFormatting sqref="G63">
    <cfRule type="expression" dxfId="2172" priority="53">
      <formula>IF(SUM(G62:G63)&gt;3.7,TRUE,FALSE)</formula>
    </cfRule>
  </conditionalFormatting>
  <conditionalFormatting sqref="G66">
    <cfRule type="expression" dxfId="2171" priority="47">
      <formula>IF(SUM(G66:G67)&gt;3.7,TRUE,FALSE)</formula>
    </cfRule>
  </conditionalFormatting>
  <conditionalFormatting sqref="G67">
    <cfRule type="expression" dxfId="2170" priority="48">
      <formula>IF(SUM(G66:G67)&gt;3.7,TRUE,FALSE)</formula>
    </cfRule>
  </conditionalFormatting>
  <conditionalFormatting sqref="G70">
    <cfRule type="expression" dxfId="2169" priority="42">
      <formula>IF(SUM(G70:G71)&gt;3.7,TRUE,FALSE)</formula>
    </cfRule>
  </conditionalFormatting>
  <conditionalFormatting sqref="G71">
    <cfRule type="expression" dxfId="2168" priority="43">
      <formula>IF(SUM(G70:G71)&gt;3.7,TRUE,FALSE)</formula>
    </cfRule>
  </conditionalFormatting>
  <conditionalFormatting sqref="G74">
    <cfRule type="expression" dxfId="2167" priority="37">
      <formula>IF(SUM(G74:G75)&gt;3.7,TRUE,FALSE)</formula>
    </cfRule>
  </conditionalFormatting>
  <conditionalFormatting sqref="G75">
    <cfRule type="expression" dxfId="2166" priority="38">
      <formula>IF(SUM(G74:G75)&gt;3.7,TRUE,FALSE)</formula>
    </cfRule>
  </conditionalFormatting>
  <conditionalFormatting sqref="G78">
    <cfRule type="expression" dxfId="2165" priority="32">
      <formula>IF(SUM(G78:G79)&gt;3.7,TRUE,FALSE)</formula>
    </cfRule>
  </conditionalFormatting>
  <conditionalFormatting sqref="G79">
    <cfRule type="expression" dxfId="2164" priority="33">
      <formula>IF(SUM(G78:G79)&gt;3.7,TRUE,FALSE)</formula>
    </cfRule>
  </conditionalFormatting>
  <conditionalFormatting sqref="G82">
    <cfRule type="expression" dxfId="2163" priority="27">
      <formula>IF(SUM(G82:G83)&gt;3.7,TRUE,FALSE)</formula>
    </cfRule>
  </conditionalFormatting>
  <conditionalFormatting sqref="G83">
    <cfRule type="expression" dxfId="2162" priority="28">
      <formula>IF(SUM(G82:G83)&gt;3.7,TRUE,FALSE)</formula>
    </cfRule>
  </conditionalFormatting>
  <conditionalFormatting sqref="G86">
    <cfRule type="expression" dxfId="2161" priority="22">
      <formula>IF(SUM(G86:G87)&gt;3.7,TRUE,FALSE)</formula>
    </cfRule>
  </conditionalFormatting>
  <conditionalFormatting sqref="G87">
    <cfRule type="expression" dxfId="2160" priority="23">
      <formula>IF(SUM(G86:G87)&gt;3.7,TRUE,FALSE)</formula>
    </cfRule>
  </conditionalFormatting>
  <conditionalFormatting sqref="G90">
    <cfRule type="expression" dxfId="2159" priority="17">
      <formula>IF(SUM(G90:G91)&gt;3.7,TRUE,FALSE)</formula>
    </cfRule>
  </conditionalFormatting>
  <conditionalFormatting sqref="G91">
    <cfRule type="expression" dxfId="2158" priority="18">
      <formula>IF(SUM(G90:G91)&gt;3.7,TRUE,FALSE)</formula>
    </cfRule>
  </conditionalFormatting>
  <conditionalFormatting sqref="G94">
    <cfRule type="expression" dxfId="2157" priority="12">
      <formula>IF(SUM(G94:G95)&gt;3.7,TRUE,FALSE)</formula>
    </cfRule>
  </conditionalFormatting>
  <conditionalFormatting sqref="G95">
    <cfRule type="expression" dxfId="2156" priority="13">
      <formula>IF(SUM(G94:G95)&gt;3.7,TRUE,FALSE)</formula>
    </cfRule>
  </conditionalFormatting>
  <conditionalFormatting sqref="G98 G102 G106 G110 G114 G118 G122 G126 G130 G134 G138 G142">
    <cfRule type="expression" dxfId="2155" priority="7">
      <formula>IF(SUM(G98:G99)&gt;3.7,TRUE,FALSE)</formula>
    </cfRule>
  </conditionalFormatting>
  <conditionalFormatting sqref="G99 G103 G107 G111 G115 G119 G123 G127 G131 G135 G139 G143">
    <cfRule type="expression" dxfId="2154" priority="8">
      <formula>IF(SUM(G98:G99)&gt;3.7,TRUE,FALSE)</formula>
    </cfRule>
  </conditionalFormatting>
  <conditionalFormatting sqref="G146 G150 G154 G158">
    <cfRule type="expression" dxfId="2153" priority="3">
      <formula>IF(SUM(G146:G147)&gt;3.7,TRUE,FALSE)</formula>
    </cfRule>
  </conditionalFormatting>
  <conditionalFormatting sqref="G147 G151 G155 G159">
    <cfRule type="expression" dxfId="2152" priority="4">
      <formula>IF(SUM(G146:G147)&gt;3.7,TRUE,FALSE)</formula>
    </cfRule>
  </conditionalFormatting>
  <dataValidations count="2">
    <dataValidation type="custom" allowBlank="1" showInputMessage="1" showErrorMessage="1" error="Please enter the FIRST and LAST names of the diver" sqref="B2:B161" xr:uid="{B9366775-F8AB-47C1-B6DE-DFB500DA3196}">
      <formula1>IF(FIND(" ",B2)&gt;1,TRUE,FALSE)</formula1>
    </dataValidation>
    <dataValidation type="custom" showErrorMessage="1" error="Please enter the diver's CLUB" sqref="E2 E6 E10 E14 E18 E22 E26 E30 E34 E38 E42 E46 E50 E54 E58 E62 E66 E70 E74 E78 E82 E86 E90 E94 E98 E102 E106 E110 E114 E118 E122 E126 E130 E134 E138 E142 E146 E150 E154 E158" xr:uid="{0DA55026-4968-4B3B-8D3B-521A295DB527}">
      <formula1>IF(C2&lt;&gt;"",TRUE,FALSE)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3A2AB712-0EA4-42A1-9931-AC266A0800E1}">
          <x14:formula1>
            <xm:f>DD!$H$1:$H$21</xm:f>
          </x14:formula1>
          <xm:sqref>H2:L161</xm:sqref>
        </x14:dataValidation>
        <x14:dataValidation type="list" showErrorMessage="1" errorTitle="Oops!" error="Please enter one of the pools in this competition" xr:uid="{2E69D707-17A0-4042-AC2E-0A86E2B9D22A}">
          <x14:formula1>
            <xm:f>DD!$E$1:$E$21</xm:f>
          </x14:formula1>
          <xm:sqref>C2:C161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23CB-581E-494F-A691-5006F5357A0F}">
  <dimension ref="A1:AK203"/>
  <sheetViews>
    <sheetView zoomScaleNormal="100" workbookViewId="0">
      <pane ySplit="1" topLeftCell="A2" activePane="bottomLeft" state="frozen"/>
      <selection activeCell="D8" sqref="D8"/>
      <selection pane="bottomLeft" activeCell="B2" sqref="B2:B5"/>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31" width="9.140625" hidden="1" customWidth="1"/>
    <col min="32" max="37" width="0" hidden="1" customWidth="1"/>
  </cols>
  <sheetData>
    <row r="1" spans="1:19"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19"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6"/>
      <c r="S2" s="36"/>
    </row>
    <row r="3" spans="1:19"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19"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IF(N4="",O3,N4+O3)</f>
        <v>0</v>
      </c>
      <c r="Q4" s="35"/>
      <c r="R4" s="35"/>
      <c r="S4" s="35"/>
    </row>
    <row r="5" spans="1:19"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9">
        <f>IF(N5="",O4,N5+O4)</f>
        <v>0</v>
      </c>
      <c r="Q5" s="35">
        <f>IF(O5&lt;&gt;"",O5+A2/10000,0)</f>
        <v>1E-4</v>
      </c>
      <c r="R5" s="35">
        <f>B2</f>
        <v>0</v>
      </c>
      <c r="S5" s="35">
        <f>C2</f>
        <v>0</v>
      </c>
    </row>
    <row r="6" spans="1:19" x14ac:dyDescent="0.25">
      <c r="A6" s="118">
        <v>2</v>
      </c>
      <c r="B6" s="119"/>
      <c r="C6" s="120"/>
      <c r="D6" s="42">
        <v>1</v>
      </c>
      <c r="E6" s="40"/>
      <c r="F6" s="43" t="str">
        <f>IF($E6="","",IF(ISNA(VLOOKUP($E6,DD!$A$2:$C$150,2,0)),"NO SUCH DIVE",VLOOKUP($E6,DD!$A$2:$C$150,2,0)))</f>
        <v/>
      </c>
      <c r="G6" s="42" t="str">
        <f>IF($E6="","",IF(ISNA(VLOOKUP($E6,DD!$A$2:$C$150,3,0)),"",VLOOKUP($E6,DD!$A$2:$C$150,3,0)))</f>
        <v/>
      </c>
      <c r="H6" s="41"/>
      <c r="I6" s="41"/>
      <c r="J6" s="41"/>
      <c r="K6" s="41"/>
      <c r="L6" s="41"/>
      <c r="M6" s="40"/>
      <c r="N6" s="82">
        <f t="shared" si="0"/>
        <v>0</v>
      </c>
      <c r="O6" s="82">
        <f t="shared" ref="O6" si="1">IF(N6="","",N6)</f>
        <v>0</v>
      </c>
      <c r="Q6" s="36"/>
      <c r="R6" s="36"/>
      <c r="S6" s="36"/>
    </row>
    <row r="7" spans="1:19" x14ac:dyDescent="0.25">
      <c r="A7" s="118"/>
      <c r="B7" s="119"/>
      <c r="C7" s="120"/>
      <c r="D7" s="42">
        <v>2</v>
      </c>
      <c r="E7" s="40"/>
      <c r="F7" s="43" t="str">
        <f>IF($E7="","",IF(ISNA(VLOOKUP($E7,DD!$A$2:$C$150,2,0)),"NO SUCH DIVE",VLOOKUP($E7,DD!$A$2:$C$150,2,0)))</f>
        <v/>
      </c>
      <c r="G7" s="42" t="str">
        <f>IF($E7="","",IF(ISNA(VLOOKUP($E7,DD!$A$2:$C$150,3,0)),"",VLOOKUP($E7,DD!$A$2:$C$150,3,0)))</f>
        <v/>
      </c>
      <c r="H7" s="41"/>
      <c r="I7" s="41"/>
      <c r="J7" s="41"/>
      <c r="K7" s="41"/>
      <c r="L7" s="41"/>
      <c r="M7" s="40"/>
      <c r="N7" s="82">
        <f t="shared" si="0"/>
        <v>0</v>
      </c>
      <c r="O7" s="82">
        <f t="shared" ref="O7:O9" si="2">IF(N7="",O6,N7+O6)</f>
        <v>0</v>
      </c>
      <c r="Q7" s="35"/>
      <c r="R7" s="35"/>
      <c r="S7" s="35"/>
    </row>
    <row r="8" spans="1:19" ht="15.75" thickBot="1" x14ac:dyDescent="0.3">
      <c r="A8" s="118"/>
      <c r="B8" s="119"/>
      <c r="C8" s="120"/>
      <c r="D8" s="42">
        <v>3</v>
      </c>
      <c r="E8" s="40"/>
      <c r="F8" s="43" t="str">
        <f>IF($E8="","",IF(ISNA(VLOOKUP($E8,DD!$A$2:$C$150,2,0)),"NO SUCH DIVE",VLOOKUP($E8,DD!$A$2:$C$150,2,0)))</f>
        <v/>
      </c>
      <c r="G8" s="42" t="str">
        <f>IF($E8="","",IF(ISNA(VLOOKUP($E8,DD!$A$2:$C$150,3,0)),"",VLOOKUP($E8,DD!$A$2:$C$150,3,0)))</f>
        <v/>
      </c>
      <c r="H8" s="41"/>
      <c r="I8" s="41"/>
      <c r="J8" s="41"/>
      <c r="K8" s="41"/>
      <c r="L8" s="41"/>
      <c r="M8" s="40"/>
      <c r="N8" s="82">
        <f t="shared" si="0"/>
        <v>0</v>
      </c>
      <c r="O8" s="82">
        <f t="shared" si="2"/>
        <v>0</v>
      </c>
      <c r="Q8" s="35"/>
      <c r="R8" s="35"/>
      <c r="S8" s="35"/>
    </row>
    <row r="9" spans="1:19" ht="15.75" thickBot="1" x14ac:dyDescent="0.3">
      <c r="A9" s="118"/>
      <c r="B9" s="119"/>
      <c r="C9" s="120"/>
      <c r="D9" s="42">
        <v>4</v>
      </c>
      <c r="E9" s="40"/>
      <c r="F9" s="43" t="str">
        <f>IF($E9="","",IF(ISNA(VLOOKUP($E9,DD!$A$2:$C$150,2,0)),"NO SUCH DIVE",VLOOKUP($E9,DD!$A$2:$C$150,2,0)))</f>
        <v/>
      </c>
      <c r="G9" s="42" t="str">
        <f>IF($E9="","",IF(ISNA(VLOOKUP($E9,DD!$A$2:$C$150,3,0)),"",VLOOKUP($E9,DD!$A$2:$C$150,3,0)))</f>
        <v/>
      </c>
      <c r="H9" s="41"/>
      <c r="I9" s="41"/>
      <c r="J9" s="41"/>
      <c r="K9" s="41"/>
      <c r="L9" s="41"/>
      <c r="M9" s="40"/>
      <c r="N9" s="82">
        <f t="shared" si="0"/>
        <v>0</v>
      </c>
      <c r="O9" s="83">
        <f t="shared" si="2"/>
        <v>0</v>
      </c>
      <c r="Q9" s="35">
        <f t="shared" ref="Q9" si="3">IF(O9&lt;&gt;"",O9+A6/10000,0)</f>
        <v>2.0000000000000001E-4</v>
      </c>
      <c r="R9" s="35">
        <f t="shared" ref="R9:S9" si="4">B6</f>
        <v>0</v>
      </c>
      <c r="S9" s="35">
        <f t="shared" si="4"/>
        <v>0</v>
      </c>
    </row>
    <row r="10" spans="1:19" x14ac:dyDescent="0.25">
      <c r="A10" s="115">
        <v>3</v>
      </c>
      <c r="B10" s="116"/>
      <c r="C10" s="117"/>
      <c r="D10" s="10">
        <v>1</v>
      </c>
      <c r="E10" s="5"/>
      <c r="F10" t="str">
        <f>IF($E10="","",IF(ISNA(VLOOKUP($E10,DD!$A$2:$C$150,2,0)),"NO SUCH DIVE",VLOOKUP($E10,DD!$A$2:$C$150,2,0)))</f>
        <v/>
      </c>
      <c r="G10" s="10" t="str">
        <f>IF($E10="","",IF(ISNA(VLOOKUP($E10,DD!$A$2:$C$150,3,0)),"",VLOOKUP($E10,DD!$A$2:$C$150,3,0)))</f>
        <v/>
      </c>
      <c r="H10" s="8"/>
      <c r="I10" s="8"/>
      <c r="J10" s="8"/>
      <c r="K10" s="8"/>
      <c r="L10" s="8"/>
      <c r="M10" s="5"/>
      <c r="N10" s="78">
        <f t="shared" si="0"/>
        <v>0</v>
      </c>
      <c r="O10" s="78">
        <f t="shared" ref="O10" si="5">IF(N10="","",N10)</f>
        <v>0</v>
      </c>
      <c r="Q10" s="36"/>
      <c r="R10" s="36"/>
      <c r="S10" s="36"/>
    </row>
    <row r="11" spans="1:19" x14ac:dyDescent="0.25">
      <c r="A11" s="115"/>
      <c r="B11" s="116"/>
      <c r="C11" s="117"/>
      <c r="D11" s="10">
        <v>2</v>
      </c>
      <c r="E11" s="5"/>
      <c r="F11" t="str">
        <f>IF($E11="","",IF(ISNA(VLOOKUP($E11,DD!$A$2:$C$150,2,0)),"NO SUCH DIVE",VLOOKUP($E11,DD!$A$2:$C$150,2,0)))</f>
        <v/>
      </c>
      <c r="G11" s="10" t="str">
        <f>IF($E11="","",IF(ISNA(VLOOKUP($E11,DD!$A$2:$C$150,3,0)),"",VLOOKUP($E11,DD!$A$2:$C$150,3,0)))</f>
        <v/>
      </c>
      <c r="H11" s="8"/>
      <c r="I11" s="8"/>
      <c r="J11" s="8"/>
      <c r="K11" s="8"/>
      <c r="L11" s="8"/>
      <c r="M11" s="5"/>
      <c r="N11" s="78">
        <f t="shared" si="0"/>
        <v>0</v>
      </c>
      <c r="O11" s="78">
        <f t="shared" ref="O11:O13" si="6">IF(N11="",O10,N11+O10)</f>
        <v>0</v>
      </c>
      <c r="Q11" s="35"/>
      <c r="R11" s="35"/>
      <c r="S11" s="35"/>
    </row>
    <row r="12" spans="1:19" ht="15.75" thickBot="1" x14ac:dyDescent="0.3">
      <c r="A12" s="115"/>
      <c r="B12" s="116"/>
      <c r="C12" s="117"/>
      <c r="D12" s="10">
        <v>3</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si="6"/>
        <v>0</v>
      </c>
      <c r="Q12" s="35"/>
      <c r="R12" s="35"/>
      <c r="S12" s="35"/>
    </row>
    <row r="13" spans="1:19" ht="15.75" thickBot="1" x14ac:dyDescent="0.3">
      <c r="A13" s="115"/>
      <c r="B13" s="116"/>
      <c r="C13" s="117"/>
      <c r="D13" s="10">
        <v>4</v>
      </c>
      <c r="E13" s="5"/>
      <c r="F13" t="str">
        <f>IF($E13="","",IF(ISNA(VLOOKUP($E13,DD!$A$2:$C$150,2,0)),"NO SUCH DIVE",VLOOKUP($E13,DD!$A$2:$C$150,2,0)))</f>
        <v/>
      </c>
      <c r="G13" s="10" t="str">
        <f>IF($E13="","",IF(ISNA(VLOOKUP($E13,DD!$A$2:$C$150,3,0)),"",VLOOKUP($E13,DD!$A$2:$C$150,3,0)))</f>
        <v/>
      </c>
      <c r="H13" s="8"/>
      <c r="I13" s="8"/>
      <c r="J13" s="8"/>
      <c r="K13" s="8"/>
      <c r="L13" s="8"/>
      <c r="M13" s="5"/>
      <c r="N13" s="78">
        <f t="shared" si="0"/>
        <v>0</v>
      </c>
      <c r="O13" s="79">
        <f t="shared" si="6"/>
        <v>0</v>
      </c>
      <c r="Q13" s="35">
        <f t="shared" ref="Q13" si="7">IF(O13&lt;&gt;"",O13+A10/10000,0)</f>
        <v>2.9999999999999997E-4</v>
      </c>
      <c r="R13" s="35">
        <f t="shared" ref="R13:S13" si="8">B10</f>
        <v>0</v>
      </c>
      <c r="S13" s="35">
        <f t="shared" si="8"/>
        <v>0</v>
      </c>
    </row>
    <row r="14" spans="1:19" x14ac:dyDescent="0.25">
      <c r="A14" s="118">
        <v>4</v>
      </c>
      <c r="B14" s="119"/>
      <c r="C14" s="120"/>
      <c r="D14" s="42">
        <v>1</v>
      </c>
      <c r="E14" s="40"/>
      <c r="F14" s="43" t="str">
        <f>IF($E14="","",IF(ISNA(VLOOKUP($E14,DD!$A$2:$C$150,2,0)),"NO SUCH DIVE",VLOOKUP($E14,DD!$A$2:$C$150,2,0)))</f>
        <v/>
      </c>
      <c r="G14" s="42" t="str">
        <f>IF($E14="","",IF(ISNA(VLOOKUP($E14,DD!$A$2:$C$150,3,0)),"",VLOOKUP($E14,DD!$A$2:$C$150,3,0)))</f>
        <v/>
      </c>
      <c r="H14" s="41"/>
      <c r="I14" s="41"/>
      <c r="J14" s="41"/>
      <c r="K14" s="41"/>
      <c r="L14" s="41"/>
      <c r="M14" s="40"/>
      <c r="N14" s="82">
        <f t="shared" si="0"/>
        <v>0</v>
      </c>
      <c r="O14" s="82">
        <f t="shared" ref="O14" si="9">IF(N14="","",N14)</f>
        <v>0</v>
      </c>
      <c r="Q14" s="36"/>
      <c r="R14" s="36"/>
      <c r="S14" s="36"/>
    </row>
    <row r="15" spans="1:19" x14ac:dyDescent="0.25">
      <c r="A15" s="118"/>
      <c r="B15" s="119"/>
      <c r="C15" s="120"/>
      <c r="D15" s="42">
        <v>2</v>
      </c>
      <c r="E15" s="40"/>
      <c r="F15" s="43" t="str">
        <f>IF($E15="","",IF(ISNA(VLOOKUP($E15,DD!$A$2:$C$150,2,0)),"NO SUCH DIVE",VLOOKUP($E15,DD!$A$2:$C$150,2,0)))</f>
        <v/>
      </c>
      <c r="G15" s="42" t="str">
        <f>IF($E15="","",IF(ISNA(VLOOKUP($E15,DD!$A$2:$C$150,3,0)),"",VLOOKUP($E15,DD!$A$2:$C$150,3,0)))</f>
        <v/>
      </c>
      <c r="H15" s="41"/>
      <c r="I15" s="41"/>
      <c r="J15" s="41"/>
      <c r="K15" s="41"/>
      <c r="L15" s="41"/>
      <c r="M15" s="40"/>
      <c r="N15" s="82">
        <f t="shared" si="0"/>
        <v>0</v>
      </c>
      <c r="O15" s="82">
        <f t="shared" ref="O15:O17" si="10">IF(N15="",O14,N15+O14)</f>
        <v>0</v>
      </c>
      <c r="Q15" s="35"/>
      <c r="R15" s="35"/>
      <c r="S15" s="35"/>
    </row>
    <row r="16" spans="1:19" ht="15.75" thickBot="1" x14ac:dyDescent="0.3">
      <c r="A16" s="118"/>
      <c r="B16" s="119"/>
      <c r="C16" s="120"/>
      <c r="D16" s="42">
        <v>3</v>
      </c>
      <c r="E16" s="40"/>
      <c r="F16" s="43" t="str">
        <f>IF($E16="","",IF(ISNA(VLOOKUP($E16,DD!$A$2:$C$150,2,0)),"NO SUCH DIVE",VLOOKUP($E16,DD!$A$2:$C$150,2,0)))</f>
        <v/>
      </c>
      <c r="G16" s="42" t="str">
        <f>IF($E16="","",IF(ISNA(VLOOKUP($E16,DD!$A$2:$C$150,3,0)),"",VLOOKUP($E16,DD!$A$2:$C$150,3,0)))</f>
        <v/>
      </c>
      <c r="H16" s="41"/>
      <c r="I16" s="41"/>
      <c r="J16" s="41"/>
      <c r="K16" s="41"/>
      <c r="L16" s="41"/>
      <c r="M16" s="40"/>
      <c r="N16" s="82">
        <f t="shared" si="0"/>
        <v>0</v>
      </c>
      <c r="O16" s="82">
        <f t="shared" si="10"/>
        <v>0</v>
      </c>
      <c r="Q16" s="35"/>
      <c r="R16" s="35"/>
      <c r="S16" s="35"/>
    </row>
    <row r="17" spans="1:19" ht="15.75" thickBot="1" x14ac:dyDescent="0.3">
      <c r="A17" s="118"/>
      <c r="B17" s="119"/>
      <c r="C17" s="120"/>
      <c r="D17" s="42">
        <v>4</v>
      </c>
      <c r="E17" s="40"/>
      <c r="F17" s="43" t="str">
        <f>IF($E17="","",IF(ISNA(VLOOKUP($E17,DD!$A$2:$C$150,2,0)),"NO SUCH DIVE",VLOOKUP($E17,DD!$A$2:$C$150,2,0)))</f>
        <v/>
      </c>
      <c r="G17" s="42" t="str">
        <f>IF($E17="","",IF(ISNA(VLOOKUP($E17,DD!$A$2:$C$150,3,0)),"",VLOOKUP($E17,DD!$A$2:$C$150,3,0)))</f>
        <v/>
      </c>
      <c r="H17" s="41"/>
      <c r="I17" s="41"/>
      <c r="J17" s="41"/>
      <c r="K17" s="41"/>
      <c r="L17" s="41"/>
      <c r="M17" s="40"/>
      <c r="N17" s="82">
        <f t="shared" si="0"/>
        <v>0</v>
      </c>
      <c r="O17" s="83">
        <f t="shared" si="10"/>
        <v>0</v>
      </c>
      <c r="Q17" s="35">
        <f t="shared" ref="Q17" si="11">IF(O17&lt;&gt;"",O17+A14/10000,0)</f>
        <v>4.0000000000000002E-4</v>
      </c>
      <c r="R17" s="35">
        <f t="shared" ref="R17:S17" si="12">B14</f>
        <v>0</v>
      </c>
      <c r="S17" s="35">
        <f t="shared" si="12"/>
        <v>0</v>
      </c>
    </row>
    <row r="18" spans="1:19" x14ac:dyDescent="0.25">
      <c r="A18" s="115">
        <v>5</v>
      </c>
      <c r="B18" s="116"/>
      <c r="C18" s="117"/>
      <c r="D18" s="10">
        <v>1</v>
      </c>
      <c r="E18" s="5"/>
      <c r="F18" t="str">
        <f>IF($E18="","",IF(ISNA(VLOOKUP($E18,DD!$A$2:$C$150,2,0)),"NO SUCH DIVE",VLOOKUP($E18,DD!$A$2:$C$150,2,0)))</f>
        <v/>
      </c>
      <c r="G18" s="10" t="str">
        <f>IF($E18="","",IF(ISNA(VLOOKUP($E18,DD!$A$2:$C$150,3,0)),"",VLOOKUP($E18,DD!$A$2:$C$150,3,0)))</f>
        <v/>
      </c>
      <c r="H18" s="8"/>
      <c r="I18" s="8"/>
      <c r="J18" s="8"/>
      <c r="K18" s="8"/>
      <c r="L18" s="8"/>
      <c r="M18" s="5"/>
      <c r="N18" s="78">
        <f t="shared" si="0"/>
        <v>0</v>
      </c>
      <c r="O18" s="78">
        <f t="shared" ref="O18" si="13">IF(N18="","",N18)</f>
        <v>0</v>
      </c>
      <c r="Q18" s="36"/>
      <c r="R18" s="36"/>
      <c r="S18" s="36"/>
    </row>
    <row r="19" spans="1:19" x14ac:dyDescent="0.25">
      <c r="A19" s="115"/>
      <c r="B19" s="116"/>
      <c r="C19" s="117"/>
      <c r="D19" s="10">
        <v>2</v>
      </c>
      <c r="E19" s="5"/>
      <c r="F19" t="str">
        <f>IF($E19="","",IF(ISNA(VLOOKUP($E19,DD!$A$2:$C$150,2,0)),"NO SUCH DIVE",VLOOKUP($E19,DD!$A$2:$C$150,2,0)))</f>
        <v/>
      </c>
      <c r="G19" s="10" t="str">
        <f>IF($E19="","",IF(ISNA(VLOOKUP($E19,DD!$A$2:$C$150,3,0)),"",VLOOKUP($E19,DD!$A$2:$C$150,3,0)))</f>
        <v/>
      </c>
      <c r="H19" s="8"/>
      <c r="I19" s="8"/>
      <c r="J19" s="8"/>
      <c r="K19" s="8"/>
      <c r="L19" s="8"/>
      <c r="M19" s="5"/>
      <c r="N19" s="78">
        <f t="shared" si="0"/>
        <v>0</v>
      </c>
      <c r="O19" s="78">
        <f t="shared" ref="O19:O21" si="14">IF(N19="",O18,N19+O18)</f>
        <v>0</v>
      </c>
      <c r="Q19" s="35"/>
      <c r="R19" s="35"/>
      <c r="S19" s="35"/>
    </row>
    <row r="20" spans="1:19" ht="15.75" thickBot="1" x14ac:dyDescent="0.3">
      <c r="A20" s="115"/>
      <c r="B20" s="116"/>
      <c r="C20" s="117"/>
      <c r="D20" s="10">
        <v>3</v>
      </c>
      <c r="E20" s="5"/>
      <c r="F20" t="str">
        <f>IF($E20="","",IF(ISNA(VLOOKUP($E20,DD!$A$2:$C$150,2,0)),"NO SUCH DIVE",VLOOKUP($E20,DD!$A$2:$C$150,2,0)))</f>
        <v/>
      </c>
      <c r="G20" s="10" t="str">
        <f>IF($E20="","",IF(ISNA(VLOOKUP($E20,DD!$A$2:$C$150,3,0)),"",VLOOKUP($E20,DD!$A$2:$C$150,3,0)))</f>
        <v/>
      </c>
      <c r="H20" s="8"/>
      <c r="I20" s="8"/>
      <c r="J20" s="8"/>
      <c r="K20" s="8"/>
      <c r="L20" s="8"/>
      <c r="M20" s="5"/>
      <c r="N20" s="78">
        <f t="shared" si="0"/>
        <v>0</v>
      </c>
      <c r="O20" s="78">
        <f t="shared" si="14"/>
        <v>0</v>
      </c>
      <c r="Q20" s="35"/>
      <c r="R20" s="35"/>
      <c r="S20" s="35"/>
    </row>
    <row r="21" spans="1:19" ht="15.75" thickBot="1" x14ac:dyDescent="0.3">
      <c r="A21" s="115"/>
      <c r="B21" s="116"/>
      <c r="C21" s="117"/>
      <c r="D21" s="10">
        <v>4</v>
      </c>
      <c r="E21" s="5"/>
      <c r="F21" t="str">
        <f>IF($E21="","",IF(ISNA(VLOOKUP($E21,DD!$A$2:$C$150,2,0)),"NO SUCH DIVE",VLOOKUP($E21,DD!$A$2:$C$150,2,0)))</f>
        <v/>
      </c>
      <c r="G21" s="10" t="str">
        <f>IF($E21="","",IF(ISNA(VLOOKUP($E21,DD!$A$2:$C$150,3,0)),"",VLOOKUP($E21,DD!$A$2:$C$150,3,0)))</f>
        <v/>
      </c>
      <c r="H21" s="8"/>
      <c r="I21" s="8"/>
      <c r="J21" s="8"/>
      <c r="K21" s="8"/>
      <c r="L21" s="8"/>
      <c r="M21" s="5"/>
      <c r="N21" s="78">
        <f t="shared" si="0"/>
        <v>0</v>
      </c>
      <c r="O21" s="79">
        <f t="shared" si="14"/>
        <v>0</v>
      </c>
      <c r="Q21" s="35">
        <f t="shared" ref="Q21" si="15">IF(O21&lt;&gt;"",O21+A18/10000,0)</f>
        <v>5.0000000000000001E-4</v>
      </c>
      <c r="R21" s="35">
        <f t="shared" ref="R21:S21" si="16">B18</f>
        <v>0</v>
      </c>
      <c r="S21" s="35">
        <f t="shared" si="16"/>
        <v>0</v>
      </c>
    </row>
    <row r="22" spans="1:19" x14ac:dyDescent="0.25">
      <c r="A22" s="118">
        <v>6</v>
      </c>
      <c r="B22" s="119"/>
      <c r="C22" s="120"/>
      <c r="D22" s="42">
        <v>1</v>
      </c>
      <c r="E22" s="40"/>
      <c r="F22" s="43" t="str">
        <f>IF($E22="","",IF(ISNA(VLOOKUP($E22,DD!$A$2:$C$150,2,0)),"NO SUCH DIVE",VLOOKUP($E22,DD!$A$2:$C$150,2,0)))</f>
        <v/>
      </c>
      <c r="G22" s="42" t="str">
        <f>IF($E22="","",IF(ISNA(VLOOKUP($E22,DD!$A$2:$C$150,3,0)),"",VLOOKUP($E22,DD!$A$2:$C$150,3,0)))</f>
        <v/>
      </c>
      <c r="H22" s="41"/>
      <c r="I22" s="41"/>
      <c r="J22" s="41"/>
      <c r="K22" s="41"/>
      <c r="L22" s="41"/>
      <c r="M22" s="40"/>
      <c r="N22" s="82">
        <f t="shared" si="0"/>
        <v>0</v>
      </c>
      <c r="O22" s="82">
        <f t="shared" ref="O22" si="17">IF(N22="","",N22)</f>
        <v>0</v>
      </c>
      <c r="Q22" s="36"/>
      <c r="R22" s="36"/>
      <c r="S22" s="36"/>
    </row>
    <row r="23" spans="1:19" x14ac:dyDescent="0.25">
      <c r="A23" s="118"/>
      <c r="B23" s="119"/>
      <c r="C23" s="120"/>
      <c r="D23" s="42">
        <v>2</v>
      </c>
      <c r="E23" s="40"/>
      <c r="F23" s="43" t="str">
        <f>IF($E23="","",IF(ISNA(VLOOKUP($E23,DD!$A$2:$C$150,2,0)),"NO SUCH DIVE",VLOOKUP($E23,DD!$A$2:$C$150,2,0)))</f>
        <v/>
      </c>
      <c r="G23" s="42" t="str">
        <f>IF($E23="","",IF(ISNA(VLOOKUP($E23,DD!$A$2:$C$150,3,0)),"",VLOOKUP($E23,DD!$A$2:$C$150,3,0)))</f>
        <v/>
      </c>
      <c r="H23" s="41"/>
      <c r="I23" s="41"/>
      <c r="J23" s="41"/>
      <c r="K23" s="41"/>
      <c r="L23" s="41"/>
      <c r="M23" s="40"/>
      <c r="N23" s="82">
        <f t="shared" si="0"/>
        <v>0</v>
      </c>
      <c r="O23" s="82">
        <f t="shared" ref="O23:O25" si="18">IF(N23="",O22,N23+O22)</f>
        <v>0</v>
      </c>
      <c r="Q23" s="35"/>
      <c r="R23" s="35"/>
      <c r="S23" s="35"/>
    </row>
    <row r="24" spans="1:19" ht="15.75" thickBot="1" x14ac:dyDescent="0.3">
      <c r="A24" s="118"/>
      <c r="B24" s="119"/>
      <c r="C24" s="120"/>
      <c r="D24" s="42">
        <v>3</v>
      </c>
      <c r="E24" s="40"/>
      <c r="F24" s="43" t="str">
        <f>IF($E24="","",IF(ISNA(VLOOKUP($E24,DD!$A$2:$C$150,2,0)),"NO SUCH DIVE",VLOOKUP($E24,DD!$A$2:$C$150,2,0)))</f>
        <v/>
      </c>
      <c r="G24" s="42" t="str">
        <f>IF($E24="","",IF(ISNA(VLOOKUP($E24,DD!$A$2:$C$150,3,0)),"",VLOOKUP($E24,DD!$A$2:$C$150,3,0)))</f>
        <v/>
      </c>
      <c r="H24" s="41"/>
      <c r="I24" s="41"/>
      <c r="J24" s="41"/>
      <c r="K24" s="41"/>
      <c r="L24" s="41"/>
      <c r="M24" s="40"/>
      <c r="N24" s="82">
        <f t="shared" si="0"/>
        <v>0</v>
      </c>
      <c r="O24" s="82">
        <f t="shared" si="18"/>
        <v>0</v>
      </c>
      <c r="Q24" s="35"/>
      <c r="R24" s="35"/>
      <c r="S24" s="35"/>
    </row>
    <row r="25" spans="1:19" ht="15.75" thickBot="1" x14ac:dyDescent="0.3">
      <c r="A25" s="118"/>
      <c r="B25" s="119"/>
      <c r="C25" s="120"/>
      <c r="D25" s="42">
        <v>4</v>
      </c>
      <c r="E25" s="40"/>
      <c r="F25" s="43" t="str">
        <f>IF($E25="","",IF(ISNA(VLOOKUP($E25,DD!$A$2:$C$150,2,0)),"NO SUCH DIVE",VLOOKUP($E25,DD!$A$2:$C$150,2,0)))</f>
        <v/>
      </c>
      <c r="G25" s="42" t="str">
        <f>IF($E25="","",IF(ISNA(VLOOKUP($E25,DD!$A$2:$C$150,3,0)),"",VLOOKUP($E25,DD!$A$2:$C$150,3,0)))</f>
        <v/>
      </c>
      <c r="H25" s="41"/>
      <c r="I25" s="41"/>
      <c r="J25" s="41"/>
      <c r="K25" s="41"/>
      <c r="L25" s="41"/>
      <c r="M25" s="40"/>
      <c r="N25" s="82">
        <f t="shared" si="0"/>
        <v>0</v>
      </c>
      <c r="O25" s="83">
        <f t="shared" si="18"/>
        <v>0</v>
      </c>
      <c r="Q25" s="35">
        <f t="shared" ref="Q25" si="19">IF(O25&lt;&gt;"",O25+A22/10000,0)</f>
        <v>5.9999999999999995E-4</v>
      </c>
      <c r="R25" s="35">
        <f t="shared" ref="R25:S25" si="20">B22</f>
        <v>0</v>
      </c>
      <c r="S25" s="35">
        <f t="shared" si="20"/>
        <v>0</v>
      </c>
    </row>
    <row r="26" spans="1:19" x14ac:dyDescent="0.25">
      <c r="A26" s="115">
        <v>7</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 t="shared" ref="O26" si="21">IF(N26="","",N26)</f>
        <v>0</v>
      </c>
      <c r="Q26" s="36"/>
      <c r="R26" s="36"/>
      <c r="S26" s="36"/>
    </row>
    <row r="27" spans="1:19" x14ac:dyDescent="0.25">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 t="shared" ref="O27:O29" si="22">IF(N27="",O26,N27+O26)</f>
        <v>0</v>
      </c>
      <c r="Q27" s="35"/>
      <c r="R27" s="35"/>
      <c r="S27" s="35"/>
    </row>
    <row r="28" spans="1:19"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8">
        <f t="shared" si="22"/>
        <v>0</v>
      </c>
      <c r="Q28" s="35"/>
      <c r="R28" s="35"/>
      <c r="S28" s="35"/>
    </row>
    <row r="29" spans="1:19" ht="15.75" thickBot="1" x14ac:dyDescent="0.3">
      <c r="A29" s="115"/>
      <c r="B29" s="116"/>
      <c r="C29" s="117"/>
      <c r="D29" s="10">
        <v>4</v>
      </c>
      <c r="E29" s="5"/>
      <c r="F29" t="str">
        <f>IF($E29="","",IF(ISNA(VLOOKUP($E29,DD!$A$2:$C$150,2,0)),"NO SUCH DIVE",VLOOKUP($E29,DD!$A$2:$C$150,2,0)))</f>
        <v/>
      </c>
      <c r="G29" s="10" t="str">
        <f>IF($E29="","",IF(ISNA(VLOOKUP($E29,DD!$A$2:$C$150,3,0)),"",VLOOKUP($E29,DD!$A$2:$C$150,3,0)))</f>
        <v/>
      </c>
      <c r="H29" s="8"/>
      <c r="I29" s="8"/>
      <c r="J29" s="8"/>
      <c r="K29" s="8"/>
      <c r="L29" s="8"/>
      <c r="M29" s="5"/>
      <c r="N29" s="78">
        <f t="shared" si="0"/>
        <v>0</v>
      </c>
      <c r="O29" s="79">
        <f t="shared" si="22"/>
        <v>0</v>
      </c>
      <c r="Q29" s="35">
        <f t="shared" ref="Q29" si="23">IF(O29&lt;&gt;"",O29+A26/10000,0)</f>
        <v>6.9999999999999999E-4</v>
      </c>
      <c r="R29" s="35">
        <f t="shared" ref="R29:S29" si="24">B26</f>
        <v>0</v>
      </c>
      <c r="S29" s="35">
        <f t="shared" si="24"/>
        <v>0</v>
      </c>
    </row>
    <row r="30" spans="1:19" x14ac:dyDescent="0.25">
      <c r="A30" s="118">
        <v>8</v>
      </c>
      <c r="B30" s="119"/>
      <c r="C30" s="120"/>
      <c r="D30" s="42">
        <v>1</v>
      </c>
      <c r="E30" s="40"/>
      <c r="F30" s="43" t="str">
        <f>IF($E30="","",IF(ISNA(VLOOKUP($E30,DD!$A$2:$C$150,2,0)),"NO SUCH DIVE",VLOOKUP($E30,DD!$A$2:$C$150,2,0)))</f>
        <v/>
      </c>
      <c r="G30" s="42" t="str">
        <f>IF($E30="","",IF(ISNA(VLOOKUP($E30,DD!$A$2:$C$150,3,0)),"",VLOOKUP($E30,DD!$A$2:$C$150,3,0)))</f>
        <v/>
      </c>
      <c r="H30" s="41"/>
      <c r="I30" s="41"/>
      <c r="J30" s="41"/>
      <c r="K30" s="41"/>
      <c r="L30" s="41"/>
      <c r="M30" s="40"/>
      <c r="N30" s="82">
        <f t="shared" si="0"/>
        <v>0</v>
      </c>
      <c r="O30" s="82">
        <f t="shared" ref="O30" si="25">IF(N30="","",N30)</f>
        <v>0</v>
      </c>
      <c r="Q30" s="36"/>
      <c r="R30" s="36"/>
      <c r="S30" s="36"/>
    </row>
    <row r="31" spans="1:19" x14ac:dyDescent="0.25">
      <c r="A31" s="118"/>
      <c r="B31" s="119"/>
      <c r="C31" s="120"/>
      <c r="D31" s="42">
        <v>2</v>
      </c>
      <c r="E31" s="40"/>
      <c r="F31" s="43" t="str">
        <f>IF($E31="","",IF(ISNA(VLOOKUP($E31,DD!$A$2:$C$150,2,0)),"NO SUCH DIVE",VLOOKUP($E31,DD!$A$2:$C$150,2,0)))</f>
        <v/>
      </c>
      <c r="G31" s="42" t="str">
        <f>IF($E31="","",IF(ISNA(VLOOKUP($E31,DD!$A$2:$C$150,3,0)),"",VLOOKUP($E31,DD!$A$2:$C$150,3,0)))</f>
        <v/>
      </c>
      <c r="H31" s="41"/>
      <c r="I31" s="41"/>
      <c r="J31" s="41"/>
      <c r="K31" s="41"/>
      <c r="L31" s="41"/>
      <c r="M31" s="40"/>
      <c r="N31" s="82">
        <f t="shared" si="0"/>
        <v>0</v>
      </c>
      <c r="O31" s="82">
        <f t="shared" ref="O31:O33" si="26">IF(N31="",O30,N31+O30)</f>
        <v>0</v>
      </c>
      <c r="Q31" s="35"/>
      <c r="R31" s="35"/>
      <c r="S31" s="35"/>
    </row>
    <row r="32" spans="1:19" ht="15.75" thickBot="1" x14ac:dyDescent="0.3">
      <c r="A32" s="118"/>
      <c r="B32" s="119"/>
      <c r="C32" s="120"/>
      <c r="D32" s="42">
        <v>3</v>
      </c>
      <c r="E32" s="40"/>
      <c r="F32" s="43" t="str">
        <f>IF($E32="","",IF(ISNA(VLOOKUP($E32,DD!$A$2:$C$150,2,0)),"NO SUCH DIVE",VLOOKUP($E32,DD!$A$2:$C$150,2,0)))</f>
        <v/>
      </c>
      <c r="G32" s="42" t="str">
        <f>IF($E32="","",IF(ISNA(VLOOKUP($E32,DD!$A$2:$C$150,3,0)),"",VLOOKUP($E32,DD!$A$2:$C$150,3,0)))</f>
        <v/>
      </c>
      <c r="H32" s="41"/>
      <c r="I32" s="41"/>
      <c r="J32" s="41"/>
      <c r="K32" s="41"/>
      <c r="L32" s="41"/>
      <c r="M32" s="40"/>
      <c r="N32" s="82">
        <f t="shared" si="0"/>
        <v>0</v>
      </c>
      <c r="O32" s="82">
        <f t="shared" si="26"/>
        <v>0</v>
      </c>
      <c r="Q32" s="35"/>
      <c r="R32" s="35"/>
      <c r="S32" s="35"/>
    </row>
    <row r="33" spans="1:19" ht="15.75" thickBot="1" x14ac:dyDescent="0.3">
      <c r="A33" s="118"/>
      <c r="B33" s="119"/>
      <c r="C33" s="120"/>
      <c r="D33" s="42">
        <v>4</v>
      </c>
      <c r="E33" s="40"/>
      <c r="F33" s="43" t="str">
        <f>IF($E33="","",IF(ISNA(VLOOKUP($E33,DD!$A$2:$C$150,2,0)),"NO SUCH DIVE",VLOOKUP($E33,DD!$A$2:$C$150,2,0)))</f>
        <v/>
      </c>
      <c r="G33" s="42" t="str">
        <f>IF($E33="","",IF(ISNA(VLOOKUP($E33,DD!$A$2:$C$150,3,0)),"",VLOOKUP($E33,DD!$A$2:$C$150,3,0)))</f>
        <v/>
      </c>
      <c r="H33" s="41"/>
      <c r="I33" s="41"/>
      <c r="J33" s="41"/>
      <c r="K33" s="41"/>
      <c r="L33" s="41"/>
      <c r="M33" s="40"/>
      <c r="N33" s="82">
        <f t="shared" si="0"/>
        <v>0</v>
      </c>
      <c r="O33" s="83">
        <f t="shared" si="26"/>
        <v>0</v>
      </c>
      <c r="Q33" s="35">
        <f t="shared" ref="Q33" si="27">IF(O33&lt;&gt;"",O33+A30/10000,0)</f>
        <v>8.0000000000000004E-4</v>
      </c>
      <c r="R33" s="35">
        <f t="shared" ref="R33:S33" si="28">B30</f>
        <v>0</v>
      </c>
      <c r="S33" s="35">
        <f t="shared" si="28"/>
        <v>0</v>
      </c>
    </row>
    <row r="34" spans="1:19" x14ac:dyDescent="0.25">
      <c r="A34" s="115">
        <v>9</v>
      </c>
      <c r="B34" s="116"/>
      <c r="C34" s="117"/>
      <c r="D34" s="10">
        <v>1</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ref="O34" si="29">IF(N34="","",N34)</f>
        <v>0</v>
      </c>
      <c r="Q34" s="36"/>
      <c r="R34" s="36"/>
      <c r="S34" s="36"/>
    </row>
    <row r="35" spans="1:19" x14ac:dyDescent="0.25">
      <c r="A35" s="115"/>
      <c r="B35" s="116"/>
      <c r="C35" s="117"/>
      <c r="D35" s="10">
        <v>2</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ref="O35:O37" si="30">IF(N35="",O34,N35+O34)</f>
        <v>0</v>
      </c>
      <c r="Q35" s="35"/>
      <c r="R35" s="35"/>
      <c r="S35" s="35"/>
    </row>
    <row r="36" spans="1:19" ht="15.75" thickBot="1" x14ac:dyDescent="0.3">
      <c r="A36" s="115"/>
      <c r="B36" s="116"/>
      <c r="C36" s="117"/>
      <c r="D36" s="10">
        <v>3</v>
      </c>
      <c r="E36" s="5"/>
      <c r="F36" t="str">
        <f>IF($E36="","",IF(ISNA(VLOOKUP($E36,DD!$A$2:$C$150,2,0)),"NO SUCH DIVE",VLOOKUP($E36,DD!$A$2:$C$150,2,0)))</f>
        <v/>
      </c>
      <c r="G36" s="10" t="str">
        <f>IF($E36="","",IF(ISNA(VLOOKUP($E36,DD!$A$2:$C$150,3,0)),"",VLOOKUP($E36,DD!$A$2:$C$150,3,0)))</f>
        <v/>
      </c>
      <c r="H36" s="8"/>
      <c r="I36" s="8"/>
      <c r="J36" s="8"/>
      <c r="K36" s="8"/>
      <c r="L36" s="8"/>
      <c r="M36" s="5"/>
      <c r="N36" s="78">
        <f t="shared" si="0"/>
        <v>0</v>
      </c>
      <c r="O36" s="78">
        <f t="shared" si="30"/>
        <v>0</v>
      </c>
      <c r="Q36" s="35"/>
      <c r="R36" s="35"/>
      <c r="S36" s="35"/>
    </row>
    <row r="37" spans="1:19" ht="15.75" thickBot="1" x14ac:dyDescent="0.3">
      <c r="A37" s="115"/>
      <c r="B37" s="116"/>
      <c r="C37" s="117"/>
      <c r="D37" s="10">
        <v>4</v>
      </c>
      <c r="E37" s="5"/>
      <c r="F37" t="str">
        <f>IF($E37="","",IF(ISNA(VLOOKUP($E37,DD!$A$2:$C$150,2,0)),"NO SUCH DIVE",VLOOKUP($E37,DD!$A$2:$C$150,2,0)))</f>
        <v/>
      </c>
      <c r="G37" s="10" t="str">
        <f>IF($E37="","",IF(ISNA(VLOOKUP($E37,DD!$A$2:$C$150,3,0)),"",VLOOKUP($E37,DD!$A$2:$C$150,3,0)))</f>
        <v/>
      </c>
      <c r="H37" s="8"/>
      <c r="I37" s="8"/>
      <c r="J37" s="8"/>
      <c r="K37" s="8"/>
      <c r="L37" s="8"/>
      <c r="M37" s="5"/>
      <c r="N37" s="78">
        <f t="shared" si="0"/>
        <v>0</v>
      </c>
      <c r="O37" s="79">
        <f t="shared" si="30"/>
        <v>0</v>
      </c>
      <c r="Q37" s="35">
        <f t="shared" ref="Q37" si="31">IF(O37&lt;&gt;"",O37+A34/10000,0)</f>
        <v>8.9999999999999998E-4</v>
      </c>
      <c r="R37" s="35">
        <f t="shared" ref="R37:S37" si="32">B34</f>
        <v>0</v>
      </c>
      <c r="S37" s="35">
        <f t="shared" si="32"/>
        <v>0</v>
      </c>
    </row>
    <row r="38" spans="1:19" x14ac:dyDescent="0.25">
      <c r="A38" s="118">
        <v>10</v>
      </c>
      <c r="B38" s="119"/>
      <c r="C38" s="120"/>
      <c r="D38" s="42">
        <v>1</v>
      </c>
      <c r="E38" s="40"/>
      <c r="F38" s="43" t="str">
        <f>IF($E38="","",IF(ISNA(VLOOKUP($E38,DD!$A$2:$C$150,2,0)),"NO SUCH DIVE",VLOOKUP($E38,DD!$A$2:$C$150,2,0)))</f>
        <v/>
      </c>
      <c r="G38" s="42" t="str">
        <f>IF($E38="","",IF(ISNA(VLOOKUP($E38,DD!$A$2:$C$150,3,0)),"",VLOOKUP($E38,DD!$A$2:$C$150,3,0)))</f>
        <v/>
      </c>
      <c r="H38" s="41"/>
      <c r="I38" s="41"/>
      <c r="J38" s="41"/>
      <c r="K38" s="41"/>
      <c r="L38" s="41"/>
      <c r="M38" s="40"/>
      <c r="N38" s="82">
        <f t="shared" si="0"/>
        <v>0</v>
      </c>
      <c r="O38" s="82">
        <f t="shared" ref="O38" si="33">IF(N38="","",N38)</f>
        <v>0</v>
      </c>
      <c r="Q38" s="36"/>
      <c r="R38" s="36"/>
      <c r="S38" s="36"/>
    </row>
    <row r="39" spans="1:19" x14ac:dyDescent="0.25">
      <c r="A39" s="118"/>
      <c r="B39" s="119"/>
      <c r="C39" s="120"/>
      <c r="D39" s="42">
        <v>2</v>
      </c>
      <c r="E39" s="40"/>
      <c r="F39" s="43" t="str">
        <f>IF($E39="","",IF(ISNA(VLOOKUP($E39,DD!$A$2:$C$150,2,0)),"NO SUCH DIVE",VLOOKUP($E39,DD!$A$2:$C$150,2,0)))</f>
        <v/>
      </c>
      <c r="G39" s="42" t="str">
        <f>IF($E39="","",IF(ISNA(VLOOKUP($E39,DD!$A$2:$C$150,3,0)),"",VLOOKUP($E39,DD!$A$2:$C$150,3,0)))</f>
        <v/>
      </c>
      <c r="H39" s="41"/>
      <c r="I39" s="41"/>
      <c r="J39" s="41"/>
      <c r="K39" s="41"/>
      <c r="L39" s="41"/>
      <c r="M39" s="40"/>
      <c r="N39" s="82">
        <f t="shared" si="0"/>
        <v>0</v>
      </c>
      <c r="O39" s="82">
        <f t="shared" ref="O39:O41" si="34">IF(N39="",O38,N39+O38)</f>
        <v>0</v>
      </c>
      <c r="Q39" s="35"/>
      <c r="R39" s="35"/>
      <c r="S39" s="35"/>
    </row>
    <row r="40" spans="1:19" ht="15.75" thickBot="1" x14ac:dyDescent="0.3">
      <c r="A40" s="118"/>
      <c r="B40" s="119"/>
      <c r="C40" s="120"/>
      <c r="D40" s="42">
        <v>3</v>
      </c>
      <c r="E40" s="40"/>
      <c r="F40" s="43" t="str">
        <f>IF($E40="","",IF(ISNA(VLOOKUP($E40,DD!$A$2:$C$150,2,0)),"NO SUCH DIVE",VLOOKUP($E40,DD!$A$2:$C$150,2,0)))</f>
        <v/>
      </c>
      <c r="G40" s="42" t="str">
        <f>IF($E40="","",IF(ISNA(VLOOKUP($E40,DD!$A$2:$C$150,3,0)),"",VLOOKUP($E40,DD!$A$2:$C$150,3,0)))</f>
        <v/>
      </c>
      <c r="H40" s="41"/>
      <c r="I40" s="41"/>
      <c r="J40" s="41"/>
      <c r="K40" s="41"/>
      <c r="L40" s="41"/>
      <c r="M40" s="40"/>
      <c r="N40" s="82">
        <f t="shared" si="0"/>
        <v>0</v>
      </c>
      <c r="O40" s="82">
        <f t="shared" si="34"/>
        <v>0</v>
      </c>
      <c r="Q40" s="35"/>
      <c r="R40" s="35"/>
      <c r="S40" s="35"/>
    </row>
    <row r="41" spans="1:19" ht="15.75" thickBot="1" x14ac:dyDescent="0.3">
      <c r="A41" s="118"/>
      <c r="B41" s="119"/>
      <c r="C41" s="120"/>
      <c r="D41" s="42">
        <v>4</v>
      </c>
      <c r="E41" s="40"/>
      <c r="F41" s="43" t="str">
        <f>IF($E41="","",IF(ISNA(VLOOKUP($E41,DD!$A$2:$C$150,2,0)),"NO SUCH DIVE",VLOOKUP($E41,DD!$A$2:$C$150,2,0)))</f>
        <v/>
      </c>
      <c r="G41" s="42" t="str">
        <f>IF($E41="","",IF(ISNA(VLOOKUP($E41,DD!$A$2:$C$150,3,0)),"",VLOOKUP($E41,DD!$A$2:$C$150,3,0)))</f>
        <v/>
      </c>
      <c r="H41" s="41"/>
      <c r="I41" s="41"/>
      <c r="J41" s="41"/>
      <c r="K41" s="41"/>
      <c r="L41" s="41"/>
      <c r="M41" s="40"/>
      <c r="N41" s="82">
        <f t="shared" si="0"/>
        <v>0</v>
      </c>
      <c r="O41" s="83">
        <f t="shared" si="34"/>
        <v>0</v>
      </c>
      <c r="Q41" s="35">
        <f t="shared" ref="Q41" si="35">IF(O41&lt;&gt;"",O41+A38/10000,0)</f>
        <v>1E-3</v>
      </c>
      <c r="R41" s="35">
        <f t="shared" ref="R41:S41" si="36">B38</f>
        <v>0</v>
      </c>
      <c r="S41" s="35">
        <f t="shared" si="36"/>
        <v>0</v>
      </c>
    </row>
    <row r="42" spans="1:19" x14ac:dyDescent="0.25">
      <c r="A42" s="115">
        <v>11</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7">IF(N42="","",N42)</f>
        <v>0</v>
      </c>
      <c r="Q42" s="36"/>
      <c r="R42" s="36"/>
      <c r="S42" s="36"/>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5" si="38">IF(N43="",O42,N43+O42)</f>
        <v>0</v>
      </c>
      <c r="Q43" s="35"/>
      <c r="R43" s="35"/>
      <c r="S43" s="35"/>
    </row>
    <row r="44" spans="1:19" ht="15.75" thickBot="1" x14ac:dyDescent="0.3">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8"/>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9">
        <f t="shared" si="38"/>
        <v>0</v>
      </c>
      <c r="Q45" s="35">
        <f t="shared" ref="Q45" si="39">IF(O45&lt;&gt;"",O45+A42/10000,0)</f>
        <v>1.1000000000000001E-3</v>
      </c>
      <c r="R45" s="35">
        <f t="shared" ref="R45:S45" si="40">B42</f>
        <v>0</v>
      </c>
      <c r="S45" s="35">
        <f t="shared" si="40"/>
        <v>0</v>
      </c>
    </row>
    <row r="46" spans="1:19" x14ac:dyDescent="0.25">
      <c r="A46" s="118">
        <v>12</v>
      </c>
      <c r="B46" s="119"/>
      <c r="C46" s="120"/>
      <c r="D46" s="42">
        <v>1</v>
      </c>
      <c r="E46" s="40"/>
      <c r="F46" s="43" t="str">
        <f>IF($E46="","",IF(ISNA(VLOOKUP($E46,DD!$A$2:$C$150,2,0)),"NO SUCH DIVE",VLOOKUP($E46,DD!$A$2:$C$150,2,0)))</f>
        <v/>
      </c>
      <c r="G46" s="42" t="str">
        <f>IF($E46="","",IF(ISNA(VLOOKUP($E46,DD!$A$2:$C$150,3,0)),"",VLOOKUP($E46,DD!$A$2:$C$150,3,0)))</f>
        <v/>
      </c>
      <c r="H46" s="41"/>
      <c r="I46" s="41"/>
      <c r="J46" s="41"/>
      <c r="K46" s="41"/>
      <c r="L46" s="41"/>
      <c r="M46" s="40"/>
      <c r="N46" s="82">
        <f t="shared" si="0"/>
        <v>0</v>
      </c>
      <c r="O46" s="82">
        <f t="shared" ref="O46" si="41">IF(N46="","",N46)</f>
        <v>0</v>
      </c>
      <c r="Q46" s="36"/>
      <c r="R46" s="36"/>
      <c r="S46" s="36"/>
    </row>
    <row r="47" spans="1:19" x14ac:dyDescent="0.25">
      <c r="A47" s="118"/>
      <c r="B47" s="119"/>
      <c r="C47" s="120"/>
      <c r="D47" s="42">
        <v>2</v>
      </c>
      <c r="E47" s="40"/>
      <c r="F47" s="43" t="str">
        <f>IF($E47="","",IF(ISNA(VLOOKUP($E47,DD!$A$2:$C$150,2,0)),"NO SUCH DIVE",VLOOKUP($E47,DD!$A$2:$C$150,2,0)))</f>
        <v/>
      </c>
      <c r="G47" s="42" t="str">
        <f>IF($E47="","",IF(ISNA(VLOOKUP($E47,DD!$A$2:$C$150,3,0)),"",VLOOKUP($E47,DD!$A$2:$C$150,3,0)))</f>
        <v/>
      </c>
      <c r="H47" s="41"/>
      <c r="I47" s="41"/>
      <c r="J47" s="41"/>
      <c r="K47" s="41"/>
      <c r="L47" s="41"/>
      <c r="M47" s="40"/>
      <c r="N47" s="82">
        <f t="shared" si="0"/>
        <v>0</v>
      </c>
      <c r="O47" s="82">
        <f t="shared" ref="O47:O49" si="42">IF(N47="",O46,N47+O46)</f>
        <v>0</v>
      </c>
      <c r="Q47" s="35"/>
      <c r="R47" s="35"/>
      <c r="S47" s="35"/>
    </row>
    <row r="48" spans="1:19" ht="15.75" thickBot="1" x14ac:dyDescent="0.3">
      <c r="A48" s="118"/>
      <c r="B48" s="119"/>
      <c r="C48" s="120"/>
      <c r="D48" s="42">
        <v>3</v>
      </c>
      <c r="E48" s="40"/>
      <c r="F48" s="43" t="str">
        <f>IF($E48="","",IF(ISNA(VLOOKUP($E48,DD!$A$2:$C$150,2,0)),"NO SUCH DIVE",VLOOKUP($E48,DD!$A$2:$C$150,2,0)))</f>
        <v/>
      </c>
      <c r="G48" s="42" t="str">
        <f>IF($E48="","",IF(ISNA(VLOOKUP($E48,DD!$A$2:$C$150,3,0)),"",VLOOKUP($E48,DD!$A$2:$C$150,3,0)))</f>
        <v/>
      </c>
      <c r="H48" s="41"/>
      <c r="I48" s="41"/>
      <c r="J48" s="41"/>
      <c r="K48" s="41"/>
      <c r="L48" s="41"/>
      <c r="M48" s="40"/>
      <c r="N48" s="82">
        <f t="shared" si="0"/>
        <v>0</v>
      </c>
      <c r="O48" s="82">
        <f t="shared" si="42"/>
        <v>0</v>
      </c>
      <c r="Q48" s="35"/>
      <c r="R48" s="35"/>
      <c r="S48" s="35"/>
    </row>
    <row r="49" spans="1:19" ht="15.75" thickBot="1" x14ac:dyDescent="0.3">
      <c r="A49" s="118"/>
      <c r="B49" s="119"/>
      <c r="C49" s="120"/>
      <c r="D49" s="42">
        <v>4</v>
      </c>
      <c r="E49" s="40"/>
      <c r="F49" s="43" t="str">
        <f>IF($E49="","",IF(ISNA(VLOOKUP($E49,DD!$A$2:$C$150,2,0)),"NO SUCH DIVE",VLOOKUP($E49,DD!$A$2:$C$150,2,0)))</f>
        <v/>
      </c>
      <c r="G49" s="42" t="str">
        <f>IF($E49="","",IF(ISNA(VLOOKUP($E49,DD!$A$2:$C$150,3,0)),"",VLOOKUP($E49,DD!$A$2:$C$150,3,0)))</f>
        <v/>
      </c>
      <c r="H49" s="41"/>
      <c r="I49" s="41"/>
      <c r="J49" s="41"/>
      <c r="K49" s="41"/>
      <c r="L49" s="41"/>
      <c r="M49" s="40"/>
      <c r="N49" s="82">
        <f t="shared" si="0"/>
        <v>0</v>
      </c>
      <c r="O49" s="83">
        <f t="shared" si="42"/>
        <v>0</v>
      </c>
      <c r="Q49" s="35">
        <f t="shared" ref="Q49" si="43">IF(O49&lt;&gt;"",O49+A46/10000,0)</f>
        <v>1.1999999999999999E-3</v>
      </c>
      <c r="R49" s="35">
        <f t="shared" ref="R49:S49" si="44">B46</f>
        <v>0</v>
      </c>
      <c r="S49" s="35">
        <f t="shared" si="44"/>
        <v>0</v>
      </c>
    </row>
    <row r="50" spans="1:19" x14ac:dyDescent="0.25">
      <c r="A50" s="115">
        <v>13</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 t="shared" ref="O50" si="45">IF(N50="","",N50)</f>
        <v>0</v>
      </c>
      <c r="Q50" s="36"/>
      <c r="R50" s="36"/>
      <c r="S50" s="36"/>
    </row>
    <row r="51" spans="1:19" x14ac:dyDescent="0.25">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 t="shared" ref="O51:O53" si="46">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si="46"/>
        <v>0</v>
      </c>
      <c r="Q52" s="35"/>
      <c r="R52" s="35"/>
      <c r="S52" s="35"/>
    </row>
    <row r="53" spans="1:19" ht="15.75" thickBot="1" x14ac:dyDescent="0.3">
      <c r="A53" s="115"/>
      <c r="B53" s="116"/>
      <c r="C53" s="117"/>
      <c r="D53" s="10">
        <v>4</v>
      </c>
      <c r="E53" s="5"/>
      <c r="F53" t="str">
        <f>IF($E53="","",IF(ISNA(VLOOKUP($E53,DD!$A$2:$C$150,2,0)),"NO SUCH DIVE",VLOOKUP($E53,DD!$A$2:$C$150,2,0)))</f>
        <v/>
      </c>
      <c r="G53" s="10" t="str">
        <f>IF($E53="","",IF(ISNA(VLOOKUP($E53,DD!$A$2:$C$150,3,0)),"",VLOOKUP($E53,DD!$A$2:$C$150,3,0)))</f>
        <v/>
      </c>
      <c r="H53" s="8"/>
      <c r="I53" s="8"/>
      <c r="J53" s="8"/>
      <c r="K53" s="8"/>
      <c r="L53" s="8"/>
      <c r="M53" s="5"/>
      <c r="N53" s="78">
        <f t="shared" si="0"/>
        <v>0</v>
      </c>
      <c r="O53" s="79">
        <f t="shared" si="46"/>
        <v>0</v>
      </c>
      <c r="Q53" s="35">
        <f t="shared" ref="Q53" si="47">IF(O53&lt;&gt;"",O53+A50/10000,0)</f>
        <v>1.2999999999999999E-3</v>
      </c>
      <c r="R53" s="35">
        <f t="shared" ref="R53:S53" si="48">B50</f>
        <v>0</v>
      </c>
      <c r="S53" s="35">
        <f t="shared" si="48"/>
        <v>0</v>
      </c>
    </row>
    <row r="54" spans="1:19" x14ac:dyDescent="0.25">
      <c r="A54" s="118">
        <v>14</v>
      </c>
      <c r="B54" s="119"/>
      <c r="C54" s="120"/>
      <c r="D54" s="42">
        <v>1</v>
      </c>
      <c r="E54" s="40"/>
      <c r="F54" s="43" t="str">
        <f>IF($E54="","",IF(ISNA(VLOOKUP($E54,DD!$A$2:$C$150,2,0)),"NO SUCH DIVE",VLOOKUP($E54,DD!$A$2:$C$150,2,0)))</f>
        <v/>
      </c>
      <c r="G54" s="42" t="str">
        <f>IF($E54="","",IF(ISNA(VLOOKUP($E54,DD!$A$2:$C$150,3,0)),"",VLOOKUP($E54,DD!$A$2:$C$150,3,0)))</f>
        <v/>
      </c>
      <c r="H54" s="41"/>
      <c r="I54" s="41"/>
      <c r="J54" s="41"/>
      <c r="K54" s="41"/>
      <c r="L54" s="41"/>
      <c r="M54" s="40"/>
      <c r="N54" s="82">
        <f t="shared" si="0"/>
        <v>0</v>
      </c>
      <c r="O54" s="82">
        <f t="shared" ref="O54" si="49">IF(N54="","",N54)</f>
        <v>0</v>
      </c>
      <c r="Q54" s="36"/>
      <c r="R54" s="36"/>
      <c r="S54" s="36"/>
    </row>
    <row r="55" spans="1:19" x14ac:dyDescent="0.25">
      <c r="A55" s="118"/>
      <c r="B55" s="119"/>
      <c r="C55" s="120"/>
      <c r="D55" s="42">
        <v>2</v>
      </c>
      <c r="E55" s="40"/>
      <c r="F55" s="43" t="str">
        <f>IF($E55="","",IF(ISNA(VLOOKUP($E55,DD!$A$2:$C$150,2,0)),"NO SUCH DIVE",VLOOKUP($E55,DD!$A$2:$C$150,2,0)))</f>
        <v/>
      </c>
      <c r="G55" s="42" t="str">
        <f>IF($E55="","",IF(ISNA(VLOOKUP($E55,DD!$A$2:$C$150,3,0)),"",VLOOKUP($E55,DD!$A$2:$C$150,3,0)))</f>
        <v/>
      </c>
      <c r="H55" s="41"/>
      <c r="I55" s="41"/>
      <c r="J55" s="41"/>
      <c r="K55" s="41"/>
      <c r="L55" s="41"/>
      <c r="M55" s="40"/>
      <c r="N55" s="82">
        <f t="shared" si="0"/>
        <v>0</v>
      </c>
      <c r="O55" s="82">
        <f t="shared" ref="O55:O57" si="50">IF(N55="",O54,N55+O54)</f>
        <v>0</v>
      </c>
      <c r="Q55" s="35"/>
      <c r="R55" s="35"/>
      <c r="S55" s="35"/>
    </row>
    <row r="56" spans="1:19" ht="15.75" thickBot="1" x14ac:dyDescent="0.3">
      <c r="A56" s="118"/>
      <c r="B56" s="119"/>
      <c r="C56" s="120"/>
      <c r="D56" s="42">
        <v>3</v>
      </c>
      <c r="E56" s="40"/>
      <c r="F56" s="43" t="str">
        <f>IF($E56="","",IF(ISNA(VLOOKUP($E56,DD!$A$2:$C$150,2,0)),"NO SUCH DIVE",VLOOKUP($E56,DD!$A$2:$C$150,2,0)))</f>
        <v/>
      </c>
      <c r="G56" s="42" t="str">
        <f>IF($E56="","",IF(ISNA(VLOOKUP($E56,DD!$A$2:$C$150,3,0)),"",VLOOKUP($E56,DD!$A$2:$C$150,3,0)))</f>
        <v/>
      </c>
      <c r="H56" s="41"/>
      <c r="I56" s="41"/>
      <c r="J56" s="41"/>
      <c r="K56" s="41"/>
      <c r="L56" s="41"/>
      <c r="M56" s="40"/>
      <c r="N56" s="82">
        <f t="shared" si="0"/>
        <v>0</v>
      </c>
      <c r="O56" s="82">
        <f t="shared" si="50"/>
        <v>0</v>
      </c>
      <c r="Q56" s="35"/>
      <c r="R56" s="35"/>
      <c r="S56" s="35"/>
    </row>
    <row r="57" spans="1:19" ht="15.75" thickBot="1" x14ac:dyDescent="0.3">
      <c r="A57" s="118"/>
      <c r="B57" s="119"/>
      <c r="C57" s="120"/>
      <c r="D57" s="42">
        <v>4</v>
      </c>
      <c r="E57" s="40"/>
      <c r="F57" s="43" t="str">
        <f>IF($E57="","",IF(ISNA(VLOOKUP($E57,DD!$A$2:$C$150,2,0)),"NO SUCH DIVE",VLOOKUP($E57,DD!$A$2:$C$150,2,0)))</f>
        <v/>
      </c>
      <c r="G57" s="42" t="str">
        <f>IF($E57="","",IF(ISNA(VLOOKUP($E57,DD!$A$2:$C$150,3,0)),"",VLOOKUP($E57,DD!$A$2:$C$150,3,0)))</f>
        <v/>
      </c>
      <c r="H57" s="41"/>
      <c r="I57" s="41"/>
      <c r="J57" s="41"/>
      <c r="K57" s="41"/>
      <c r="L57" s="41"/>
      <c r="M57" s="40"/>
      <c r="N57" s="82">
        <f t="shared" si="0"/>
        <v>0</v>
      </c>
      <c r="O57" s="83">
        <f t="shared" si="50"/>
        <v>0</v>
      </c>
      <c r="Q57" s="35">
        <f t="shared" ref="Q57" si="51">IF(O57&lt;&gt;"",O57+A54/10000,0)</f>
        <v>1.4E-3</v>
      </c>
      <c r="R57" s="35">
        <f t="shared" ref="R57:S57" si="52">B54</f>
        <v>0</v>
      </c>
      <c r="S57" s="35">
        <f t="shared" si="52"/>
        <v>0</v>
      </c>
    </row>
    <row r="58" spans="1:19" x14ac:dyDescent="0.25">
      <c r="A58" s="115">
        <v>15</v>
      </c>
      <c r="B58" s="116"/>
      <c r="C58" s="117"/>
      <c r="D58" s="10">
        <v>1</v>
      </c>
      <c r="E58" s="5"/>
      <c r="F58" t="str">
        <f>IF($E58="","",IF(ISNA(VLOOKUP($E58,DD!$A$2:$C$150,2,0)),"NO SUCH DIVE",VLOOKUP($E58,DD!$A$2:$C$150,2,0)))</f>
        <v/>
      </c>
      <c r="G58" s="10" t="str">
        <f>IF($E58="","",IF(ISNA(VLOOKUP($E58,DD!$A$2:$C$150,3,0)),"",VLOOKUP($E58,DD!$A$2:$C$150,3,0)))</f>
        <v/>
      </c>
      <c r="H58" s="8"/>
      <c r="I58" s="8"/>
      <c r="J58" s="8"/>
      <c r="K58" s="8"/>
      <c r="L58" s="8"/>
      <c r="M58" s="5"/>
      <c r="N58" s="78">
        <f t="shared" si="0"/>
        <v>0</v>
      </c>
      <c r="O58" s="78">
        <f t="shared" ref="O58" si="53">IF(N58="","",N58)</f>
        <v>0</v>
      </c>
      <c r="Q58" s="36"/>
      <c r="R58" s="36"/>
      <c r="S58" s="36"/>
    </row>
    <row r="59" spans="1:19" x14ac:dyDescent="0.25">
      <c r="A59" s="115"/>
      <c r="B59" s="116"/>
      <c r="C59" s="117"/>
      <c r="D59" s="10">
        <v>2</v>
      </c>
      <c r="E59" s="5"/>
      <c r="F59" t="str">
        <f>IF($E59="","",IF(ISNA(VLOOKUP($E59,DD!$A$2:$C$150,2,0)),"NO SUCH DIVE",VLOOKUP($E59,DD!$A$2:$C$150,2,0)))</f>
        <v/>
      </c>
      <c r="G59" s="10" t="str">
        <f>IF($E59="","",IF(ISNA(VLOOKUP($E59,DD!$A$2:$C$150,3,0)),"",VLOOKUP($E59,DD!$A$2:$C$150,3,0)))</f>
        <v/>
      </c>
      <c r="H59" s="8"/>
      <c r="I59" s="8"/>
      <c r="J59" s="8"/>
      <c r="K59" s="8"/>
      <c r="L59" s="8"/>
      <c r="M59" s="5"/>
      <c r="N59" s="78">
        <f t="shared" si="0"/>
        <v>0</v>
      </c>
      <c r="O59" s="78">
        <f t="shared" ref="O59:O61" si="54">IF(N59="",O58,N59+O58)</f>
        <v>0</v>
      </c>
      <c r="Q59" s="35"/>
      <c r="R59" s="35"/>
      <c r="S59" s="35"/>
    </row>
    <row r="60" spans="1:19" ht="15.75" thickBot="1" x14ac:dyDescent="0.3">
      <c r="A60" s="115"/>
      <c r="B60" s="116"/>
      <c r="C60" s="117"/>
      <c r="D60" s="10">
        <v>3</v>
      </c>
      <c r="E60" s="5"/>
      <c r="F60" t="str">
        <f>IF($E60="","",IF(ISNA(VLOOKUP($E60,DD!$A$2:$C$150,2,0)),"NO SUCH DIVE",VLOOKUP($E60,DD!$A$2:$C$150,2,0)))</f>
        <v/>
      </c>
      <c r="G60" s="10" t="str">
        <f>IF($E60="","",IF(ISNA(VLOOKUP($E60,DD!$A$2:$C$150,3,0)),"",VLOOKUP($E60,DD!$A$2:$C$150,3,0)))</f>
        <v/>
      </c>
      <c r="H60" s="8"/>
      <c r="I60" s="8"/>
      <c r="J60" s="8"/>
      <c r="K60" s="8"/>
      <c r="L60" s="8"/>
      <c r="M60" s="5"/>
      <c r="N60" s="78">
        <f t="shared" si="0"/>
        <v>0</v>
      </c>
      <c r="O60" s="78">
        <f t="shared" si="54"/>
        <v>0</v>
      </c>
      <c r="Q60" s="35"/>
      <c r="R60" s="35"/>
      <c r="S60" s="35"/>
    </row>
    <row r="61" spans="1:19" ht="15.75" thickBot="1" x14ac:dyDescent="0.3">
      <c r="A61" s="115"/>
      <c r="B61" s="116"/>
      <c r="C61" s="117"/>
      <c r="D61" s="10">
        <v>4</v>
      </c>
      <c r="E61" s="5"/>
      <c r="F61" t="str">
        <f>IF($E61="","",IF(ISNA(VLOOKUP($E61,DD!$A$2:$C$150,2,0)),"NO SUCH DIVE",VLOOKUP($E61,DD!$A$2:$C$150,2,0)))</f>
        <v/>
      </c>
      <c r="G61" s="10" t="str">
        <f>IF($E61="","",IF(ISNA(VLOOKUP($E61,DD!$A$2:$C$150,3,0)),"",VLOOKUP($E61,DD!$A$2:$C$150,3,0)))</f>
        <v/>
      </c>
      <c r="H61" s="8"/>
      <c r="I61" s="8"/>
      <c r="J61" s="8"/>
      <c r="K61" s="8"/>
      <c r="L61" s="8"/>
      <c r="M61" s="5"/>
      <c r="N61" s="78">
        <f t="shared" si="0"/>
        <v>0</v>
      </c>
      <c r="O61" s="79">
        <f t="shared" si="54"/>
        <v>0</v>
      </c>
      <c r="Q61" s="35">
        <f t="shared" ref="Q61" si="55">IF(O61&lt;&gt;"",O61+A58/10000,0)</f>
        <v>1.5E-3</v>
      </c>
      <c r="R61" s="35">
        <f t="shared" ref="R61:S61" si="56">B58</f>
        <v>0</v>
      </c>
      <c r="S61" s="35">
        <f t="shared" si="56"/>
        <v>0</v>
      </c>
    </row>
    <row r="62" spans="1:19" x14ac:dyDescent="0.25">
      <c r="A62" s="118">
        <v>16</v>
      </c>
      <c r="B62" s="119"/>
      <c r="C62" s="120"/>
      <c r="D62" s="42">
        <v>1</v>
      </c>
      <c r="E62" s="40"/>
      <c r="F62" s="43" t="str">
        <f>IF($E62="","",IF(ISNA(VLOOKUP($E62,DD!$A$2:$C$150,2,0)),"NO SUCH DIVE",VLOOKUP($E62,DD!$A$2:$C$150,2,0)))</f>
        <v/>
      </c>
      <c r="G62" s="42" t="str">
        <f>IF($E62="","",IF(ISNA(VLOOKUP($E62,DD!$A$2:$C$150,3,0)),"",VLOOKUP($E62,DD!$A$2:$C$150,3,0)))</f>
        <v/>
      </c>
      <c r="H62" s="41"/>
      <c r="I62" s="41"/>
      <c r="J62" s="41"/>
      <c r="K62" s="41"/>
      <c r="L62" s="41"/>
      <c r="M62" s="40"/>
      <c r="N62" s="82">
        <f t="shared" si="0"/>
        <v>0</v>
      </c>
      <c r="O62" s="82">
        <f t="shared" ref="O62" si="57">IF(N62="","",N62)</f>
        <v>0</v>
      </c>
      <c r="Q62" s="36"/>
      <c r="R62" s="36"/>
      <c r="S62" s="36"/>
    </row>
    <row r="63" spans="1:19" x14ac:dyDescent="0.25">
      <c r="A63" s="118"/>
      <c r="B63" s="119"/>
      <c r="C63" s="120"/>
      <c r="D63" s="42">
        <v>2</v>
      </c>
      <c r="E63" s="40"/>
      <c r="F63" s="43" t="str">
        <f>IF($E63="","",IF(ISNA(VLOOKUP($E63,DD!$A$2:$C$150,2,0)),"NO SUCH DIVE",VLOOKUP($E63,DD!$A$2:$C$150,2,0)))</f>
        <v/>
      </c>
      <c r="G63" s="42" t="str">
        <f>IF($E63="","",IF(ISNA(VLOOKUP($E63,DD!$A$2:$C$150,3,0)),"",VLOOKUP($E63,DD!$A$2:$C$150,3,0)))</f>
        <v/>
      </c>
      <c r="H63" s="41"/>
      <c r="I63" s="41"/>
      <c r="J63" s="41"/>
      <c r="K63" s="41"/>
      <c r="L63" s="41"/>
      <c r="M63" s="40"/>
      <c r="N63" s="82">
        <f t="shared" si="0"/>
        <v>0</v>
      </c>
      <c r="O63" s="82">
        <f t="shared" ref="O63:O65" si="58">IF(N63="",O62,N63+O62)</f>
        <v>0</v>
      </c>
      <c r="Q63" s="35"/>
      <c r="R63" s="35"/>
      <c r="S63" s="35"/>
    </row>
    <row r="64" spans="1:19" ht="15.75" thickBot="1" x14ac:dyDescent="0.3">
      <c r="A64" s="118"/>
      <c r="B64" s="119"/>
      <c r="C64" s="120"/>
      <c r="D64" s="42">
        <v>3</v>
      </c>
      <c r="E64" s="40"/>
      <c r="F64" s="43" t="str">
        <f>IF($E64="","",IF(ISNA(VLOOKUP($E64,DD!$A$2:$C$150,2,0)),"NO SUCH DIVE",VLOOKUP($E64,DD!$A$2:$C$150,2,0)))</f>
        <v/>
      </c>
      <c r="G64" s="42" t="str">
        <f>IF($E64="","",IF(ISNA(VLOOKUP($E64,DD!$A$2:$C$150,3,0)),"",VLOOKUP($E64,DD!$A$2:$C$150,3,0)))</f>
        <v/>
      </c>
      <c r="H64" s="41"/>
      <c r="I64" s="41"/>
      <c r="J64" s="41"/>
      <c r="K64" s="41"/>
      <c r="L64" s="41"/>
      <c r="M64" s="40"/>
      <c r="N64" s="82">
        <f t="shared" si="0"/>
        <v>0</v>
      </c>
      <c r="O64" s="82">
        <f t="shared" si="58"/>
        <v>0</v>
      </c>
      <c r="Q64" s="35"/>
      <c r="R64" s="35"/>
      <c r="S64" s="35"/>
    </row>
    <row r="65" spans="1:19" ht="15.75" thickBot="1" x14ac:dyDescent="0.3">
      <c r="A65" s="118"/>
      <c r="B65" s="119"/>
      <c r="C65" s="120"/>
      <c r="D65" s="42">
        <v>4</v>
      </c>
      <c r="E65" s="40"/>
      <c r="F65" s="43" t="str">
        <f>IF($E65="","",IF(ISNA(VLOOKUP($E65,DD!$A$2:$C$150,2,0)),"NO SUCH DIVE",VLOOKUP($E65,DD!$A$2:$C$150,2,0)))</f>
        <v/>
      </c>
      <c r="G65" s="42" t="str">
        <f>IF($E65="","",IF(ISNA(VLOOKUP($E65,DD!$A$2:$C$150,3,0)),"",VLOOKUP($E65,DD!$A$2:$C$150,3,0)))</f>
        <v/>
      </c>
      <c r="H65" s="41"/>
      <c r="I65" s="41"/>
      <c r="J65" s="41"/>
      <c r="K65" s="41"/>
      <c r="L65" s="41"/>
      <c r="M65" s="40"/>
      <c r="N65" s="82">
        <f t="shared" si="0"/>
        <v>0</v>
      </c>
      <c r="O65" s="83">
        <f t="shared" si="58"/>
        <v>0</v>
      </c>
      <c r="Q65" s="35">
        <f t="shared" ref="Q65" si="59">IF(O65&lt;&gt;"",O65+A62/10000,0)</f>
        <v>1.6000000000000001E-3</v>
      </c>
      <c r="R65" s="35">
        <f t="shared" ref="R65:S65" si="60">B62</f>
        <v>0</v>
      </c>
      <c r="S65" s="35">
        <f t="shared" si="60"/>
        <v>0</v>
      </c>
    </row>
    <row r="66" spans="1:19" x14ac:dyDescent="0.25">
      <c r="A66" s="115">
        <v>17</v>
      </c>
      <c r="B66" s="116"/>
      <c r="C66" s="117"/>
      <c r="D66" s="10">
        <v>1</v>
      </c>
      <c r="E66" s="5"/>
      <c r="F66" t="str">
        <f>IF($E66="","",IF(ISNA(VLOOKUP($E66,DD!$A$2:$C$150,2,0)),"NO SUCH DIVE",VLOOKUP($E66,DD!$A$2:$C$150,2,0)))</f>
        <v/>
      </c>
      <c r="G66" s="10" t="str">
        <f>IF($E66="","",IF(ISNA(VLOOKUP($E66,DD!$A$2:$C$150,3,0)),"",VLOOKUP($E66,DD!$A$2:$C$150,3,0)))</f>
        <v/>
      </c>
      <c r="H66" s="8"/>
      <c r="I66" s="8"/>
      <c r="J66" s="8"/>
      <c r="K66" s="8"/>
      <c r="L66" s="8"/>
      <c r="M66" s="5"/>
      <c r="N66" s="78">
        <f t="shared" si="0"/>
        <v>0</v>
      </c>
      <c r="O66" s="78">
        <f t="shared" ref="O66" si="61">IF(N66="","",N66)</f>
        <v>0</v>
      </c>
      <c r="Q66" s="36"/>
      <c r="R66" s="36"/>
      <c r="S66" s="36"/>
    </row>
    <row r="67" spans="1:19" x14ac:dyDescent="0.25">
      <c r="A67" s="115"/>
      <c r="B67" s="116"/>
      <c r="C67" s="117"/>
      <c r="D67" s="10">
        <v>2</v>
      </c>
      <c r="E67" s="5"/>
      <c r="F67" t="str">
        <f>IF($E67="","",IF(ISNA(VLOOKUP($E67,DD!$A$2:$C$150,2,0)),"NO SUCH DIVE",VLOOKUP($E67,DD!$A$2:$C$150,2,0)))</f>
        <v/>
      </c>
      <c r="G67" s="10" t="str">
        <f>IF($E67="","",IF(ISNA(VLOOKUP($E67,DD!$A$2:$C$150,3,0)),"",VLOOKUP($E67,DD!$A$2:$C$150,3,0)))</f>
        <v/>
      </c>
      <c r="H67" s="8"/>
      <c r="I67" s="8"/>
      <c r="J67" s="8"/>
      <c r="K67" s="8"/>
      <c r="L67" s="8"/>
      <c r="M67" s="5"/>
      <c r="N67" s="78">
        <f t="shared" ref="N67:N97" si="62">IF(G67="",0,IF(COUNT(H67:L67)=3,IF(M67&lt;&gt;"",(SUM(H67:J67)-6)*G67,SUM(H67:J67)*G67),IF(M67&lt;&gt;"",(SUM(H67:L67)-MAX(H67:L67)-MIN(H67:L67)-6)*G67,(SUM(H67:L67)-MAX(H67:L67)-MIN(H67:L67))*G67)))</f>
        <v>0</v>
      </c>
      <c r="O67" s="78">
        <f t="shared" ref="O67:O69" si="63">IF(N67="",O66,N67+O66)</f>
        <v>0</v>
      </c>
      <c r="Q67" s="35"/>
      <c r="R67" s="35"/>
      <c r="S67" s="35"/>
    </row>
    <row r="68" spans="1:19" ht="15.75" thickBot="1" x14ac:dyDescent="0.3">
      <c r="A68" s="115"/>
      <c r="B68" s="116"/>
      <c r="C68" s="117"/>
      <c r="D68" s="10">
        <v>3</v>
      </c>
      <c r="E68" s="5"/>
      <c r="F68" t="str">
        <f>IF($E68="","",IF(ISNA(VLOOKUP($E68,DD!$A$2:$C$150,2,0)),"NO SUCH DIVE",VLOOKUP($E68,DD!$A$2:$C$150,2,0)))</f>
        <v/>
      </c>
      <c r="G68" s="10" t="str">
        <f>IF($E68="","",IF(ISNA(VLOOKUP($E68,DD!$A$2:$C$150,3,0)),"",VLOOKUP($E68,DD!$A$2:$C$150,3,0)))</f>
        <v/>
      </c>
      <c r="H68" s="8"/>
      <c r="I68" s="8"/>
      <c r="J68" s="8"/>
      <c r="K68" s="8"/>
      <c r="L68" s="8"/>
      <c r="M68" s="5"/>
      <c r="N68" s="78">
        <f t="shared" si="62"/>
        <v>0</v>
      </c>
      <c r="O68" s="78">
        <f t="shared" si="63"/>
        <v>0</v>
      </c>
      <c r="Q68" s="35"/>
      <c r="R68" s="35"/>
      <c r="S68" s="35"/>
    </row>
    <row r="69" spans="1:19" ht="15.75" thickBot="1" x14ac:dyDescent="0.3">
      <c r="A69" s="115"/>
      <c r="B69" s="116"/>
      <c r="C69" s="117"/>
      <c r="D69" s="10">
        <v>4</v>
      </c>
      <c r="E69" s="5"/>
      <c r="F69" t="str">
        <f>IF($E69="","",IF(ISNA(VLOOKUP($E69,DD!$A$2:$C$150,2,0)),"NO SUCH DIVE",VLOOKUP($E69,DD!$A$2:$C$150,2,0)))</f>
        <v/>
      </c>
      <c r="G69" s="10" t="str">
        <f>IF($E69="","",IF(ISNA(VLOOKUP($E69,DD!$A$2:$C$150,3,0)),"",VLOOKUP($E69,DD!$A$2:$C$150,3,0)))</f>
        <v/>
      </c>
      <c r="H69" s="8"/>
      <c r="I69" s="8"/>
      <c r="J69" s="8"/>
      <c r="K69" s="8"/>
      <c r="L69" s="8"/>
      <c r="M69" s="5"/>
      <c r="N69" s="78">
        <f t="shared" si="62"/>
        <v>0</v>
      </c>
      <c r="O69" s="79">
        <f t="shared" si="63"/>
        <v>0</v>
      </c>
      <c r="Q69" s="35">
        <f t="shared" ref="Q69" si="64">IF(O69&lt;&gt;"",O69+A66/10000,0)</f>
        <v>1.6999999999999999E-3</v>
      </c>
      <c r="R69" s="35">
        <f t="shared" ref="R69:S69" si="65">B66</f>
        <v>0</v>
      </c>
      <c r="S69" s="35">
        <f t="shared" si="65"/>
        <v>0</v>
      </c>
    </row>
    <row r="70" spans="1:19" x14ac:dyDescent="0.25">
      <c r="A70" s="118">
        <v>18</v>
      </c>
      <c r="B70" s="119"/>
      <c r="C70" s="120"/>
      <c r="D70" s="42">
        <v>1</v>
      </c>
      <c r="E70" s="40"/>
      <c r="F70" s="43" t="str">
        <f>IF($E70="","",IF(ISNA(VLOOKUP($E70,DD!$A$2:$C$150,2,0)),"NO SUCH DIVE",VLOOKUP($E70,DD!$A$2:$C$150,2,0)))</f>
        <v/>
      </c>
      <c r="G70" s="42" t="str">
        <f>IF($E70="","",IF(ISNA(VLOOKUP($E70,DD!$A$2:$C$150,3,0)),"",VLOOKUP($E70,DD!$A$2:$C$150,3,0)))</f>
        <v/>
      </c>
      <c r="H70" s="41"/>
      <c r="I70" s="41"/>
      <c r="J70" s="41"/>
      <c r="K70" s="41"/>
      <c r="L70" s="41"/>
      <c r="M70" s="40"/>
      <c r="N70" s="82">
        <f t="shared" si="62"/>
        <v>0</v>
      </c>
      <c r="O70" s="82">
        <f t="shared" ref="O70" si="66">IF(N70="","",N70)</f>
        <v>0</v>
      </c>
      <c r="Q70" s="36"/>
      <c r="R70" s="36"/>
      <c r="S70" s="36"/>
    </row>
    <row r="71" spans="1:19" x14ac:dyDescent="0.25">
      <c r="A71" s="118"/>
      <c r="B71" s="119"/>
      <c r="C71" s="120"/>
      <c r="D71" s="42">
        <v>2</v>
      </c>
      <c r="E71" s="40"/>
      <c r="F71" s="43" t="str">
        <f>IF($E71="","",IF(ISNA(VLOOKUP($E71,DD!$A$2:$C$150,2,0)),"NO SUCH DIVE",VLOOKUP($E71,DD!$A$2:$C$150,2,0)))</f>
        <v/>
      </c>
      <c r="G71" s="42" t="str">
        <f>IF($E71="","",IF(ISNA(VLOOKUP($E71,DD!$A$2:$C$150,3,0)),"",VLOOKUP($E71,DD!$A$2:$C$150,3,0)))</f>
        <v/>
      </c>
      <c r="H71" s="41"/>
      <c r="I71" s="41"/>
      <c r="J71" s="41"/>
      <c r="K71" s="41"/>
      <c r="L71" s="41"/>
      <c r="M71" s="40"/>
      <c r="N71" s="82">
        <f t="shared" si="62"/>
        <v>0</v>
      </c>
      <c r="O71" s="82">
        <f t="shared" ref="O71:O73" si="67">IF(N71="",O70,N71+O70)</f>
        <v>0</v>
      </c>
      <c r="Q71" s="35"/>
      <c r="R71" s="35"/>
      <c r="S71" s="35"/>
    </row>
    <row r="72" spans="1:19" ht="15.75" thickBot="1" x14ac:dyDescent="0.3">
      <c r="A72" s="118"/>
      <c r="B72" s="119"/>
      <c r="C72" s="120"/>
      <c r="D72" s="42">
        <v>3</v>
      </c>
      <c r="E72" s="40"/>
      <c r="F72" s="43" t="str">
        <f>IF($E72="","",IF(ISNA(VLOOKUP($E72,DD!$A$2:$C$150,2,0)),"NO SUCH DIVE",VLOOKUP($E72,DD!$A$2:$C$150,2,0)))</f>
        <v/>
      </c>
      <c r="G72" s="42" t="str">
        <f>IF($E72="","",IF(ISNA(VLOOKUP($E72,DD!$A$2:$C$150,3,0)),"",VLOOKUP($E72,DD!$A$2:$C$150,3,0)))</f>
        <v/>
      </c>
      <c r="H72" s="41"/>
      <c r="I72" s="41"/>
      <c r="J72" s="41"/>
      <c r="K72" s="41"/>
      <c r="L72" s="41"/>
      <c r="M72" s="40"/>
      <c r="N72" s="82">
        <f t="shared" si="62"/>
        <v>0</v>
      </c>
      <c r="O72" s="82">
        <f t="shared" si="67"/>
        <v>0</v>
      </c>
      <c r="Q72" s="35"/>
      <c r="R72" s="35"/>
      <c r="S72" s="35"/>
    </row>
    <row r="73" spans="1:19" ht="15.75" thickBot="1" x14ac:dyDescent="0.3">
      <c r="A73" s="118"/>
      <c r="B73" s="119"/>
      <c r="C73" s="120"/>
      <c r="D73" s="42">
        <v>4</v>
      </c>
      <c r="E73" s="40"/>
      <c r="F73" s="43" t="str">
        <f>IF($E73="","",IF(ISNA(VLOOKUP($E73,DD!$A$2:$C$150,2,0)),"NO SUCH DIVE",VLOOKUP($E73,DD!$A$2:$C$150,2,0)))</f>
        <v/>
      </c>
      <c r="G73" s="42" t="str">
        <f>IF($E73="","",IF(ISNA(VLOOKUP($E73,DD!$A$2:$C$150,3,0)),"",VLOOKUP($E73,DD!$A$2:$C$150,3,0)))</f>
        <v/>
      </c>
      <c r="H73" s="41"/>
      <c r="I73" s="41"/>
      <c r="J73" s="41"/>
      <c r="K73" s="41"/>
      <c r="L73" s="41"/>
      <c r="M73" s="40"/>
      <c r="N73" s="82">
        <f t="shared" si="62"/>
        <v>0</v>
      </c>
      <c r="O73" s="83">
        <f t="shared" si="67"/>
        <v>0</v>
      </c>
      <c r="Q73" s="35">
        <f t="shared" ref="Q73" si="68">IF(O73&lt;&gt;"",O73+A70/10000,0)</f>
        <v>1.8E-3</v>
      </c>
      <c r="R73" s="35">
        <f t="shared" ref="R73:S73" si="69">B70</f>
        <v>0</v>
      </c>
      <c r="S73" s="35">
        <f t="shared" si="69"/>
        <v>0</v>
      </c>
    </row>
    <row r="74" spans="1:19" x14ac:dyDescent="0.25">
      <c r="A74" s="115">
        <v>19</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62"/>
        <v>0</v>
      </c>
      <c r="O74" s="78">
        <f t="shared" ref="O74" si="70">IF(N74="","",N74)</f>
        <v>0</v>
      </c>
      <c r="Q74" s="36"/>
      <c r="R74" s="36"/>
      <c r="S74" s="36"/>
    </row>
    <row r="75" spans="1:19" ht="15" customHeight="1" x14ac:dyDescent="0.25">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62"/>
        <v>0</v>
      </c>
      <c r="O75" s="78">
        <f t="shared" ref="O75:O77" si="71">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62"/>
        <v>0</v>
      </c>
      <c r="O76" s="78">
        <f t="shared" si="71"/>
        <v>0</v>
      </c>
      <c r="Q76" s="35"/>
      <c r="R76" s="35"/>
      <c r="S76" s="35"/>
    </row>
    <row r="77" spans="1:19" ht="15.75" thickBot="1" x14ac:dyDescent="0.3">
      <c r="A77" s="115"/>
      <c r="B77" s="116"/>
      <c r="C77" s="117"/>
      <c r="D77" s="10">
        <v>4</v>
      </c>
      <c r="E77" s="5"/>
      <c r="F77" t="str">
        <f>IF($E77="","",IF(ISNA(VLOOKUP($E77,DD!$A$2:$C$150,2,0)),"NO SUCH DIVE",VLOOKUP($E77,DD!$A$2:$C$150,2,0)))</f>
        <v/>
      </c>
      <c r="G77" s="10" t="str">
        <f>IF($E77="","",IF(ISNA(VLOOKUP($E77,DD!$A$2:$C$150,3,0)),"",VLOOKUP($E77,DD!$A$2:$C$150,3,0)))</f>
        <v/>
      </c>
      <c r="H77" s="8"/>
      <c r="I77" s="8"/>
      <c r="J77" s="8"/>
      <c r="K77" s="8"/>
      <c r="L77" s="8"/>
      <c r="M77" s="5"/>
      <c r="N77" s="78">
        <f t="shared" si="62"/>
        <v>0</v>
      </c>
      <c r="O77" s="79">
        <f t="shared" si="71"/>
        <v>0</v>
      </c>
      <c r="Q77" s="35">
        <f t="shared" ref="Q77" si="72">IF(O77&lt;&gt;"",O77+A74/10000,0)</f>
        <v>1.9E-3</v>
      </c>
      <c r="R77" s="35">
        <f t="shared" ref="R77:S77" si="73">B74</f>
        <v>0</v>
      </c>
      <c r="S77" s="35">
        <f t="shared" si="73"/>
        <v>0</v>
      </c>
    </row>
    <row r="78" spans="1:19" x14ac:dyDescent="0.25">
      <c r="A78" s="118">
        <v>20</v>
      </c>
      <c r="B78" s="119"/>
      <c r="C78" s="120"/>
      <c r="D78" s="42">
        <v>1</v>
      </c>
      <c r="E78" s="40"/>
      <c r="F78" s="43" t="str">
        <f>IF($E78="","",IF(ISNA(VLOOKUP($E78,DD!$A$2:$C$150,2,0)),"NO SUCH DIVE",VLOOKUP($E78,DD!$A$2:$C$150,2,0)))</f>
        <v/>
      </c>
      <c r="G78" s="42" t="str">
        <f>IF($E78="","",IF(ISNA(VLOOKUP($E78,DD!$A$2:$C$150,3,0)),"",VLOOKUP($E78,DD!$A$2:$C$150,3,0)))</f>
        <v/>
      </c>
      <c r="H78" s="41"/>
      <c r="I78" s="41"/>
      <c r="J78" s="41"/>
      <c r="K78" s="41"/>
      <c r="L78" s="41"/>
      <c r="M78" s="40"/>
      <c r="N78" s="82">
        <f t="shared" si="62"/>
        <v>0</v>
      </c>
      <c r="O78" s="82">
        <f t="shared" ref="O78" si="74">IF(N78="","",N78)</f>
        <v>0</v>
      </c>
      <c r="Q78" s="36"/>
      <c r="R78" s="36"/>
      <c r="S78" s="36"/>
    </row>
    <row r="79" spans="1:19" x14ac:dyDescent="0.25">
      <c r="A79" s="118"/>
      <c r="B79" s="119"/>
      <c r="C79" s="120"/>
      <c r="D79" s="42">
        <v>2</v>
      </c>
      <c r="E79" s="40"/>
      <c r="F79" s="43" t="str">
        <f>IF($E79="","",IF(ISNA(VLOOKUP($E79,DD!$A$2:$C$150,2,0)),"NO SUCH DIVE",VLOOKUP($E79,DD!$A$2:$C$150,2,0)))</f>
        <v/>
      </c>
      <c r="G79" s="42" t="str">
        <f>IF($E79="","",IF(ISNA(VLOOKUP($E79,DD!$A$2:$C$150,3,0)),"",VLOOKUP($E79,DD!$A$2:$C$150,3,0)))</f>
        <v/>
      </c>
      <c r="H79" s="41"/>
      <c r="I79" s="41"/>
      <c r="J79" s="41"/>
      <c r="K79" s="41"/>
      <c r="L79" s="41"/>
      <c r="M79" s="40"/>
      <c r="N79" s="82">
        <f t="shared" si="62"/>
        <v>0</v>
      </c>
      <c r="O79" s="82">
        <f t="shared" ref="O79:O81" si="75">IF(N79="",O78,N79+O78)</f>
        <v>0</v>
      </c>
      <c r="Q79" s="35"/>
      <c r="R79" s="35"/>
      <c r="S79" s="35"/>
    </row>
    <row r="80" spans="1:19" ht="15.75" thickBot="1" x14ac:dyDescent="0.3">
      <c r="A80" s="118"/>
      <c r="B80" s="119"/>
      <c r="C80" s="120"/>
      <c r="D80" s="42">
        <v>3</v>
      </c>
      <c r="E80" s="40"/>
      <c r="F80" s="43" t="str">
        <f>IF($E80="","",IF(ISNA(VLOOKUP($E80,DD!$A$2:$C$150,2,0)),"NO SUCH DIVE",VLOOKUP($E80,DD!$A$2:$C$150,2,0)))</f>
        <v/>
      </c>
      <c r="G80" s="42" t="str">
        <f>IF($E80="","",IF(ISNA(VLOOKUP($E80,DD!$A$2:$C$150,3,0)),"",VLOOKUP($E80,DD!$A$2:$C$150,3,0)))</f>
        <v/>
      </c>
      <c r="H80" s="41"/>
      <c r="I80" s="41"/>
      <c r="J80" s="41"/>
      <c r="K80" s="41"/>
      <c r="L80" s="41"/>
      <c r="M80" s="40"/>
      <c r="N80" s="82">
        <f t="shared" si="62"/>
        <v>0</v>
      </c>
      <c r="O80" s="82">
        <f t="shared" si="75"/>
        <v>0</v>
      </c>
      <c r="Q80" s="35"/>
      <c r="R80" s="35"/>
      <c r="S80" s="35"/>
    </row>
    <row r="81" spans="1:19" ht="15.75" thickBot="1" x14ac:dyDescent="0.3">
      <c r="A81" s="118"/>
      <c r="B81" s="119"/>
      <c r="C81" s="120"/>
      <c r="D81" s="42">
        <v>4</v>
      </c>
      <c r="E81" s="40"/>
      <c r="F81" s="43" t="str">
        <f>IF($E81="","",IF(ISNA(VLOOKUP($E81,DD!$A$2:$C$150,2,0)),"NO SUCH DIVE",VLOOKUP($E81,DD!$A$2:$C$150,2,0)))</f>
        <v/>
      </c>
      <c r="G81" s="42" t="str">
        <f>IF($E81="","",IF(ISNA(VLOOKUP($E81,DD!$A$2:$C$150,3,0)),"",VLOOKUP($E81,DD!$A$2:$C$150,3,0)))</f>
        <v/>
      </c>
      <c r="H81" s="41"/>
      <c r="I81" s="41"/>
      <c r="J81" s="41"/>
      <c r="K81" s="41"/>
      <c r="L81" s="41"/>
      <c r="M81" s="40"/>
      <c r="N81" s="82">
        <f t="shared" si="62"/>
        <v>0</v>
      </c>
      <c r="O81" s="83">
        <f t="shared" si="75"/>
        <v>0</v>
      </c>
      <c r="Q81" s="35">
        <f t="shared" ref="Q81" si="76">IF(O81&lt;&gt;"",O81+A78/10000,0)</f>
        <v>2E-3</v>
      </c>
      <c r="R81" s="35">
        <f t="shared" ref="R81:S81" si="77">B78</f>
        <v>0</v>
      </c>
      <c r="S81" s="35">
        <f t="shared" si="77"/>
        <v>0</v>
      </c>
    </row>
    <row r="82" spans="1:19" x14ac:dyDescent="0.25">
      <c r="A82" s="115">
        <v>21</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62"/>
        <v>0</v>
      </c>
      <c r="O82" s="78">
        <f t="shared" ref="O82" si="78">IF(N82="","",N82)</f>
        <v>0</v>
      </c>
      <c r="Q82" s="36"/>
      <c r="R82" s="36"/>
      <c r="S82" s="36"/>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62"/>
        <v>0</v>
      </c>
      <c r="O83" s="78">
        <f t="shared" ref="O83:O85" si="79">IF(N83="",O82,N83+O82)</f>
        <v>0</v>
      </c>
      <c r="Q83" s="35"/>
      <c r="R83" s="35"/>
      <c r="S83" s="35"/>
    </row>
    <row r="84" spans="1:19" ht="15.75" thickBot="1" x14ac:dyDescent="0.3">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62"/>
        <v>0</v>
      </c>
      <c r="O84" s="78">
        <f t="shared" si="79"/>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62"/>
        <v>0</v>
      </c>
      <c r="O85" s="79">
        <f t="shared" si="79"/>
        <v>0</v>
      </c>
      <c r="Q85" s="35">
        <f t="shared" ref="Q85" si="80">IF(O85&lt;&gt;"",O85+A82/10000,0)</f>
        <v>2.0999999999999999E-3</v>
      </c>
      <c r="R85" s="35">
        <f t="shared" ref="R85:S85" si="81">B82</f>
        <v>0</v>
      </c>
      <c r="S85" s="35">
        <f t="shared" si="81"/>
        <v>0</v>
      </c>
    </row>
    <row r="86" spans="1:19" x14ac:dyDescent="0.25">
      <c r="A86" s="118">
        <v>22</v>
      </c>
      <c r="B86" s="119"/>
      <c r="C86" s="120"/>
      <c r="D86" s="42">
        <v>1</v>
      </c>
      <c r="E86" s="40"/>
      <c r="F86" s="43" t="str">
        <f>IF($E86="","",IF(ISNA(VLOOKUP($E86,DD!$A$2:$C$150,2,0)),"NO SUCH DIVE",VLOOKUP($E86,DD!$A$2:$C$150,2,0)))</f>
        <v/>
      </c>
      <c r="G86" s="42" t="str">
        <f>IF($E86="","",IF(ISNA(VLOOKUP($E86,DD!$A$2:$C$150,3,0)),"",VLOOKUP($E86,DD!$A$2:$C$150,3,0)))</f>
        <v/>
      </c>
      <c r="H86" s="41"/>
      <c r="I86" s="41"/>
      <c r="J86" s="41"/>
      <c r="K86" s="41"/>
      <c r="L86" s="41"/>
      <c r="M86" s="40"/>
      <c r="N86" s="82">
        <f t="shared" si="62"/>
        <v>0</v>
      </c>
      <c r="O86" s="82">
        <f t="shared" ref="O86" si="82">IF(N86="","",N86)</f>
        <v>0</v>
      </c>
      <c r="Q86" s="36"/>
      <c r="R86" s="36"/>
      <c r="S86" s="36"/>
    </row>
    <row r="87" spans="1:19" x14ac:dyDescent="0.25">
      <c r="A87" s="118"/>
      <c r="B87" s="119"/>
      <c r="C87" s="120"/>
      <c r="D87" s="42">
        <v>2</v>
      </c>
      <c r="E87" s="40"/>
      <c r="F87" s="43" t="str">
        <f>IF($E87="","",IF(ISNA(VLOOKUP($E87,DD!$A$2:$C$150,2,0)),"NO SUCH DIVE",VLOOKUP($E87,DD!$A$2:$C$150,2,0)))</f>
        <v/>
      </c>
      <c r="G87" s="42" t="str">
        <f>IF($E87="","",IF(ISNA(VLOOKUP($E87,DD!$A$2:$C$150,3,0)),"",VLOOKUP($E87,DD!$A$2:$C$150,3,0)))</f>
        <v/>
      </c>
      <c r="H87" s="41"/>
      <c r="I87" s="41"/>
      <c r="J87" s="41"/>
      <c r="K87" s="41"/>
      <c r="L87" s="41"/>
      <c r="M87" s="40"/>
      <c r="N87" s="82">
        <f t="shared" si="62"/>
        <v>0</v>
      </c>
      <c r="O87" s="82">
        <f t="shared" ref="O87:O89" si="83">IF(N87="",O86,N87+O86)</f>
        <v>0</v>
      </c>
      <c r="Q87" s="35"/>
      <c r="R87" s="35"/>
      <c r="S87" s="35"/>
    </row>
    <row r="88" spans="1:19" ht="15.75" thickBot="1" x14ac:dyDescent="0.3">
      <c r="A88" s="118"/>
      <c r="B88" s="119"/>
      <c r="C88" s="120"/>
      <c r="D88" s="42">
        <v>3</v>
      </c>
      <c r="E88" s="40"/>
      <c r="F88" s="43" t="str">
        <f>IF($E88="","",IF(ISNA(VLOOKUP($E88,DD!$A$2:$C$150,2,0)),"NO SUCH DIVE",VLOOKUP($E88,DD!$A$2:$C$150,2,0)))</f>
        <v/>
      </c>
      <c r="G88" s="42" t="str">
        <f>IF($E88="","",IF(ISNA(VLOOKUP($E88,DD!$A$2:$C$150,3,0)),"",VLOOKUP($E88,DD!$A$2:$C$150,3,0)))</f>
        <v/>
      </c>
      <c r="H88" s="41"/>
      <c r="I88" s="41"/>
      <c r="J88" s="41"/>
      <c r="K88" s="41"/>
      <c r="L88" s="41"/>
      <c r="M88" s="40"/>
      <c r="N88" s="82">
        <f t="shared" si="62"/>
        <v>0</v>
      </c>
      <c r="O88" s="82">
        <f t="shared" si="83"/>
        <v>0</v>
      </c>
      <c r="Q88" s="35"/>
      <c r="R88" s="35"/>
      <c r="S88" s="35"/>
    </row>
    <row r="89" spans="1:19" ht="15.75" thickBot="1" x14ac:dyDescent="0.3">
      <c r="A89" s="118"/>
      <c r="B89" s="119"/>
      <c r="C89" s="120"/>
      <c r="D89" s="42">
        <v>4</v>
      </c>
      <c r="E89" s="40"/>
      <c r="F89" s="43" t="str">
        <f>IF($E89="","",IF(ISNA(VLOOKUP($E89,DD!$A$2:$C$150,2,0)),"NO SUCH DIVE",VLOOKUP($E89,DD!$A$2:$C$150,2,0)))</f>
        <v/>
      </c>
      <c r="G89" s="42" t="str">
        <f>IF($E89="","",IF(ISNA(VLOOKUP($E89,DD!$A$2:$C$150,3,0)),"",VLOOKUP($E89,DD!$A$2:$C$150,3,0)))</f>
        <v/>
      </c>
      <c r="H89" s="41"/>
      <c r="I89" s="41"/>
      <c r="J89" s="41"/>
      <c r="K89" s="41"/>
      <c r="L89" s="41"/>
      <c r="M89" s="40"/>
      <c r="N89" s="82">
        <f t="shared" si="62"/>
        <v>0</v>
      </c>
      <c r="O89" s="83">
        <f t="shared" si="83"/>
        <v>0</v>
      </c>
      <c r="Q89" s="35">
        <f t="shared" ref="Q89" si="84">IF(O89&lt;&gt;"",O89+A86/10000,0)</f>
        <v>2.2000000000000001E-3</v>
      </c>
      <c r="R89" s="35">
        <f t="shared" ref="R89:S89" si="85">B86</f>
        <v>0</v>
      </c>
      <c r="S89" s="35">
        <f t="shared" si="85"/>
        <v>0</v>
      </c>
    </row>
    <row r="90" spans="1:19" x14ac:dyDescent="0.25">
      <c r="A90" s="115">
        <v>23</v>
      </c>
      <c r="B90" s="116"/>
      <c r="C90" s="117"/>
      <c r="D90" s="10">
        <v>1</v>
      </c>
      <c r="E90" s="5"/>
      <c r="F90" t="str">
        <f>IF($E90="","",IF(ISNA(VLOOKUP($E90,DD!$A$2:$C$150,2,0)),"NO SUCH DIVE",VLOOKUP($E90,DD!$A$2:$C$150,2,0)))</f>
        <v/>
      </c>
      <c r="G90" s="10" t="str">
        <f>IF($E90="","",IF(ISNA(VLOOKUP($E90,DD!$A$2:$C$150,3,0)),"",VLOOKUP($E90,DD!$A$2:$C$150,3,0)))</f>
        <v/>
      </c>
      <c r="H90" s="8"/>
      <c r="I90" s="8"/>
      <c r="J90" s="8"/>
      <c r="K90" s="8"/>
      <c r="L90" s="8"/>
      <c r="M90" s="5"/>
      <c r="N90" s="78">
        <f t="shared" si="62"/>
        <v>0</v>
      </c>
      <c r="O90" s="78">
        <f t="shared" ref="O90" si="86">IF(N90="","",N90)</f>
        <v>0</v>
      </c>
      <c r="Q90" s="36"/>
      <c r="R90" s="36"/>
      <c r="S90" s="36"/>
    </row>
    <row r="91" spans="1:19" x14ac:dyDescent="0.25">
      <c r="A91" s="115"/>
      <c r="B91" s="116"/>
      <c r="C91" s="117"/>
      <c r="D91" s="10">
        <v>2</v>
      </c>
      <c r="E91" s="5"/>
      <c r="F91" t="str">
        <f>IF($E91="","",IF(ISNA(VLOOKUP($E91,DD!$A$2:$C$150,2,0)),"NO SUCH DIVE",VLOOKUP($E91,DD!$A$2:$C$150,2,0)))</f>
        <v/>
      </c>
      <c r="G91" s="10" t="str">
        <f>IF($E91="","",IF(ISNA(VLOOKUP($E91,DD!$A$2:$C$150,3,0)),"",VLOOKUP($E91,DD!$A$2:$C$150,3,0)))</f>
        <v/>
      </c>
      <c r="H91" s="8"/>
      <c r="I91" s="8"/>
      <c r="J91" s="8"/>
      <c r="K91" s="8"/>
      <c r="L91" s="8"/>
      <c r="M91" s="5"/>
      <c r="N91" s="78">
        <f t="shared" si="62"/>
        <v>0</v>
      </c>
      <c r="O91" s="78">
        <f t="shared" ref="O91:O93" si="87">IF(N91="",O90,N91+O90)</f>
        <v>0</v>
      </c>
      <c r="Q91" s="35"/>
      <c r="R91" s="35"/>
      <c r="S91" s="35"/>
    </row>
    <row r="92" spans="1:19" ht="15.75" thickBot="1" x14ac:dyDescent="0.3">
      <c r="A92" s="115"/>
      <c r="B92" s="116"/>
      <c r="C92" s="117"/>
      <c r="D92" s="10">
        <v>3</v>
      </c>
      <c r="E92" s="5"/>
      <c r="F92" t="str">
        <f>IF($E92="","",IF(ISNA(VLOOKUP($E92,DD!$A$2:$C$150,2,0)),"NO SUCH DIVE",VLOOKUP($E92,DD!$A$2:$C$150,2,0)))</f>
        <v/>
      </c>
      <c r="G92" s="10" t="str">
        <f>IF($E92="","",IF(ISNA(VLOOKUP($E92,DD!$A$2:$C$150,3,0)),"",VLOOKUP($E92,DD!$A$2:$C$150,3,0)))</f>
        <v/>
      </c>
      <c r="H92" s="8"/>
      <c r="I92" s="8"/>
      <c r="J92" s="8"/>
      <c r="K92" s="8"/>
      <c r="L92" s="8"/>
      <c r="M92" s="5"/>
      <c r="N92" s="78">
        <f t="shared" si="62"/>
        <v>0</v>
      </c>
      <c r="O92" s="78">
        <f t="shared" si="87"/>
        <v>0</v>
      </c>
      <c r="Q92" s="35"/>
      <c r="R92" s="35"/>
      <c r="S92" s="35"/>
    </row>
    <row r="93" spans="1:19" ht="15.75" thickBot="1" x14ac:dyDescent="0.3">
      <c r="A93" s="115"/>
      <c r="B93" s="116"/>
      <c r="C93" s="117"/>
      <c r="D93" s="10">
        <v>4</v>
      </c>
      <c r="E93" s="5"/>
      <c r="F93" t="str">
        <f>IF($E93="","",IF(ISNA(VLOOKUP($E93,DD!$A$2:$C$150,2,0)),"NO SUCH DIVE",VLOOKUP($E93,DD!$A$2:$C$150,2,0)))</f>
        <v/>
      </c>
      <c r="G93" s="10" t="str">
        <f>IF($E93="","",IF(ISNA(VLOOKUP($E93,DD!$A$2:$C$150,3,0)),"",VLOOKUP($E93,DD!$A$2:$C$150,3,0)))</f>
        <v/>
      </c>
      <c r="H93" s="8"/>
      <c r="I93" s="8"/>
      <c r="J93" s="8"/>
      <c r="K93" s="8"/>
      <c r="L93" s="8"/>
      <c r="M93" s="5"/>
      <c r="N93" s="78">
        <f t="shared" si="62"/>
        <v>0</v>
      </c>
      <c r="O93" s="79">
        <f t="shared" si="87"/>
        <v>0</v>
      </c>
      <c r="Q93" s="35">
        <f t="shared" ref="Q93" si="88">IF(O93&lt;&gt;"",O93+A90/10000,0)</f>
        <v>2.3E-3</v>
      </c>
      <c r="R93" s="35">
        <f t="shared" ref="R93:S93" si="89">B90</f>
        <v>0</v>
      </c>
      <c r="S93" s="35">
        <f t="shared" si="89"/>
        <v>0</v>
      </c>
    </row>
    <row r="94" spans="1:19" x14ac:dyDescent="0.25">
      <c r="A94" s="118">
        <v>24</v>
      </c>
      <c r="B94" s="119"/>
      <c r="C94" s="120"/>
      <c r="D94" s="42">
        <v>1</v>
      </c>
      <c r="E94" s="40"/>
      <c r="F94" s="43" t="str">
        <f>IF($E94="","",IF(ISNA(VLOOKUP($E94,DD!$A$2:$C$150,2,0)),"NO SUCH DIVE",VLOOKUP($E94,DD!$A$2:$C$150,2,0)))</f>
        <v/>
      </c>
      <c r="G94" s="42" t="str">
        <f>IF($E94="","",IF(ISNA(VLOOKUP($E94,DD!$A$2:$C$150,3,0)),"",VLOOKUP($E94,DD!$A$2:$C$150,3,0)))</f>
        <v/>
      </c>
      <c r="H94" s="41"/>
      <c r="I94" s="41"/>
      <c r="J94" s="41"/>
      <c r="K94" s="41"/>
      <c r="L94" s="41"/>
      <c r="M94" s="40"/>
      <c r="N94" s="82">
        <f t="shared" si="62"/>
        <v>0</v>
      </c>
      <c r="O94" s="82">
        <f t="shared" ref="O94" si="90">IF(N94="","",N94)</f>
        <v>0</v>
      </c>
      <c r="Q94" s="36"/>
      <c r="R94" s="36"/>
      <c r="S94" s="36"/>
    </row>
    <row r="95" spans="1:19" x14ac:dyDescent="0.25">
      <c r="A95" s="118"/>
      <c r="B95" s="119"/>
      <c r="C95" s="120"/>
      <c r="D95" s="42">
        <v>2</v>
      </c>
      <c r="E95" s="40"/>
      <c r="F95" s="43" t="str">
        <f>IF($E95="","",IF(ISNA(VLOOKUP($E95,DD!$A$2:$C$150,2,0)),"NO SUCH DIVE",VLOOKUP($E95,DD!$A$2:$C$150,2,0)))</f>
        <v/>
      </c>
      <c r="G95" s="42" t="str">
        <f>IF($E95="","",IF(ISNA(VLOOKUP($E95,DD!$A$2:$C$150,3,0)),"",VLOOKUP($E95,DD!$A$2:$C$150,3,0)))</f>
        <v/>
      </c>
      <c r="H95" s="41"/>
      <c r="I95" s="41"/>
      <c r="J95" s="41"/>
      <c r="K95" s="41"/>
      <c r="L95" s="41"/>
      <c r="M95" s="40"/>
      <c r="N95" s="82">
        <f t="shared" si="62"/>
        <v>0</v>
      </c>
      <c r="O95" s="82">
        <f t="shared" ref="O95:O97" si="91">IF(N95="",O94,N95+O94)</f>
        <v>0</v>
      </c>
      <c r="Q95" s="35"/>
      <c r="R95" s="35"/>
      <c r="S95" s="35"/>
    </row>
    <row r="96" spans="1:19" ht="15.75" thickBot="1" x14ac:dyDescent="0.3">
      <c r="A96" s="118"/>
      <c r="B96" s="119"/>
      <c r="C96" s="120"/>
      <c r="D96" s="42">
        <v>3</v>
      </c>
      <c r="E96" s="40"/>
      <c r="F96" s="43" t="str">
        <f>IF($E96="","",IF(ISNA(VLOOKUP($E96,DD!$A$2:$C$150,2,0)),"NO SUCH DIVE",VLOOKUP($E96,DD!$A$2:$C$150,2,0)))</f>
        <v/>
      </c>
      <c r="G96" s="42" t="str">
        <f>IF($E96="","",IF(ISNA(VLOOKUP($E96,DD!$A$2:$C$150,3,0)),"",VLOOKUP($E96,DD!$A$2:$C$150,3,0)))</f>
        <v/>
      </c>
      <c r="H96" s="41"/>
      <c r="I96" s="41"/>
      <c r="J96" s="41"/>
      <c r="K96" s="41"/>
      <c r="L96" s="41"/>
      <c r="M96" s="40"/>
      <c r="N96" s="82">
        <f t="shared" si="62"/>
        <v>0</v>
      </c>
      <c r="O96" s="82">
        <f t="shared" si="91"/>
        <v>0</v>
      </c>
      <c r="Q96" s="35"/>
      <c r="R96" s="35"/>
      <c r="S96" s="35"/>
    </row>
    <row r="97" spans="1:19" ht="15.75" thickBot="1" x14ac:dyDescent="0.3">
      <c r="A97" s="118"/>
      <c r="B97" s="119"/>
      <c r="C97" s="120"/>
      <c r="D97" s="42">
        <v>4</v>
      </c>
      <c r="E97" s="40"/>
      <c r="F97" s="43" t="str">
        <f>IF($E97="","",IF(ISNA(VLOOKUP($E97,DD!$A$2:$C$150,2,0)),"NO SUCH DIVE",VLOOKUP($E97,DD!$A$2:$C$150,2,0)))</f>
        <v/>
      </c>
      <c r="G97" s="42" t="str">
        <f>IF($E97="","",IF(ISNA(VLOOKUP($E97,DD!$A$2:$C$150,3,0)),"",VLOOKUP($E97,DD!$A$2:$C$150,3,0)))</f>
        <v/>
      </c>
      <c r="H97" s="41"/>
      <c r="I97" s="41"/>
      <c r="J97" s="41"/>
      <c r="K97" s="41"/>
      <c r="L97" s="41"/>
      <c r="M97" s="40"/>
      <c r="N97" s="82">
        <f t="shared" si="62"/>
        <v>0</v>
      </c>
      <c r="O97" s="83">
        <f t="shared" si="91"/>
        <v>0</v>
      </c>
      <c r="Q97" s="35">
        <f t="shared" ref="Q97" si="92">IF(O97&lt;&gt;"",O97+A94/10000,0)</f>
        <v>2.3999999999999998E-3</v>
      </c>
      <c r="R97" s="35">
        <f t="shared" ref="R97:S97" si="93">B94</f>
        <v>0</v>
      </c>
      <c r="S97" s="35">
        <f t="shared" si="93"/>
        <v>0</v>
      </c>
    </row>
    <row r="98" spans="1:19" x14ac:dyDescent="0.25">
      <c r="A98" s="115">
        <v>25</v>
      </c>
      <c r="B98" s="116"/>
      <c r="C98" s="117"/>
      <c r="D98" s="10">
        <v>1</v>
      </c>
      <c r="E98" s="5"/>
      <c r="F98" t="str">
        <f>IF($E98="","",IF(ISNA(VLOOKUP($E98,DD!$A$2:$C$150,2,0)),"NO SUCH DIVE",VLOOKUP($E98,DD!$A$2:$C$150,2,0)))</f>
        <v/>
      </c>
      <c r="G98" s="10" t="str">
        <f>IF($E98="","",IF(ISNA(VLOOKUP($E98,DD!$A$2:$C$150,3,0)),"",VLOOKUP($E98,DD!$A$2:$C$150,3,0)))</f>
        <v/>
      </c>
      <c r="H98" s="8"/>
      <c r="I98" s="8"/>
      <c r="J98" s="8"/>
      <c r="K98" s="8"/>
      <c r="L98" s="8"/>
      <c r="M98" s="5"/>
      <c r="N98" s="78">
        <f t="shared" ref="N98:N161" si="94">IF(G98="",0,IF(COUNT(H98:L98)=3,IF(M98&lt;&gt;"",(SUM(H98:J98)-6)*G98,SUM(H98:J98)*G98),IF(M98&lt;&gt;"",(SUM(H98:L98)-MAX(H98:L98)-MIN(H98:L98)-6)*G98,(SUM(H98:L98)-MAX(H98:L98)-MIN(H98:L98))*G98)))</f>
        <v>0</v>
      </c>
      <c r="O98" s="78">
        <f t="shared" ref="O98" si="95">IF(N98="","",N98)</f>
        <v>0</v>
      </c>
    </row>
    <row r="99" spans="1:19" x14ac:dyDescent="0.25">
      <c r="A99" s="115"/>
      <c r="B99" s="116"/>
      <c r="C99" s="117"/>
      <c r="D99" s="10">
        <v>2</v>
      </c>
      <c r="E99" s="5"/>
      <c r="F99" t="str">
        <f>IF($E99="","",IF(ISNA(VLOOKUP($E99,DD!$A$2:$C$150,2,0)),"NO SUCH DIVE",VLOOKUP($E99,DD!$A$2:$C$150,2,0)))</f>
        <v/>
      </c>
      <c r="G99" s="10" t="str">
        <f>IF($E99="","",IF(ISNA(VLOOKUP($E99,DD!$A$2:$C$150,3,0)),"",VLOOKUP($E99,DD!$A$2:$C$150,3,0)))</f>
        <v/>
      </c>
      <c r="H99" s="8"/>
      <c r="I99" s="8"/>
      <c r="J99" s="8"/>
      <c r="K99" s="8"/>
      <c r="L99" s="8"/>
      <c r="M99" s="5"/>
      <c r="N99" s="78">
        <f t="shared" si="94"/>
        <v>0</v>
      </c>
      <c r="O99" s="78">
        <f t="shared" ref="O99:O101" si="96">IF(N99="",O98,N99+O98)</f>
        <v>0</v>
      </c>
      <c r="Q99" s="9"/>
      <c r="R99" s="9"/>
      <c r="S99" s="9"/>
    </row>
    <row r="100" spans="1:19" ht="15.75" thickBot="1" x14ac:dyDescent="0.3">
      <c r="A100" s="115"/>
      <c r="B100" s="116"/>
      <c r="C100" s="117"/>
      <c r="D100" s="10">
        <v>3</v>
      </c>
      <c r="E100" s="5"/>
      <c r="F100" t="str">
        <f>IF($E100="","",IF(ISNA(VLOOKUP($E100,DD!$A$2:$C$150,2,0)),"NO SUCH DIVE",VLOOKUP($E100,DD!$A$2:$C$150,2,0)))</f>
        <v/>
      </c>
      <c r="G100" s="10" t="str">
        <f>IF($E100="","",IF(ISNA(VLOOKUP($E100,DD!$A$2:$C$150,3,0)),"",VLOOKUP($E100,DD!$A$2:$C$150,3,0)))</f>
        <v/>
      </c>
      <c r="H100" s="8"/>
      <c r="I100" s="8"/>
      <c r="J100" s="8"/>
      <c r="K100" s="8"/>
      <c r="L100" s="8"/>
      <c r="M100" s="5"/>
      <c r="N100" s="78">
        <f t="shared" si="94"/>
        <v>0</v>
      </c>
      <c r="O100" s="78">
        <f t="shared" si="96"/>
        <v>0</v>
      </c>
      <c r="Q100" s="9"/>
      <c r="R100" s="9"/>
      <c r="S100" s="9"/>
    </row>
    <row r="101" spans="1:19" ht="15.75" thickBot="1" x14ac:dyDescent="0.3">
      <c r="A101" s="115"/>
      <c r="B101" s="116"/>
      <c r="C101" s="117"/>
      <c r="D101" s="10">
        <v>4</v>
      </c>
      <c r="E101" s="5"/>
      <c r="F101" t="str">
        <f>IF($E101="","",IF(ISNA(VLOOKUP($E101,DD!$A$2:$C$150,2,0)),"NO SUCH DIVE",VLOOKUP($E101,DD!$A$2:$C$150,2,0)))</f>
        <v/>
      </c>
      <c r="G101" s="10" t="str">
        <f>IF($E101="","",IF(ISNA(VLOOKUP($E101,DD!$A$2:$C$150,3,0)),"",VLOOKUP($E101,DD!$A$2:$C$150,3,0)))</f>
        <v/>
      </c>
      <c r="H101" s="8"/>
      <c r="I101" s="8"/>
      <c r="J101" s="8"/>
      <c r="K101" s="8"/>
      <c r="L101" s="8"/>
      <c r="M101" s="5"/>
      <c r="N101" s="78">
        <f t="shared" si="94"/>
        <v>0</v>
      </c>
      <c r="O101" s="79">
        <f t="shared" si="96"/>
        <v>0</v>
      </c>
      <c r="Q101" s="9">
        <f t="shared" ref="Q101" si="97">IF(O101&lt;&gt;"",O101+A98/10000,0)</f>
        <v>2.5000000000000001E-3</v>
      </c>
      <c r="R101" s="9">
        <f t="shared" ref="R101" si="98">B98</f>
        <v>0</v>
      </c>
      <c r="S101" s="9">
        <f t="shared" ref="S101" si="99">C98</f>
        <v>0</v>
      </c>
    </row>
    <row r="102" spans="1:19" x14ac:dyDescent="0.25">
      <c r="A102" s="118">
        <v>26</v>
      </c>
      <c r="B102" s="119"/>
      <c r="C102" s="120"/>
      <c r="D102" s="42">
        <v>1</v>
      </c>
      <c r="E102" s="40"/>
      <c r="F102" s="43" t="str">
        <f>IF($E102="","",IF(ISNA(VLOOKUP($E102,DD!$A$2:$C$150,2,0)),"NO SUCH DIVE",VLOOKUP($E102,DD!$A$2:$C$150,2,0)))</f>
        <v/>
      </c>
      <c r="G102" s="42" t="str">
        <f>IF($E102="","",IF(ISNA(VLOOKUP($E102,DD!$A$2:$C$150,3,0)),"",VLOOKUP($E102,DD!$A$2:$C$150,3,0)))</f>
        <v/>
      </c>
      <c r="H102" s="41"/>
      <c r="I102" s="41"/>
      <c r="J102" s="41"/>
      <c r="K102" s="41"/>
      <c r="L102" s="41"/>
      <c r="M102" s="40"/>
      <c r="N102" s="82">
        <f t="shared" si="94"/>
        <v>0</v>
      </c>
      <c r="O102" s="82">
        <f t="shared" ref="O102" si="100">IF(N102="","",N102)</f>
        <v>0</v>
      </c>
      <c r="Q102" s="36"/>
      <c r="R102" s="36"/>
      <c r="S102" s="36"/>
    </row>
    <row r="103" spans="1:19" x14ac:dyDescent="0.25">
      <c r="A103" s="118"/>
      <c r="B103" s="119"/>
      <c r="C103" s="120"/>
      <c r="D103" s="42">
        <v>2</v>
      </c>
      <c r="E103" s="40"/>
      <c r="F103" s="43" t="str">
        <f>IF($E103="","",IF(ISNA(VLOOKUP($E103,DD!$A$2:$C$150,2,0)),"NO SUCH DIVE",VLOOKUP($E103,DD!$A$2:$C$150,2,0)))</f>
        <v/>
      </c>
      <c r="G103" s="42" t="str">
        <f>IF($E103="","",IF(ISNA(VLOOKUP($E103,DD!$A$2:$C$150,3,0)),"",VLOOKUP($E103,DD!$A$2:$C$150,3,0)))</f>
        <v/>
      </c>
      <c r="H103" s="41"/>
      <c r="I103" s="41"/>
      <c r="J103" s="41"/>
      <c r="K103" s="41"/>
      <c r="L103" s="41"/>
      <c r="M103" s="40"/>
      <c r="N103" s="82">
        <f t="shared" si="94"/>
        <v>0</v>
      </c>
      <c r="O103" s="82">
        <f t="shared" ref="O103:O105" si="101">IF(N103="",O102,N103+O102)</f>
        <v>0</v>
      </c>
      <c r="Q103" s="35"/>
      <c r="R103" s="35"/>
      <c r="S103" s="35"/>
    </row>
    <row r="104" spans="1:19" ht="15.75" thickBot="1" x14ac:dyDescent="0.3">
      <c r="A104" s="118"/>
      <c r="B104" s="119"/>
      <c r="C104" s="120"/>
      <c r="D104" s="42">
        <v>3</v>
      </c>
      <c r="E104" s="40"/>
      <c r="F104" s="43" t="str">
        <f>IF($E104="","",IF(ISNA(VLOOKUP($E104,DD!$A$2:$C$150,2,0)),"NO SUCH DIVE",VLOOKUP($E104,DD!$A$2:$C$150,2,0)))</f>
        <v/>
      </c>
      <c r="G104" s="42" t="str">
        <f>IF($E104="","",IF(ISNA(VLOOKUP($E104,DD!$A$2:$C$150,3,0)),"",VLOOKUP($E104,DD!$A$2:$C$150,3,0)))</f>
        <v/>
      </c>
      <c r="H104" s="41"/>
      <c r="I104" s="41"/>
      <c r="J104" s="41"/>
      <c r="K104" s="41"/>
      <c r="L104" s="41"/>
      <c r="M104" s="40"/>
      <c r="N104" s="82">
        <f t="shared" si="94"/>
        <v>0</v>
      </c>
      <c r="O104" s="82">
        <f t="shared" si="101"/>
        <v>0</v>
      </c>
      <c r="Q104" s="35"/>
      <c r="R104" s="35"/>
      <c r="S104" s="35"/>
    </row>
    <row r="105" spans="1:19" ht="15.75" thickBot="1" x14ac:dyDescent="0.3">
      <c r="A105" s="118"/>
      <c r="B105" s="119"/>
      <c r="C105" s="120"/>
      <c r="D105" s="42">
        <v>4</v>
      </c>
      <c r="E105" s="40"/>
      <c r="F105" s="43" t="str">
        <f>IF($E105="","",IF(ISNA(VLOOKUP($E105,DD!$A$2:$C$150,2,0)),"NO SUCH DIVE",VLOOKUP($E105,DD!$A$2:$C$150,2,0)))</f>
        <v/>
      </c>
      <c r="G105" s="42" t="str">
        <f>IF($E105="","",IF(ISNA(VLOOKUP($E105,DD!$A$2:$C$150,3,0)),"",VLOOKUP($E105,DD!$A$2:$C$150,3,0)))</f>
        <v/>
      </c>
      <c r="H105" s="41"/>
      <c r="I105" s="41"/>
      <c r="J105" s="41"/>
      <c r="K105" s="41"/>
      <c r="L105" s="41"/>
      <c r="M105" s="40"/>
      <c r="N105" s="82">
        <f t="shared" si="94"/>
        <v>0</v>
      </c>
      <c r="O105" s="83">
        <f t="shared" si="101"/>
        <v>0</v>
      </c>
      <c r="Q105" s="35">
        <f t="shared" ref="Q105" si="102">IF(O105&lt;&gt;"",O105+A102/10000,0)</f>
        <v>2.5999999999999999E-3</v>
      </c>
      <c r="R105" s="35">
        <f t="shared" ref="R105" si="103">B102</f>
        <v>0</v>
      </c>
      <c r="S105" s="35">
        <f t="shared" ref="S105" si="104">C102</f>
        <v>0</v>
      </c>
    </row>
    <row r="106" spans="1:19" x14ac:dyDescent="0.25">
      <c r="A106" s="115">
        <v>27</v>
      </c>
      <c r="B106" s="116"/>
      <c r="C106" s="117"/>
      <c r="D106" s="10">
        <v>1</v>
      </c>
      <c r="E106" s="5"/>
      <c r="F106" t="str">
        <f>IF($E106="","",IF(ISNA(VLOOKUP($E106,DD!$A$2:$C$150,2,0)),"NO SUCH DIVE",VLOOKUP($E106,DD!$A$2:$C$150,2,0)))</f>
        <v/>
      </c>
      <c r="G106" s="10" t="str">
        <f>IF($E106="","",IF(ISNA(VLOOKUP($E106,DD!$A$2:$C$150,3,0)),"",VLOOKUP($E106,DD!$A$2:$C$150,3,0)))</f>
        <v/>
      </c>
      <c r="H106" s="8"/>
      <c r="I106" s="8"/>
      <c r="J106" s="8"/>
      <c r="K106" s="8"/>
      <c r="L106" s="8"/>
      <c r="M106" s="5"/>
      <c r="N106" s="78">
        <f t="shared" si="94"/>
        <v>0</v>
      </c>
      <c r="O106" s="78">
        <f t="shared" ref="O106" si="105">IF(N106="","",N106)</f>
        <v>0</v>
      </c>
    </row>
    <row r="107" spans="1:19" x14ac:dyDescent="0.25">
      <c r="A107" s="115"/>
      <c r="B107" s="116"/>
      <c r="C107" s="117"/>
      <c r="D107" s="10">
        <v>2</v>
      </c>
      <c r="E107" s="5"/>
      <c r="F107" t="str">
        <f>IF($E107="","",IF(ISNA(VLOOKUP($E107,DD!$A$2:$C$150,2,0)),"NO SUCH DIVE",VLOOKUP($E107,DD!$A$2:$C$150,2,0)))</f>
        <v/>
      </c>
      <c r="G107" s="10" t="str">
        <f>IF($E107="","",IF(ISNA(VLOOKUP($E107,DD!$A$2:$C$150,3,0)),"",VLOOKUP($E107,DD!$A$2:$C$150,3,0)))</f>
        <v/>
      </c>
      <c r="H107" s="8"/>
      <c r="I107" s="8"/>
      <c r="J107" s="8"/>
      <c r="K107" s="8"/>
      <c r="L107" s="8"/>
      <c r="M107" s="5"/>
      <c r="N107" s="78">
        <f t="shared" si="94"/>
        <v>0</v>
      </c>
      <c r="O107" s="78">
        <f t="shared" ref="O107:O109" si="106">IF(N107="",O106,N107+O106)</f>
        <v>0</v>
      </c>
      <c r="Q107" s="9"/>
      <c r="R107" s="9"/>
      <c r="S107" s="9"/>
    </row>
    <row r="108" spans="1:19" ht="15.75" thickBot="1" x14ac:dyDescent="0.3">
      <c r="A108" s="115"/>
      <c r="B108" s="116"/>
      <c r="C108" s="117"/>
      <c r="D108" s="10">
        <v>3</v>
      </c>
      <c r="E108" s="5"/>
      <c r="F108" t="str">
        <f>IF($E108="","",IF(ISNA(VLOOKUP($E108,DD!$A$2:$C$150,2,0)),"NO SUCH DIVE",VLOOKUP($E108,DD!$A$2:$C$150,2,0)))</f>
        <v/>
      </c>
      <c r="G108" s="10" t="str">
        <f>IF($E108="","",IF(ISNA(VLOOKUP($E108,DD!$A$2:$C$150,3,0)),"",VLOOKUP($E108,DD!$A$2:$C$150,3,0)))</f>
        <v/>
      </c>
      <c r="H108" s="8"/>
      <c r="I108" s="8"/>
      <c r="J108" s="8"/>
      <c r="K108" s="8"/>
      <c r="L108" s="8"/>
      <c r="M108" s="5"/>
      <c r="N108" s="78">
        <f t="shared" si="94"/>
        <v>0</v>
      </c>
      <c r="O108" s="78">
        <f t="shared" si="106"/>
        <v>0</v>
      </c>
      <c r="Q108" s="9"/>
      <c r="R108" s="9"/>
      <c r="S108" s="9"/>
    </row>
    <row r="109" spans="1:19" ht="15.75" thickBot="1" x14ac:dyDescent="0.3">
      <c r="A109" s="115"/>
      <c r="B109" s="116"/>
      <c r="C109" s="117"/>
      <c r="D109" s="10">
        <v>4</v>
      </c>
      <c r="E109" s="5"/>
      <c r="F109" t="str">
        <f>IF($E109="","",IF(ISNA(VLOOKUP($E109,DD!$A$2:$C$150,2,0)),"NO SUCH DIVE",VLOOKUP($E109,DD!$A$2:$C$150,2,0)))</f>
        <v/>
      </c>
      <c r="G109" s="10" t="str">
        <f>IF($E109="","",IF(ISNA(VLOOKUP($E109,DD!$A$2:$C$150,3,0)),"",VLOOKUP($E109,DD!$A$2:$C$150,3,0)))</f>
        <v/>
      </c>
      <c r="H109" s="8"/>
      <c r="I109" s="8"/>
      <c r="J109" s="8"/>
      <c r="K109" s="8"/>
      <c r="L109" s="8"/>
      <c r="M109" s="5"/>
      <c r="N109" s="78">
        <f t="shared" si="94"/>
        <v>0</v>
      </c>
      <c r="O109" s="79">
        <f t="shared" si="106"/>
        <v>0</v>
      </c>
      <c r="Q109" s="9">
        <f t="shared" ref="Q109" si="107">IF(O109&lt;&gt;"",O109+A106/10000,0)</f>
        <v>2.7000000000000001E-3</v>
      </c>
      <c r="R109" s="9">
        <f t="shared" ref="R109" si="108">B106</f>
        <v>0</v>
      </c>
      <c r="S109" s="9">
        <f t="shared" ref="S109" si="109">C106</f>
        <v>0</v>
      </c>
    </row>
    <row r="110" spans="1:19" x14ac:dyDescent="0.25">
      <c r="A110" s="118">
        <v>28</v>
      </c>
      <c r="B110" s="119"/>
      <c r="C110" s="120"/>
      <c r="D110" s="42">
        <v>1</v>
      </c>
      <c r="E110" s="40"/>
      <c r="F110" s="43" t="str">
        <f>IF($E110="","",IF(ISNA(VLOOKUP($E110,DD!$A$2:$C$150,2,0)),"NO SUCH DIVE",VLOOKUP($E110,DD!$A$2:$C$150,2,0)))</f>
        <v/>
      </c>
      <c r="G110" s="42" t="str">
        <f>IF($E110="","",IF(ISNA(VLOOKUP($E110,DD!$A$2:$C$150,3,0)),"",VLOOKUP($E110,DD!$A$2:$C$150,3,0)))</f>
        <v/>
      </c>
      <c r="H110" s="41"/>
      <c r="I110" s="41"/>
      <c r="J110" s="41"/>
      <c r="K110" s="41"/>
      <c r="L110" s="41"/>
      <c r="M110" s="40"/>
      <c r="N110" s="82">
        <f t="shared" si="94"/>
        <v>0</v>
      </c>
      <c r="O110" s="82">
        <f t="shared" ref="O110" si="110">IF(N110="","",N110)</f>
        <v>0</v>
      </c>
      <c r="Q110" s="36"/>
      <c r="R110" s="36"/>
      <c r="S110" s="36"/>
    </row>
    <row r="111" spans="1:19" x14ac:dyDescent="0.25">
      <c r="A111" s="118"/>
      <c r="B111" s="119"/>
      <c r="C111" s="120"/>
      <c r="D111" s="42">
        <v>2</v>
      </c>
      <c r="E111" s="40"/>
      <c r="F111" s="43" t="str">
        <f>IF($E111="","",IF(ISNA(VLOOKUP($E111,DD!$A$2:$C$150,2,0)),"NO SUCH DIVE",VLOOKUP($E111,DD!$A$2:$C$150,2,0)))</f>
        <v/>
      </c>
      <c r="G111" s="42" t="str">
        <f>IF($E111="","",IF(ISNA(VLOOKUP($E111,DD!$A$2:$C$150,3,0)),"",VLOOKUP($E111,DD!$A$2:$C$150,3,0)))</f>
        <v/>
      </c>
      <c r="H111" s="41"/>
      <c r="I111" s="41"/>
      <c r="J111" s="41"/>
      <c r="K111" s="41"/>
      <c r="L111" s="41"/>
      <c r="M111" s="40"/>
      <c r="N111" s="82">
        <f t="shared" si="94"/>
        <v>0</v>
      </c>
      <c r="O111" s="82">
        <f t="shared" ref="O111:O113" si="111">IF(N111="",O110,N111+O110)</f>
        <v>0</v>
      </c>
      <c r="Q111" s="35"/>
      <c r="R111" s="35"/>
      <c r="S111" s="35"/>
    </row>
    <row r="112" spans="1:19" ht="15.75" thickBot="1" x14ac:dyDescent="0.3">
      <c r="A112" s="118"/>
      <c r="B112" s="119"/>
      <c r="C112" s="120"/>
      <c r="D112" s="42">
        <v>3</v>
      </c>
      <c r="E112" s="40"/>
      <c r="F112" s="43" t="str">
        <f>IF($E112="","",IF(ISNA(VLOOKUP($E112,DD!$A$2:$C$150,2,0)),"NO SUCH DIVE",VLOOKUP($E112,DD!$A$2:$C$150,2,0)))</f>
        <v/>
      </c>
      <c r="G112" s="42" t="str">
        <f>IF($E112="","",IF(ISNA(VLOOKUP($E112,DD!$A$2:$C$150,3,0)),"",VLOOKUP($E112,DD!$A$2:$C$150,3,0)))</f>
        <v/>
      </c>
      <c r="H112" s="41"/>
      <c r="I112" s="41"/>
      <c r="J112" s="41"/>
      <c r="K112" s="41"/>
      <c r="L112" s="41"/>
      <c r="M112" s="40"/>
      <c r="N112" s="82">
        <f t="shared" si="94"/>
        <v>0</v>
      </c>
      <c r="O112" s="82">
        <f t="shared" si="111"/>
        <v>0</v>
      </c>
      <c r="Q112" s="35"/>
      <c r="R112" s="35"/>
      <c r="S112" s="35"/>
    </row>
    <row r="113" spans="1:19" ht="15.75" thickBot="1" x14ac:dyDescent="0.3">
      <c r="A113" s="118"/>
      <c r="B113" s="119"/>
      <c r="C113" s="120"/>
      <c r="D113" s="42">
        <v>4</v>
      </c>
      <c r="E113" s="40"/>
      <c r="F113" s="43" t="str">
        <f>IF($E113="","",IF(ISNA(VLOOKUP($E113,DD!$A$2:$C$150,2,0)),"NO SUCH DIVE",VLOOKUP($E113,DD!$A$2:$C$150,2,0)))</f>
        <v/>
      </c>
      <c r="G113" s="42" t="str">
        <f>IF($E113="","",IF(ISNA(VLOOKUP($E113,DD!$A$2:$C$150,3,0)),"",VLOOKUP($E113,DD!$A$2:$C$150,3,0)))</f>
        <v/>
      </c>
      <c r="H113" s="41"/>
      <c r="I113" s="41"/>
      <c r="J113" s="41"/>
      <c r="K113" s="41"/>
      <c r="L113" s="41"/>
      <c r="M113" s="40"/>
      <c r="N113" s="82">
        <f t="shared" si="94"/>
        <v>0</v>
      </c>
      <c r="O113" s="83">
        <f t="shared" si="111"/>
        <v>0</v>
      </c>
      <c r="Q113" s="35">
        <f t="shared" ref="Q113" si="112">IF(O113&lt;&gt;"",O113+A110/10000,0)</f>
        <v>2.8E-3</v>
      </c>
      <c r="R113" s="35">
        <f t="shared" ref="R113" si="113">B110</f>
        <v>0</v>
      </c>
      <c r="S113" s="35">
        <f t="shared" ref="S113" si="114">C110</f>
        <v>0</v>
      </c>
    </row>
    <row r="114" spans="1:19" x14ac:dyDescent="0.25">
      <c r="A114" s="115">
        <v>29</v>
      </c>
      <c r="B114" s="116"/>
      <c r="C114" s="117"/>
      <c r="D114" s="10">
        <v>1</v>
      </c>
      <c r="E114" s="5"/>
      <c r="F114" t="str">
        <f>IF($E114="","",IF(ISNA(VLOOKUP($E114,DD!$A$2:$C$150,2,0)),"NO SUCH DIVE",VLOOKUP($E114,DD!$A$2:$C$150,2,0)))</f>
        <v/>
      </c>
      <c r="G114" s="10" t="str">
        <f>IF($E114="","",IF(ISNA(VLOOKUP($E114,DD!$A$2:$C$150,3,0)),"",VLOOKUP($E114,DD!$A$2:$C$150,3,0)))</f>
        <v/>
      </c>
      <c r="H114" s="8"/>
      <c r="I114" s="8"/>
      <c r="J114" s="8"/>
      <c r="K114" s="8"/>
      <c r="L114" s="8"/>
      <c r="M114" s="5"/>
      <c r="N114" s="78">
        <f t="shared" si="94"/>
        <v>0</v>
      </c>
      <c r="O114" s="78">
        <f t="shared" ref="O114" si="115">IF(N114="","",N114)</f>
        <v>0</v>
      </c>
    </row>
    <row r="115" spans="1:19" x14ac:dyDescent="0.25">
      <c r="A115" s="115"/>
      <c r="B115" s="116"/>
      <c r="C115" s="117"/>
      <c r="D115" s="10">
        <v>2</v>
      </c>
      <c r="E115" s="5"/>
      <c r="F115" t="str">
        <f>IF($E115="","",IF(ISNA(VLOOKUP($E115,DD!$A$2:$C$150,2,0)),"NO SUCH DIVE",VLOOKUP($E115,DD!$A$2:$C$150,2,0)))</f>
        <v/>
      </c>
      <c r="G115" s="10" t="str">
        <f>IF($E115="","",IF(ISNA(VLOOKUP($E115,DD!$A$2:$C$150,3,0)),"",VLOOKUP($E115,DD!$A$2:$C$150,3,0)))</f>
        <v/>
      </c>
      <c r="H115" s="8"/>
      <c r="I115" s="8"/>
      <c r="J115" s="8"/>
      <c r="K115" s="8"/>
      <c r="L115" s="8"/>
      <c r="M115" s="5"/>
      <c r="N115" s="78">
        <f t="shared" si="94"/>
        <v>0</v>
      </c>
      <c r="O115" s="78">
        <f t="shared" ref="O115:O117" si="116">IF(N115="",O114,N115+O114)</f>
        <v>0</v>
      </c>
      <c r="Q115" s="9"/>
      <c r="R115" s="9"/>
      <c r="S115" s="9"/>
    </row>
    <row r="116" spans="1:19" ht="15.75" thickBot="1" x14ac:dyDescent="0.3">
      <c r="A116" s="115"/>
      <c r="B116" s="116"/>
      <c r="C116" s="117"/>
      <c r="D116" s="10">
        <v>3</v>
      </c>
      <c r="E116" s="5"/>
      <c r="F116" t="str">
        <f>IF($E116="","",IF(ISNA(VLOOKUP($E116,DD!$A$2:$C$150,2,0)),"NO SUCH DIVE",VLOOKUP($E116,DD!$A$2:$C$150,2,0)))</f>
        <v/>
      </c>
      <c r="G116" s="10" t="str">
        <f>IF($E116="","",IF(ISNA(VLOOKUP($E116,DD!$A$2:$C$150,3,0)),"",VLOOKUP($E116,DD!$A$2:$C$150,3,0)))</f>
        <v/>
      </c>
      <c r="H116" s="8"/>
      <c r="I116" s="8"/>
      <c r="J116" s="8"/>
      <c r="K116" s="8"/>
      <c r="L116" s="8"/>
      <c r="M116" s="5"/>
      <c r="N116" s="78">
        <f t="shared" si="94"/>
        <v>0</v>
      </c>
      <c r="O116" s="78">
        <f t="shared" si="116"/>
        <v>0</v>
      </c>
      <c r="Q116" s="9"/>
      <c r="R116" s="9"/>
      <c r="S116" s="9"/>
    </row>
    <row r="117" spans="1:19" ht="15.75" thickBot="1" x14ac:dyDescent="0.3">
      <c r="A117" s="115"/>
      <c r="B117" s="116"/>
      <c r="C117" s="117"/>
      <c r="D117" s="10">
        <v>4</v>
      </c>
      <c r="E117" s="5"/>
      <c r="F117" t="str">
        <f>IF($E117="","",IF(ISNA(VLOOKUP($E117,DD!$A$2:$C$150,2,0)),"NO SUCH DIVE",VLOOKUP($E117,DD!$A$2:$C$150,2,0)))</f>
        <v/>
      </c>
      <c r="G117" s="10" t="str">
        <f>IF($E117="","",IF(ISNA(VLOOKUP($E117,DD!$A$2:$C$150,3,0)),"",VLOOKUP($E117,DD!$A$2:$C$150,3,0)))</f>
        <v/>
      </c>
      <c r="H117" s="8"/>
      <c r="I117" s="8"/>
      <c r="J117" s="8"/>
      <c r="K117" s="8"/>
      <c r="L117" s="8"/>
      <c r="M117" s="5"/>
      <c r="N117" s="78">
        <f t="shared" si="94"/>
        <v>0</v>
      </c>
      <c r="O117" s="79">
        <f t="shared" si="116"/>
        <v>0</v>
      </c>
      <c r="Q117" s="9">
        <f t="shared" ref="Q117" si="117">IF(O117&lt;&gt;"",O117+A114/10000,0)</f>
        <v>2.8999999999999998E-3</v>
      </c>
      <c r="R117" s="9">
        <f t="shared" ref="R117" si="118">B114</f>
        <v>0</v>
      </c>
      <c r="S117" s="9">
        <f t="shared" ref="S117" si="119">C114</f>
        <v>0</v>
      </c>
    </row>
    <row r="118" spans="1:19" x14ac:dyDescent="0.25">
      <c r="A118" s="118">
        <v>30</v>
      </c>
      <c r="B118" s="119"/>
      <c r="C118" s="120"/>
      <c r="D118" s="42">
        <v>1</v>
      </c>
      <c r="E118" s="40"/>
      <c r="F118" s="43" t="str">
        <f>IF($E118="","",IF(ISNA(VLOOKUP($E118,DD!$A$2:$C$150,2,0)),"NO SUCH DIVE",VLOOKUP($E118,DD!$A$2:$C$150,2,0)))</f>
        <v/>
      </c>
      <c r="G118" s="42" t="str">
        <f>IF($E118="","",IF(ISNA(VLOOKUP($E118,DD!$A$2:$C$150,3,0)),"",VLOOKUP($E118,DD!$A$2:$C$150,3,0)))</f>
        <v/>
      </c>
      <c r="H118" s="41"/>
      <c r="I118" s="41"/>
      <c r="J118" s="41"/>
      <c r="K118" s="41"/>
      <c r="L118" s="41"/>
      <c r="M118" s="40"/>
      <c r="N118" s="82">
        <f t="shared" si="94"/>
        <v>0</v>
      </c>
      <c r="O118" s="82">
        <f t="shared" ref="O118" si="120">IF(N118="","",N118)</f>
        <v>0</v>
      </c>
      <c r="Q118" s="36"/>
      <c r="R118" s="36"/>
      <c r="S118" s="36"/>
    </row>
    <row r="119" spans="1:19" x14ac:dyDescent="0.25">
      <c r="A119" s="118"/>
      <c r="B119" s="119"/>
      <c r="C119" s="120"/>
      <c r="D119" s="42">
        <v>2</v>
      </c>
      <c r="E119" s="40"/>
      <c r="F119" s="43" t="str">
        <f>IF($E119="","",IF(ISNA(VLOOKUP($E119,DD!$A$2:$C$150,2,0)),"NO SUCH DIVE",VLOOKUP($E119,DD!$A$2:$C$150,2,0)))</f>
        <v/>
      </c>
      <c r="G119" s="42" t="str">
        <f>IF($E119="","",IF(ISNA(VLOOKUP($E119,DD!$A$2:$C$150,3,0)),"",VLOOKUP($E119,DD!$A$2:$C$150,3,0)))</f>
        <v/>
      </c>
      <c r="H119" s="41"/>
      <c r="I119" s="41"/>
      <c r="J119" s="41"/>
      <c r="K119" s="41"/>
      <c r="L119" s="41"/>
      <c r="M119" s="40"/>
      <c r="N119" s="82">
        <f t="shared" si="94"/>
        <v>0</v>
      </c>
      <c r="O119" s="82">
        <f t="shared" ref="O119:O121" si="121">IF(N119="",O118,N119+O118)</f>
        <v>0</v>
      </c>
      <c r="Q119" s="35"/>
      <c r="R119" s="35"/>
      <c r="S119" s="35"/>
    </row>
    <row r="120" spans="1:19" ht="15.75" thickBot="1" x14ac:dyDescent="0.3">
      <c r="A120" s="118"/>
      <c r="B120" s="119"/>
      <c r="C120" s="120"/>
      <c r="D120" s="42">
        <v>3</v>
      </c>
      <c r="E120" s="40"/>
      <c r="F120" s="43" t="str">
        <f>IF($E120="","",IF(ISNA(VLOOKUP($E120,DD!$A$2:$C$150,2,0)),"NO SUCH DIVE",VLOOKUP($E120,DD!$A$2:$C$150,2,0)))</f>
        <v/>
      </c>
      <c r="G120" s="42" t="str">
        <f>IF($E120="","",IF(ISNA(VLOOKUP($E120,DD!$A$2:$C$150,3,0)),"",VLOOKUP($E120,DD!$A$2:$C$150,3,0)))</f>
        <v/>
      </c>
      <c r="H120" s="41"/>
      <c r="I120" s="41"/>
      <c r="J120" s="41"/>
      <c r="K120" s="41"/>
      <c r="L120" s="41"/>
      <c r="M120" s="40"/>
      <c r="N120" s="82">
        <f t="shared" si="94"/>
        <v>0</v>
      </c>
      <c r="O120" s="82">
        <f t="shared" si="121"/>
        <v>0</v>
      </c>
      <c r="Q120" s="35"/>
      <c r="R120" s="35"/>
      <c r="S120" s="35"/>
    </row>
    <row r="121" spans="1:19" ht="15.75" thickBot="1" x14ac:dyDescent="0.3">
      <c r="A121" s="118"/>
      <c r="B121" s="119"/>
      <c r="C121" s="120"/>
      <c r="D121" s="42">
        <v>4</v>
      </c>
      <c r="E121" s="40"/>
      <c r="F121" s="43" t="str">
        <f>IF($E121="","",IF(ISNA(VLOOKUP($E121,DD!$A$2:$C$150,2,0)),"NO SUCH DIVE",VLOOKUP($E121,DD!$A$2:$C$150,2,0)))</f>
        <v/>
      </c>
      <c r="G121" s="42" t="str">
        <f>IF($E121="","",IF(ISNA(VLOOKUP($E121,DD!$A$2:$C$150,3,0)),"",VLOOKUP($E121,DD!$A$2:$C$150,3,0)))</f>
        <v/>
      </c>
      <c r="H121" s="41"/>
      <c r="I121" s="41"/>
      <c r="J121" s="41"/>
      <c r="K121" s="41"/>
      <c r="L121" s="41"/>
      <c r="M121" s="40"/>
      <c r="N121" s="82">
        <f t="shared" si="94"/>
        <v>0</v>
      </c>
      <c r="O121" s="83">
        <f t="shared" si="121"/>
        <v>0</v>
      </c>
      <c r="Q121" s="35">
        <f t="shared" ref="Q121" si="122">IF(O121&lt;&gt;"",O121+A118/10000,0)</f>
        <v>3.0000000000000001E-3</v>
      </c>
      <c r="R121" s="35">
        <f t="shared" ref="R121" si="123">B118</f>
        <v>0</v>
      </c>
      <c r="S121" s="35">
        <f t="shared" ref="S121" si="124">C118</f>
        <v>0</v>
      </c>
    </row>
    <row r="122" spans="1:19" x14ac:dyDescent="0.25">
      <c r="A122" s="115">
        <v>31</v>
      </c>
      <c r="B122" s="116"/>
      <c r="C122" s="117"/>
      <c r="D122" s="10">
        <v>1</v>
      </c>
      <c r="E122" s="5"/>
      <c r="F122" t="str">
        <f>IF($E122="","",IF(ISNA(VLOOKUP($E122,DD!$A$2:$C$150,2,0)),"NO SUCH DIVE",VLOOKUP($E122,DD!$A$2:$C$150,2,0)))</f>
        <v/>
      </c>
      <c r="G122" s="10" t="str">
        <f>IF($E122="","",IF(ISNA(VLOOKUP($E122,DD!$A$2:$C$150,3,0)),"",VLOOKUP($E122,DD!$A$2:$C$150,3,0)))</f>
        <v/>
      </c>
      <c r="H122" s="8"/>
      <c r="I122" s="8"/>
      <c r="J122" s="8"/>
      <c r="K122" s="8"/>
      <c r="L122" s="8"/>
      <c r="M122" s="5"/>
      <c r="N122" s="78">
        <f t="shared" si="94"/>
        <v>0</v>
      </c>
      <c r="O122" s="78">
        <f t="shared" ref="O122" si="125">IF(N122="","",N122)</f>
        <v>0</v>
      </c>
    </row>
    <row r="123" spans="1:19" x14ac:dyDescent="0.25">
      <c r="A123" s="115"/>
      <c r="B123" s="116"/>
      <c r="C123" s="117"/>
      <c r="D123" s="10">
        <v>2</v>
      </c>
      <c r="E123" s="5"/>
      <c r="F123" t="str">
        <f>IF($E123="","",IF(ISNA(VLOOKUP($E123,DD!$A$2:$C$150,2,0)),"NO SUCH DIVE",VLOOKUP($E123,DD!$A$2:$C$150,2,0)))</f>
        <v/>
      </c>
      <c r="G123" s="10" t="str">
        <f>IF($E123="","",IF(ISNA(VLOOKUP($E123,DD!$A$2:$C$150,3,0)),"",VLOOKUP($E123,DD!$A$2:$C$150,3,0)))</f>
        <v/>
      </c>
      <c r="H123" s="8"/>
      <c r="I123" s="8"/>
      <c r="J123" s="8"/>
      <c r="K123" s="8"/>
      <c r="L123" s="8"/>
      <c r="M123" s="5"/>
      <c r="N123" s="78">
        <f t="shared" si="94"/>
        <v>0</v>
      </c>
      <c r="O123" s="78">
        <f t="shared" ref="O123:O125" si="126">IF(N123="",O122,N123+O122)</f>
        <v>0</v>
      </c>
      <c r="Q123" s="9"/>
      <c r="R123" s="9"/>
      <c r="S123" s="9"/>
    </row>
    <row r="124" spans="1:19" ht="15.75" thickBot="1" x14ac:dyDescent="0.3">
      <c r="A124" s="115"/>
      <c r="B124" s="116"/>
      <c r="C124" s="117"/>
      <c r="D124" s="10">
        <v>3</v>
      </c>
      <c r="E124" s="5"/>
      <c r="F124" t="str">
        <f>IF($E124="","",IF(ISNA(VLOOKUP($E124,DD!$A$2:$C$150,2,0)),"NO SUCH DIVE",VLOOKUP($E124,DD!$A$2:$C$150,2,0)))</f>
        <v/>
      </c>
      <c r="G124" s="10" t="str">
        <f>IF($E124="","",IF(ISNA(VLOOKUP($E124,DD!$A$2:$C$150,3,0)),"",VLOOKUP($E124,DD!$A$2:$C$150,3,0)))</f>
        <v/>
      </c>
      <c r="H124" s="8"/>
      <c r="I124" s="8"/>
      <c r="J124" s="8"/>
      <c r="K124" s="8"/>
      <c r="L124" s="8"/>
      <c r="M124" s="5"/>
      <c r="N124" s="78">
        <f t="shared" si="94"/>
        <v>0</v>
      </c>
      <c r="O124" s="78">
        <f t="shared" si="126"/>
        <v>0</v>
      </c>
      <c r="Q124" s="9"/>
      <c r="R124" s="9"/>
      <c r="S124" s="9"/>
    </row>
    <row r="125" spans="1:19" ht="15.75" thickBot="1" x14ac:dyDescent="0.3">
      <c r="A125" s="115"/>
      <c r="B125" s="116"/>
      <c r="C125" s="117"/>
      <c r="D125" s="10">
        <v>4</v>
      </c>
      <c r="E125" s="5"/>
      <c r="F125" t="str">
        <f>IF($E125="","",IF(ISNA(VLOOKUP($E125,DD!$A$2:$C$150,2,0)),"NO SUCH DIVE",VLOOKUP($E125,DD!$A$2:$C$150,2,0)))</f>
        <v/>
      </c>
      <c r="G125" s="10" t="str">
        <f>IF($E125="","",IF(ISNA(VLOOKUP($E125,DD!$A$2:$C$150,3,0)),"",VLOOKUP($E125,DD!$A$2:$C$150,3,0)))</f>
        <v/>
      </c>
      <c r="H125" s="8"/>
      <c r="I125" s="8"/>
      <c r="J125" s="8"/>
      <c r="K125" s="8"/>
      <c r="L125" s="8"/>
      <c r="M125" s="5"/>
      <c r="N125" s="78">
        <f t="shared" si="94"/>
        <v>0</v>
      </c>
      <c r="O125" s="79">
        <f t="shared" si="126"/>
        <v>0</v>
      </c>
      <c r="Q125" s="9">
        <f t="shared" ref="Q125" si="127">IF(O125&lt;&gt;"",O125+A122/10000,0)</f>
        <v>3.0999999999999999E-3</v>
      </c>
      <c r="R125" s="9">
        <f t="shared" ref="R125" si="128">B122</f>
        <v>0</v>
      </c>
      <c r="S125" s="9">
        <f t="shared" ref="S125" si="129">C122</f>
        <v>0</v>
      </c>
    </row>
    <row r="126" spans="1:19" x14ac:dyDescent="0.25">
      <c r="A126" s="118">
        <v>32</v>
      </c>
      <c r="B126" s="119"/>
      <c r="C126" s="120"/>
      <c r="D126" s="42">
        <v>1</v>
      </c>
      <c r="E126" s="40"/>
      <c r="F126" s="43" t="str">
        <f>IF($E126="","",IF(ISNA(VLOOKUP($E126,DD!$A$2:$C$150,2,0)),"NO SUCH DIVE",VLOOKUP($E126,DD!$A$2:$C$150,2,0)))</f>
        <v/>
      </c>
      <c r="G126" s="42" t="str">
        <f>IF($E126="","",IF(ISNA(VLOOKUP($E126,DD!$A$2:$C$150,3,0)),"",VLOOKUP($E126,DD!$A$2:$C$150,3,0)))</f>
        <v/>
      </c>
      <c r="H126" s="41"/>
      <c r="I126" s="41"/>
      <c r="J126" s="41"/>
      <c r="K126" s="41"/>
      <c r="L126" s="41"/>
      <c r="M126" s="40"/>
      <c r="N126" s="82">
        <f t="shared" si="94"/>
        <v>0</v>
      </c>
      <c r="O126" s="82">
        <f t="shared" ref="O126" si="130">IF(N126="","",N126)</f>
        <v>0</v>
      </c>
      <c r="Q126" s="36"/>
      <c r="R126" s="36"/>
      <c r="S126" s="36"/>
    </row>
    <row r="127" spans="1:19" x14ac:dyDescent="0.25">
      <c r="A127" s="118"/>
      <c r="B127" s="119"/>
      <c r="C127" s="120"/>
      <c r="D127" s="42">
        <v>2</v>
      </c>
      <c r="E127" s="40"/>
      <c r="F127" s="43" t="str">
        <f>IF($E127="","",IF(ISNA(VLOOKUP($E127,DD!$A$2:$C$150,2,0)),"NO SUCH DIVE",VLOOKUP($E127,DD!$A$2:$C$150,2,0)))</f>
        <v/>
      </c>
      <c r="G127" s="42" t="str">
        <f>IF($E127="","",IF(ISNA(VLOOKUP($E127,DD!$A$2:$C$150,3,0)),"",VLOOKUP($E127,DD!$A$2:$C$150,3,0)))</f>
        <v/>
      </c>
      <c r="H127" s="41"/>
      <c r="I127" s="41"/>
      <c r="J127" s="41"/>
      <c r="K127" s="41"/>
      <c r="L127" s="41"/>
      <c r="M127" s="40"/>
      <c r="N127" s="82">
        <f t="shared" si="94"/>
        <v>0</v>
      </c>
      <c r="O127" s="82">
        <f t="shared" ref="O127:O129" si="131">IF(N127="",O126,N127+O126)</f>
        <v>0</v>
      </c>
      <c r="Q127" s="35"/>
      <c r="R127" s="35"/>
      <c r="S127" s="35"/>
    </row>
    <row r="128" spans="1:19" ht="15.75" thickBot="1" x14ac:dyDescent="0.3">
      <c r="A128" s="118"/>
      <c r="B128" s="119"/>
      <c r="C128" s="120"/>
      <c r="D128" s="42">
        <v>3</v>
      </c>
      <c r="E128" s="40"/>
      <c r="F128" s="43" t="str">
        <f>IF($E128="","",IF(ISNA(VLOOKUP($E128,DD!$A$2:$C$150,2,0)),"NO SUCH DIVE",VLOOKUP($E128,DD!$A$2:$C$150,2,0)))</f>
        <v/>
      </c>
      <c r="G128" s="42" t="str">
        <f>IF($E128="","",IF(ISNA(VLOOKUP($E128,DD!$A$2:$C$150,3,0)),"",VLOOKUP($E128,DD!$A$2:$C$150,3,0)))</f>
        <v/>
      </c>
      <c r="H128" s="41"/>
      <c r="I128" s="41"/>
      <c r="J128" s="41"/>
      <c r="K128" s="41"/>
      <c r="L128" s="41"/>
      <c r="M128" s="40"/>
      <c r="N128" s="82">
        <f t="shared" si="94"/>
        <v>0</v>
      </c>
      <c r="O128" s="82">
        <f t="shared" si="131"/>
        <v>0</v>
      </c>
      <c r="Q128" s="35"/>
      <c r="R128" s="35"/>
      <c r="S128" s="35"/>
    </row>
    <row r="129" spans="1:19" ht="15.75" thickBot="1" x14ac:dyDescent="0.3">
      <c r="A129" s="118"/>
      <c r="B129" s="119"/>
      <c r="C129" s="120"/>
      <c r="D129" s="42">
        <v>4</v>
      </c>
      <c r="E129" s="40"/>
      <c r="F129" s="43" t="str">
        <f>IF($E129="","",IF(ISNA(VLOOKUP($E129,DD!$A$2:$C$150,2,0)),"NO SUCH DIVE",VLOOKUP($E129,DD!$A$2:$C$150,2,0)))</f>
        <v/>
      </c>
      <c r="G129" s="42" t="str">
        <f>IF($E129="","",IF(ISNA(VLOOKUP($E129,DD!$A$2:$C$150,3,0)),"",VLOOKUP($E129,DD!$A$2:$C$150,3,0)))</f>
        <v/>
      </c>
      <c r="H129" s="41"/>
      <c r="I129" s="41"/>
      <c r="J129" s="41"/>
      <c r="K129" s="41"/>
      <c r="L129" s="41"/>
      <c r="M129" s="40"/>
      <c r="N129" s="82">
        <f t="shared" si="94"/>
        <v>0</v>
      </c>
      <c r="O129" s="83">
        <f t="shared" si="131"/>
        <v>0</v>
      </c>
      <c r="Q129" s="35">
        <f t="shared" ref="Q129" si="132">IF(O129&lt;&gt;"",O129+A126/10000,0)</f>
        <v>3.2000000000000002E-3</v>
      </c>
      <c r="R129" s="35">
        <f t="shared" ref="R129" si="133">B126</f>
        <v>0</v>
      </c>
      <c r="S129" s="35">
        <f t="shared" ref="S129" si="134">C126</f>
        <v>0</v>
      </c>
    </row>
    <row r="130" spans="1:19" x14ac:dyDescent="0.25">
      <c r="A130" s="115">
        <v>33</v>
      </c>
      <c r="B130" s="116"/>
      <c r="C130" s="117"/>
      <c r="D130" s="10">
        <v>1</v>
      </c>
      <c r="E130" s="5"/>
      <c r="F130" t="str">
        <f>IF($E130="","",IF(ISNA(VLOOKUP($E130,DD!$A$2:$C$150,2,0)),"NO SUCH DIVE",VLOOKUP($E130,DD!$A$2:$C$150,2,0)))</f>
        <v/>
      </c>
      <c r="G130" s="10" t="str">
        <f>IF($E130="","",IF(ISNA(VLOOKUP($E130,DD!$A$2:$C$150,3,0)),"",VLOOKUP($E130,DD!$A$2:$C$150,3,0)))</f>
        <v/>
      </c>
      <c r="H130" s="8"/>
      <c r="I130" s="8"/>
      <c r="J130" s="8"/>
      <c r="K130" s="8"/>
      <c r="L130" s="8"/>
      <c r="M130" s="5"/>
      <c r="N130" s="78">
        <f t="shared" si="94"/>
        <v>0</v>
      </c>
      <c r="O130" s="78">
        <f t="shared" ref="O130" si="135">IF(N130="","",N130)</f>
        <v>0</v>
      </c>
    </row>
    <row r="131" spans="1:19" x14ac:dyDescent="0.25">
      <c r="A131" s="115"/>
      <c r="B131" s="116"/>
      <c r="C131" s="117"/>
      <c r="D131" s="10">
        <v>2</v>
      </c>
      <c r="E131" s="5"/>
      <c r="F131" t="str">
        <f>IF($E131="","",IF(ISNA(VLOOKUP($E131,DD!$A$2:$C$150,2,0)),"NO SUCH DIVE",VLOOKUP($E131,DD!$A$2:$C$150,2,0)))</f>
        <v/>
      </c>
      <c r="G131" s="10" t="str">
        <f>IF($E131="","",IF(ISNA(VLOOKUP($E131,DD!$A$2:$C$150,3,0)),"",VLOOKUP($E131,DD!$A$2:$C$150,3,0)))</f>
        <v/>
      </c>
      <c r="H131" s="8"/>
      <c r="I131" s="8"/>
      <c r="J131" s="8"/>
      <c r="K131" s="8"/>
      <c r="L131" s="8"/>
      <c r="M131" s="5"/>
      <c r="N131" s="78">
        <f t="shared" si="94"/>
        <v>0</v>
      </c>
      <c r="O131" s="78">
        <f t="shared" ref="O131:O133" si="136">IF(N131="",O130,N131+O130)</f>
        <v>0</v>
      </c>
      <c r="Q131" s="9"/>
      <c r="R131" s="9"/>
      <c r="S131" s="9"/>
    </row>
    <row r="132" spans="1:19" ht="15.75" thickBot="1" x14ac:dyDescent="0.3">
      <c r="A132" s="115"/>
      <c r="B132" s="116"/>
      <c r="C132" s="117"/>
      <c r="D132" s="10">
        <v>3</v>
      </c>
      <c r="E132" s="5"/>
      <c r="F132" t="str">
        <f>IF($E132="","",IF(ISNA(VLOOKUP($E132,DD!$A$2:$C$150,2,0)),"NO SUCH DIVE",VLOOKUP($E132,DD!$A$2:$C$150,2,0)))</f>
        <v/>
      </c>
      <c r="G132" s="10" t="str">
        <f>IF($E132="","",IF(ISNA(VLOOKUP($E132,DD!$A$2:$C$150,3,0)),"",VLOOKUP($E132,DD!$A$2:$C$150,3,0)))</f>
        <v/>
      </c>
      <c r="H132" s="8"/>
      <c r="I132" s="8"/>
      <c r="J132" s="8"/>
      <c r="K132" s="8"/>
      <c r="L132" s="8"/>
      <c r="M132" s="5"/>
      <c r="N132" s="78">
        <f t="shared" si="94"/>
        <v>0</v>
      </c>
      <c r="O132" s="78">
        <f t="shared" si="136"/>
        <v>0</v>
      </c>
      <c r="Q132" s="9"/>
      <c r="R132" s="9"/>
      <c r="S132" s="9"/>
    </row>
    <row r="133" spans="1:19" ht="15.75" thickBot="1" x14ac:dyDescent="0.3">
      <c r="A133" s="115"/>
      <c r="B133" s="116"/>
      <c r="C133" s="117"/>
      <c r="D133" s="10">
        <v>4</v>
      </c>
      <c r="E133" s="5"/>
      <c r="F133" t="str">
        <f>IF($E133="","",IF(ISNA(VLOOKUP($E133,DD!$A$2:$C$150,2,0)),"NO SUCH DIVE",VLOOKUP($E133,DD!$A$2:$C$150,2,0)))</f>
        <v/>
      </c>
      <c r="G133" s="10" t="str">
        <f>IF($E133="","",IF(ISNA(VLOOKUP($E133,DD!$A$2:$C$150,3,0)),"",VLOOKUP($E133,DD!$A$2:$C$150,3,0)))</f>
        <v/>
      </c>
      <c r="H133" s="8"/>
      <c r="I133" s="8"/>
      <c r="J133" s="8"/>
      <c r="K133" s="8"/>
      <c r="L133" s="8"/>
      <c r="M133" s="5"/>
      <c r="N133" s="78">
        <f t="shared" si="94"/>
        <v>0</v>
      </c>
      <c r="O133" s="79">
        <f t="shared" si="136"/>
        <v>0</v>
      </c>
      <c r="Q133" s="9">
        <f t="shared" ref="Q133" si="137">IF(O133&lt;&gt;"",O133+A130/10000,0)</f>
        <v>3.3E-3</v>
      </c>
      <c r="R133" s="9">
        <f t="shared" ref="R133" si="138">B130</f>
        <v>0</v>
      </c>
      <c r="S133" s="9">
        <f t="shared" ref="S133" si="139">C130</f>
        <v>0</v>
      </c>
    </row>
    <row r="134" spans="1:19" x14ac:dyDescent="0.25">
      <c r="A134" s="118">
        <v>34</v>
      </c>
      <c r="B134" s="119"/>
      <c r="C134" s="120"/>
      <c r="D134" s="42">
        <v>1</v>
      </c>
      <c r="E134" s="40"/>
      <c r="F134" s="43" t="str">
        <f>IF($E134="","",IF(ISNA(VLOOKUP($E134,DD!$A$2:$C$150,2,0)),"NO SUCH DIVE",VLOOKUP($E134,DD!$A$2:$C$150,2,0)))</f>
        <v/>
      </c>
      <c r="G134" s="42" t="str">
        <f>IF($E134="","",IF(ISNA(VLOOKUP($E134,DD!$A$2:$C$150,3,0)),"",VLOOKUP($E134,DD!$A$2:$C$150,3,0)))</f>
        <v/>
      </c>
      <c r="H134" s="41"/>
      <c r="I134" s="41"/>
      <c r="J134" s="41"/>
      <c r="K134" s="41"/>
      <c r="L134" s="41"/>
      <c r="M134" s="40"/>
      <c r="N134" s="82">
        <f t="shared" si="94"/>
        <v>0</v>
      </c>
      <c r="O134" s="82">
        <f t="shared" ref="O134" si="140">IF(N134="","",N134)</f>
        <v>0</v>
      </c>
      <c r="Q134" s="36"/>
      <c r="R134" s="36"/>
      <c r="S134" s="36"/>
    </row>
    <row r="135" spans="1:19" x14ac:dyDescent="0.25">
      <c r="A135" s="118"/>
      <c r="B135" s="119"/>
      <c r="C135" s="120"/>
      <c r="D135" s="42">
        <v>2</v>
      </c>
      <c r="E135" s="40"/>
      <c r="F135" s="43" t="str">
        <f>IF($E135="","",IF(ISNA(VLOOKUP($E135,DD!$A$2:$C$150,2,0)),"NO SUCH DIVE",VLOOKUP($E135,DD!$A$2:$C$150,2,0)))</f>
        <v/>
      </c>
      <c r="G135" s="42" t="str">
        <f>IF($E135="","",IF(ISNA(VLOOKUP($E135,DD!$A$2:$C$150,3,0)),"",VLOOKUP($E135,DD!$A$2:$C$150,3,0)))</f>
        <v/>
      </c>
      <c r="H135" s="41"/>
      <c r="I135" s="41"/>
      <c r="J135" s="41"/>
      <c r="K135" s="41"/>
      <c r="L135" s="41"/>
      <c r="M135" s="40"/>
      <c r="N135" s="82">
        <f t="shared" si="94"/>
        <v>0</v>
      </c>
      <c r="O135" s="82">
        <f t="shared" ref="O135:O137" si="141">IF(N135="",O134,N135+O134)</f>
        <v>0</v>
      </c>
      <c r="Q135" s="35"/>
      <c r="R135" s="35"/>
      <c r="S135" s="35"/>
    </row>
    <row r="136" spans="1:19" ht="15.75" thickBot="1" x14ac:dyDescent="0.3">
      <c r="A136" s="118"/>
      <c r="B136" s="119"/>
      <c r="C136" s="120"/>
      <c r="D136" s="42">
        <v>3</v>
      </c>
      <c r="E136" s="40"/>
      <c r="F136" s="43" t="str">
        <f>IF($E136="","",IF(ISNA(VLOOKUP($E136,DD!$A$2:$C$150,2,0)),"NO SUCH DIVE",VLOOKUP($E136,DD!$A$2:$C$150,2,0)))</f>
        <v/>
      </c>
      <c r="G136" s="42" t="str">
        <f>IF($E136="","",IF(ISNA(VLOOKUP($E136,DD!$A$2:$C$150,3,0)),"",VLOOKUP($E136,DD!$A$2:$C$150,3,0)))</f>
        <v/>
      </c>
      <c r="H136" s="41"/>
      <c r="I136" s="41"/>
      <c r="J136" s="41"/>
      <c r="K136" s="41"/>
      <c r="L136" s="41"/>
      <c r="M136" s="40"/>
      <c r="N136" s="82">
        <f t="shared" si="94"/>
        <v>0</v>
      </c>
      <c r="O136" s="82">
        <f t="shared" si="141"/>
        <v>0</v>
      </c>
      <c r="Q136" s="35"/>
      <c r="R136" s="35"/>
      <c r="S136" s="35"/>
    </row>
    <row r="137" spans="1:19" ht="15.75" thickBot="1" x14ac:dyDescent="0.3">
      <c r="A137" s="118"/>
      <c r="B137" s="119"/>
      <c r="C137" s="120"/>
      <c r="D137" s="42">
        <v>4</v>
      </c>
      <c r="E137" s="40"/>
      <c r="F137" s="43" t="str">
        <f>IF($E137="","",IF(ISNA(VLOOKUP($E137,DD!$A$2:$C$150,2,0)),"NO SUCH DIVE",VLOOKUP($E137,DD!$A$2:$C$150,2,0)))</f>
        <v/>
      </c>
      <c r="G137" s="42" t="str">
        <f>IF($E137="","",IF(ISNA(VLOOKUP($E137,DD!$A$2:$C$150,3,0)),"",VLOOKUP($E137,DD!$A$2:$C$150,3,0)))</f>
        <v/>
      </c>
      <c r="H137" s="41"/>
      <c r="I137" s="41"/>
      <c r="J137" s="41"/>
      <c r="K137" s="41"/>
      <c r="L137" s="41"/>
      <c r="M137" s="40"/>
      <c r="N137" s="82">
        <f t="shared" si="94"/>
        <v>0</v>
      </c>
      <c r="O137" s="83">
        <f t="shared" si="141"/>
        <v>0</v>
      </c>
      <c r="Q137" s="35">
        <f t="shared" ref="Q137" si="142">IF(O137&lt;&gt;"",O137+A134/10000,0)</f>
        <v>3.3999999999999998E-3</v>
      </c>
      <c r="R137" s="35">
        <f t="shared" ref="R137" si="143">B134</f>
        <v>0</v>
      </c>
      <c r="S137" s="35">
        <f t="shared" ref="S137" si="144">C134</f>
        <v>0</v>
      </c>
    </row>
    <row r="138" spans="1:19" x14ac:dyDescent="0.25">
      <c r="A138" s="115">
        <v>35</v>
      </c>
      <c r="B138" s="116"/>
      <c r="C138" s="117"/>
      <c r="D138" s="10">
        <v>1</v>
      </c>
      <c r="E138" s="5"/>
      <c r="F138" t="str">
        <f>IF($E138="","",IF(ISNA(VLOOKUP($E138,DD!$A$2:$C$150,2,0)),"NO SUCH DIVE",VLOOKUP($E138,DD!$A$2:$C$150,2,0)))</f>
        <v/>
      </c>
      <c r="G138" s="10" t="str">
        <f>IF($E138="","",IF(ISNA(VLOOKUP($E138,DD!$A$2:$C$150,3,0)),"",VLOOKUP($E138,DD!$A$2:$C$150,3,0)))</f>
        <v/>
      </c>
      <c r="H138" s="8"/>
      <c r="I138" s="8"/>
      <c r="J138" s="8"/>
      <c r="K138" s="8"/>
      <c r="L138" s="8"/>
      <c r="M138" s="5"/>
      <c r="N138" s="78">
        <f t="shared" si="94"/>
        <v>0</v>
      </c>
      <c r="O138" s="78">
        <f t="shared" ref="O138" si="145">IF(N138="","",N138)</f>
        <v>0</v>
      </c>
    </row>
    <row r="139" spans="1:19" x14ac:dyDescent="0.25">
      <c r="A139" s="115"/>
      <c r="B139" s="116"/>
      <c r="C139" s="117"/>
      <c r="D139" s="10">
        <v>2</v>
      </c>
      <c r="E139" s="5"/>
      <c r="F139" t="str">
        <f>IF($E139="","",IF(ISNA(VLOOKUP($E139,DD!$A$2:$C$150,2,0)),"NO SUCH DIVE",VLOOKUP($E139,DD!$A$2:$C$150,2,0)))</f>
        <v/>
      </c>
      <c r="G139" s="10" t="str">
        <f>IF($E139="","",IF(ISNA(VLOOKUP($E139,DD!$A$2:$C$150,3,0)),"",VLOOKUP($E139,DD!$A$2:$C$150,3,0)))</f>
        <v/>
      </c>
      <c r="H139" s="8"/>
      <c r="I139" s="8"/>
      <c r="J139" s="8"/>
      <c r="K139" s="8"/>
      <c r="L139" s="8"/>
      <c r="M139" s="5"/>
      <c r="N139" s="78">
        <f t="shared" si="94"/>
        <v>0</v>
      </c>
      <c r="O139" s="78">
        <f t="shared" ref="O139:O141" si="146">IF(N139="",O138,N139+O138)</f>
        <v>0</v>
      </c>
      <c r="Q139" s="9"/>
      <c r="R139" s="9"/>
      <c r="S139" s="9"/>
    </row>
    <row r="140" spans="1:19" ht="15.75" thickBot="1" x14ac:dyDescent="0.3">
      <c r="A140" s="115"/>
      <c r="B140" s="116"/>
      <c r="C140" s="117"/>
      <c r="D140" s="10">
        <v>3</v>
      </c>
      <c r="E140" s="5"/>
      <c r="F140" t="str">
        <f>IF($E140="","",IF(ISNA(VLOOKUP($E140,DD!$A$2:$C$150,2,0)),"NO SUCH DIVE",VLOOKUP($E140,DD!$A$2:$C$150,2,0)))</f>
        <v/>
      </c>
      <c r="G140" s="10" t="str">
        <f>IF($E140="","",IF(ISNA(VLOOKUP($E140,DD!$A$2:$C$150,3,0)),"",VLOOKUP($E140,DD!$A$2:$C$150,3,0)))</f>
        <v/>
      </c>
      <c r="H140" s="8"/>
      <c r="I140" s="8"/>
      <c r="J140" s="8"/>
      <c r="K140" s="8"/>
      <c r="L140" s="8"/>
      <c r="M140" s="5"/>
      <c r="N140" s="78">
        <f t="shared" si="94"/>
        <v>0</v>
      </c>
      <c r="O140" s="78">
        <f t="shared" si="146"/>
        <v>0</v>
      </c>
      <c r="Q140" s="9"/>
      <c r="R140" s="9"/>
      <c r="S140" s="9"/>
    </row>
    <row r="141" spans="1:19" ht="15.75" thickBot="1" x14ac:dyDescent="0.3">
      <c r="A141" s="115"/>
      <c r="B141" s="116"/>
      <c r="C141" s="117"/>
      <c r="D141" s="10">
        <v>4</v>
      </c>
      <c r="E141" s="5"/>
      <c r="F141" t="str">
        <f>IF($E141="","",IF(ISNA(VLOOKUP($E141,DD!$A$2:$C$150,2,0)),"NO SUCH DIVE",VLOOKUP($E141,DD!$A$2:$C$150,2,0)))</f>
        <v/>
      </c>
      <c r="G141" s="10" t="str">
        <f>IF($E141="","",IF(ISNA(VLOOKUP($E141,DD!$A$2:$C$150,3,0)),"",VLOOKUP($E141,DD!$A$2:$C$150,3,0)))</f>
        <v/>
      </c>
      <c r="H141" s="8"/>
      <c r="I141" s="8"/>
      <c r="J141" s="8"/>
      <c r="K141" s="8"/>
      <c r="L141" s="8"/>
      <c r="M141" s="5"/>
      <c r="N141" s="78">
        <f t="shared" si="94"/>
        <v>0</v>
      </c>
      <c r="O141" s="79">
        <f t="shared" si="146"/>
        <v>0</v>
      </c>
      <c r="Q141" s="9">
        <f t="shared" ref="Q141" si="147">IF(O141&lt;&gt;"",O141+A138/10000,0)</f>
        <v>3.5000000000000001E-3</v>
      </c>
      <c r="R141" s="9">
        <f t="shared" ref="R141" si="148">B138</f>
        <v>0</v>
      </c>
      <c r="S141" s="9">
        <f t="shared" ref="S141" si="149">C138</f>
        <v>0</v>
      </c>
    </row>
    <row r="142" spans="1:19" x14ac:dyDescent="0.25">
      <c r="A142" s="118">
        <v>36</v>
      </c>
      <c r="B142" s="119"/>
      <c r="C142" s="120"/>
      <c r="D142" s="42">
        <v>1</v>
      </c>
      <c r="E142" s="40"/>
      <c r="F142" s="43" t="str">
        <f>IF($E142="","",IF(ISNA(VLOOKUP($E142,DD!$A$2:$C$150,2,0)),"NO SUCH DIVE",VLOOKUP($E142,DD!$A$2:$C$150,2,0)))</f>
        <v/>
      </c>
      <c r="G142" s="42" t="str">
        <f>IF($E142="","",IF(ISNA(VLOOKUP($E142,DD!$A$2:$C$150,3,0)),"",VLOOKUP($E142,DD!$A$2:$C$150,3,0)))</f>
        <v/>
      </c>
      <c r="H142" s="41"/>
      <c r="I142" s="41"/>
      <c r="J142" s="41"/>
      <c r="K142" s="41"/>
      <c r="L142" s="41"/>
      <c r="M142" s="40"/>
      <c r="N142" s="82">
        <f t="shared" si="94"/>
        <v>0</v>
      </c>
      <c r="O142" s="82">
        <f t="shared" ref="O142" si="150">IF(N142="","",N142)</f>
        <v>0</v>
      </c>
      <c r="Q142" s="36"/>
      <c r="R142" s="36"/>
      <c r="S142" s="36"/>
    </row>
    <row r="143" spans="1:19" x14ac:dyDescent="0.25">
      <c r="A143" s="118"/>
      <c r="B143" s="119"/>
      <c r="C143" s="120"/>
      <c r="D143" s="42">
        <v>2</v>
      </c>
      <c r="E143" s="40"/>
      <c r="F143" s="43" t="str">
        <f>IF($E143="","",IF(ISNA(VLOOKUP($E143,DD!$A$2:$C$150,2,0)),"NO SUCH DIVE",VLOOKUP($E143,DD!$A$2:$C$150,2,0)))</f>
        <v/>
      </c>
      <c r="G143" s="42" t="str">
        <f>IF($E143="","",IF(ISNA(VLOOKUP($E143,DD!$A$2:$C$150,3,0)),"",VLOOKUP($E143,DD!$A$2:$C$150,3,0)))</f>
        <v/>
      </c>
      <c r="H143" s="41"/>
      <c r="I143" s="41"/>
      <c r="J143" s="41"/>
      <c r="K143" s="41"/>
      <c r="L143" s="41"/>
      <c r="M143" s="40"/>
      <c r="N143" s="82">
        <f t="shared" si="94"/>
        <v>0</v>
      </c>
      <c r="O143" s="82">
        <f t="shared" ref="O143:O145" si="151">IF(N143="",O142,N143+O142)</f>
        <v>0</v>
      </c>
      <c r="Q143" s="35"/>
      <c r="R143" s="35"/>
      <c r="S143" s="35"/>
    </row>
    <row r="144" spans="1:19" ht="15.75" thickBot="1" x14ac:dyDescent="0.3">
      <c r="A144" s="118"/>
      <c r="B144" s="119"/>
      <c r="C144" s="120"/>
      <c r="D144" s="42">
        <v>3</v>
      </c>
      <c r="E144" s="40"/>
      <c r="F144" s="43" t="str">
        <f>IF($E144="","",IF(ISNA(VLOOKUP($E144,DD!$A$2:$C$150,2,0)),"NO SUCH DIVE",VLOOKUP($E144,DD!$A$2:$C$150,2,0)))</f>
        <v/>
      </c>
      <c r="G144" s="42" t="str">
        <f>IF($E144="","",IF(ISNA(VLOOKUP($E144,DD!$A$2:$C$150,3,0)),"",VLOOKUP($E144,DD!$A$2:$C$150,3,0)))</f>
        <v/>
      </c>
      <c r="H144" s="41"/>
      <c r="I144" s="41"/>
      <c r="J144" s="41"/>
      <c r="K144" s="41"/>
      <c r="L144" s="41"/>
      <c r="M144" s="40"/>
      <c r="N144" s="82">
        <f t="shared" si="94"/>
        <v>0</v>
      </c>
      <c r="O144" s="82">
        <f t="shared" si="151"/>
        <v>0</v>
      </c>
      <c r="Q144" s="35"/>
      <c r="R144" s="35"/>
      <c r="S144" s="35"/>
    </row>
    <row r="145" spans="1:19" ht="15.75" thickBot="1" x14ac:dyDescent="0.3">
      <c r="A145" s="118"/>
      <c r="B145" s="119"/>
      <c r="C145" s="120"/>
      <c r="D145" s="42">
        <v>4</v>
      </c>
      <c r="E145" s="40"/>
      <c r="F145" s="43" t="str">
        <f>IF($E145="","",IF(ISNA(VLOOKUP($E145,DD!$A$2:$C$150,2,0)),"NO SUCH DIVE",VLOOKUP($E145,DD!$A$2:$C$150,2,0)))</f>
        <v/>
      </c>
      <c r="G145" s="42" t="str">
        <f>IF($E145="","",IF(ISNA(VLOOKUP($E145,DD!$A$2:$C$150,3,0)),"",VLOOKUP($E145,DD!$A$2:$C$150,3,0)))</f>
        <v/>
      </c>
      <c r="H145" s="41"/>
      <c r="I145" s="41"/>
      <c r="J145" s="41"/>
      <c r="K145" s="41"/>
      <c r="L145" s="41"/>
      <c r="M145" s="40"/>
      <c r="N145" s="82">
        <f t="shared" si="94"/>
        <v>0</v>
      </c>
      <c r="O145" s="83">
        <f t="shared" si="151"/>
        <v>0</v>
      </c>
      <c r="Q145" s="35">
        <f t="shared" ref="Q145" si="152">IF(O145&lt;&gt;"",O145+A142/10000,0)</f>
        <v>3.5999999999999999E-3</v>
      </c>
      <c r="R145" s="35">
        <f t="shared" ref="R145" si="153">B142</f>
        <v>0</v>
      </c>
      <c r="S145" s="35">
        <f t="shared" ref="S145" si="154">C142</f>
        <v>0</v>
      </c>
    </row>
    <row r="146" spans="1:19" x14ac:dyDescent="0.25">
      <c r="A146" s="115">
        <v>37</v>
      </c>
      <c r="B146" s="116"/>
      <c r="C146" s="117"/>
      <c r="D146" s="10">
        <v>1</v>
      </c>
      <c r="E146" s="5"/>
      <c r="F146" t="str">
        <f>IF($E146="","",IF(ISNA(VLOOKUP($E146,DD!$A$2:$C$150,2,0)),"NO SUCH DIVE",VLOOKUP($E146,DD!$A$2:$C$150,2,0)))</f>
        <v/>
      </c>
      <c r="G146" s="10" t="str">
        <f>IF($E146="","",IF(ISNA(VLOOKUP($E146,DD!$A$2:$C$150,3,0)),"",VLOOKUP($E146,DD!$A$2:$C$150,3,0)))</f>
        <v/>
      </c>
      <c r="H146" s="8"/>
      <c r="I146" s="8"/>
      <c r="J146" s="8"/>
      <c r="K146" s="8"/>
      <c r="L146" s="8"/>
      <c r="M146" s="5"/>
      <c r="N146" s="78">
        <f t="shared" si="94"/>
        <v>0</v>
      </c>
      <c r="O146" s="78">
        <f t="shared" ref="O146" si="155">IF(N146="","",N146)</f>
        <v>0</v>
      </c>
    </row>
    <row r="147" spans="1:19" x14ac:dyDescent="0.25">
      <c r="A147" s="115"/>
      <c r="B147" s="116"/>
      <c r="C147" s="117"/>
      <c r="D147" s="10">
        <v>2</v>
      </c>
      <c r="E147" s="5"/>
      <c r="F147" t="str">
        <f>IF($E147="","",IF(ISNA(VLOOKUP($E147,DD!$A$2:$C$150,2,0)),"NO SUCH DIVE",VLOOKUP($E147,DD!$A$2:$C$150,2,0)))</f>
        <v/>
      </c>
      <c r="G147" s="10" t="str">
        <f>IF($E147="","",IF(ISNA(VLOOKUP($E147,DD!$A$2:$C$150,3,0)),"",VLOOKUP($E147,DD!$A$2:$C$150,3,0)))</f>
        <v/>
      </c>
      <c r="H147" s="8"/>
      <c r="I147" s="8"/>
      <c r="J147" s="8"/>
      <c r="K147" s="8"/>
      <c r="L147" s="8"/>
      <c r="M147" s="5"/>
      <c r="N147" s="78">
        <f t="shared" si="94"/>
        <v>0</v>
      </c>
      <c r="O147" s="78">
        <f t="shared" ref="O147:O149" si="156">IF(N147="",O146,N147+O146)</f>
        <v>0</v>
      </c>
      <c r="Q147" s="9"/>
      <c r="R147" s="9"/>
      <c r="S147" s="9"/>
    </row>
    <row r="148" spans="1:19" ht="15.75" thickBot="1" x14ac:dyDescent="0.3">
      <c r="A148" s="115"/>
      <c r="B148" s="116"/>
      <c r="C148" s="117"/>
      <c r="D148" s="10">
        <v>3</v>
      </c>
      <c r="E148" s="5"/>
      <c r="F148" t="str">
        <f>IF($E148="","",IF(ISNA(VLOOKUP($E148,DD!$A$2:$C$150,2,0)),"NO SUCH DIVE",VLOOKUP($E148,DD!$A$2:$C$150,2,0)))</f>
        <v/>
      </c>
      <c r="G148" s="10" t="str">
        <f>IF($E148="","",IF(ISNA(VLOOKUP($E148,DD!$A$2:$C$150,3,0)),"",VLOOKUP($E148,DD!$A$2:$C$150,3,0)))</f>
        <v/>
      </c>
      <c r="H148" s="8"/>
      <c r="I148" s="8"/>
      <c r="J148" s="8"/>
      <c r="K148" s="8"/>
      <c r="L148" s="8"/>
      <c r="M148" s="5"/>
      <c r="N148" s="78">
        <f t="shared" si="94"/>
        <v>0</v>
      </c>
      <c r="O148" s="78">
        <f t="shared" si="156"/>
        <v>0</v>
      </c>
      <c r="Q148" s="9"/>
      <c r="R148" s="9"/>
      <c r="S148" s="9"/>
    </row>
    <row r="149" spans="1:19" ht="15.75" thickBot="1" x14ac:dyDescent="0.3">
      <c r="A149" s="115"/>
      <c r="B149" s="116"/>
      <c r="C149" s="117"/>
      <c r="D149" s="10">
        <v>4</v>
      </c>
      <c r="E149" s="5"/>
      <c r="F149" t="str">
        <f>IF($E149="","",IF(ISNA(VLOOKUP($E149,DD!$A$2:$C$150,2,0)),"NO SUCH DIVE",VLOOKUP($E149,DD!$A$2:$C$150,2,0)))</f>
        <v/>
      </c>
      <c r="G149" s="10" t="str">
        <f>IF($E149="","",IF(ISNA(VLOOKUP($E149,DD!$A$2:$C$150,3,0)),"",VLOOKUP($E149,DD!$A$2:$C$150,3,0)))</f>
        <v/>
      </c>
      <c r="H149" s="8"/>
      <c r="I149" s="8"/>
      <c r="J149" s="8"/>
      <c r="K149" s="8"/>
      <c r="L149" s="8"/>
      <c r="M149" s="5"/>
      <c r="N149" s="78">
        <f t="shared" si="94"/>
        <v>0</v>
      </c>
      <c r="O149" s="79">
        <f t="shared" si="156"/>
        <v>0</v>
      </c>
      <c r="Q149" s="9">
        <f t="shared" ref="Q149" si="157">IF(O149&lt;&gt;"",O149+A146/10000,0)</f>
        <v>3.7000000000000002E-3</v>
      </c>
      <c r="R149" s="9">
        <f t="shared" ref="R149" si="158">B146</f>
        <v>0</v>
      </c>
      <c r="S149" s="9">
        <f t="shared" ref="S149" si="159">C146</f>
        <v>0</v>
      </c>
    </row>
    <row r="150" spans="1:19" x14ac:dyDescent="0.25">
      <c r="A150" s="118">
        <v>38</v>
      </c>
      <c r="B150" s="119"/>
      <c r="C150" s="120"/>
      <c r="D150" s="42">
        <v>1</v>
      </c>
      <c r="E150" s="40"/>
      <c r="F150" s="43" t="str">
        <f>IF($E150="","",IF(ISNA(VLOOKUP($E150,DD!$A$2:$C$150,2,0)),"NO SUCH DIVE",VLOOKUP($E150,DD!$A$2:$C$150,2,0)))</f>
        <v/>
      </c>
      <c r="G150" s="42" t="str">
        <f>IF($E150="","",IF(ISNA(VLOOKUP($E150,DD!$A$2:$C$150,3,0)),"",VLOOKUP($E150,DD!$A$2:$C$150,3,0)))</f>
        <v/>
      </c>
      <c r="H150" s="41"/>
      <c r="I150" s="41"/>
      <c r="J150" s="41"/>
      <c r="K150" s="41"/>
      <c r="L150" s="41"/>
      <c r="M150" s="40"/>
      <c r="N150" s="82">
        <f t="shared" si="94"/>
        <v>0</v>
      </c>
      <c r="O150" s="82">
        <f t="shared" ref="O150" si="160">IF(N150="","",N150)</f>
        <v>0</v>
      </c>
      <c r="Q150" s="36"/>
      <c r="R150" s="36"/>
      <c r="S150" s="36"/>
    </row>
    <row r="151" spans="1:19" x14ac:dyDescent="0.25">
      <c r="A151" s="118"/>
      <c r="B151" s="119"/>
      <c r="C151" s="120"/>
      <c r="D151" s="42">
        <v>2</v>
      </c>
      <c r="E151" s="40"/>
      <c r="F151" s="43" t="str">
        <f>IF($E151="","",IF(ISNA(VLOOKUP($E151,DD!$A$2:$C$150,2,0)),"NO SUCH DIVE",VLOOKUP($E151,DD!$A$2:$C$150,2,0)))</f>
        <v/>
      </c>
      <c r="G151" s="42" t="str">
        <f>IF($E151="","",IF(ISNA(VLOOKUP($E151,DD!$A$2:$C$150,3,0)),"",VLOOKUP($E151,DD!$A$2:$C$150,3,0)))</f>
        <v/>
      </c>
      <c r="H151" s="41"/>
      <c r="I151" s="41"/>
      <c r="J151" s="41"/>
      <c r="K151" s="41"/>
      <c r="L151" s="41"/>
      <c r="M151" s="40"/>
      <c r="N151" s="82">
        <f t="shared" si="94"/>
        <v>0</v>
      </c>
      <c r="O151" s="82">
        <f t="shared" ref="O151:O153" si="161">IF(N151="",O150,N151+O150)</f>
        <v>0</v>
      </c>
      <c r="Q151" s="35"/>
      <c r="R151" s="35"/>
      <c r="S151" s="35"/>
    </row>
    <row r="152" spans="1:19" ht="15.75" thickBot="1" x14ac:dyDescent="0.3">
      <c r="A152" s="118"/>
      <c r="B152" s="119"/>
      <c r="C152" s="120"/>
      <c r="D152" s="42">
        <v>3</v>
      </c>
      <c r="E152" s="40"/>
      <c r="F152" s="43" t="str">
        <f>IF($E152="","",IF(ISNA(VLOOKUP($E152,DD!$A$2:$C$150,2,0)),"NO SUCH DIVE",VLOOKUP($E152,DD!$A$2:$C$150,2,0)))</f>
        <v/>
      </c>
      <c r="G152" s="42" t="str">
        <f>IF($E152="","",IF(ISNA(VLOOKUP($E152,DD!$A$2:$C$150,3,0)),"",VLOOKUP($E152,DD!$A$2:$C$150,3,0)))</f>
        <v/>
      </c>
      <c r="H152" s="41"/>
      <c r="I152" s="41"/>
      <c r="J152" s="41"/>
      <c r="K152" s="41"/>
      <c r="L152" s="41"/>
      <c r="M152" s="40"/>
      <c r="N152" s="82">
        <f t="shared" si="94"/>
        <v>0</v>
      </c>
      <c r="O152" s="82">
        <f t="shared" si="161"/>
        <v>0</v>
      </c>
      <c r="Q152" s="35"/>
      <c r="R152" s="35"/>
      <c r="S152" s="35"/>
    </row>
    <row r="153" spans="1:19" ht="15.75" thickBot="1" x14ac:dyDescent="0.3">
      <c r="A153" s="118"/>
      <c r="B153" s="119"/>
      <c r="C153" s="120"/>
      <c r="D153" s="42">
        <v>4</v>
      </c>
      <c r="E153" s="40"/>
      <c r="F153" s="43" t="str">
        <f>IF($E153="","",IF(ISNA(VLOOKUP($E153,DD!$A$2:$C$150,2,0)),"NO SUCH DIVE",VLOOKUP($E153,DD!$A$2:$C$150,2,0)))</f>
        <v/>
      </c>
      <c r="G153" s="42" t="str">
        <f>IF($E153="","",IF(ISNA(VLOOKUP($E153,DD!$A$2:$C$150,3,0)),"",VLOOKUP($E153,DD!$A$2:$C$150,3,0)))</f>
        <v/>
      </c>
      <c r="H153" s="41"/>
      <c r="I153" s="41"/>
      <c r="J153" s="41"/>
      <c r="K153" s="41"/>
      <c r="L153" s="41"/>
      <c r="M153" s="40"/>
      <c r="N153" s="82">
        <f t="shared" si="94"/>
        <v>0</v>
      </c>
      <c r="O153" s="83">
        <f t="shared" si="161"/>
        <v>0</v>
      </c>
      <c r="Q153" s="35">
        <f t="shared" ref="Q153" si="162">IF(O153&lt;&gt;"",O153+A150/10000,0)</f>
        <v>3.8E-3</v>
      </c>
      <c r="R153" s="35">
        <f t="shared" ref="R153" si="163">B150</f>
        <v>0</v>
      </c>
      <c r="S153" s="35">
        <f t="shared" ref="S153" si="164">C150</f>
        <v>0</v>
      </c>
    </row>
    <row r="154" spans="1:19" x14ac:dyDescent="0.25">
      <c r="A154" s="115">
        <v>39</v>
      </c>
      <c r="B154" s="116"/>
      <c r="C154" s="117"/>
      <c r="D154" s="10">
        <v>1</v>
      </c>
      <c r="E154" s="5"/>
      <c r="F154" t="str">
        <f>IF($E154="","",IF(ISNA(VLOOKUP($E154,DD!$A$2:$C$150,2,0)),"NO SUCH DIVE",VLOOKUP($E154,DD!$A$2:$C$150,2,0)))</f>
        <v/>
      </c>
      <c r="G154" s="10" t="str">
        <f>IF($E154="","",IF(ISNA(VLOOKUP($E154,DD!$A$2:$C$150,3,0)),"",VLOOKUP($E154,DD!$A$2:$C$150,3,0)))</f>
        <v/>
      </c>
      <c r="H154" s="8"/>
      <c r="I154" s="8"/>
      <c r="J154" s="8"/>
      <c r="K154" s="8"/>
      <c r="L154" s="8"/>
      <c r="M154" s="5"/>
      <c r="N154" s="78">
        <f t="shared" si="94"/>
        <v>0</v>
      </c>
      <c r="O154" s="78">
        <f t="shared" ref="O154" si="165">IF(N154="","",N154)</f>
        <v>0</v>
      </c>
    </row>
    <row r="155" spans="1:19" x14ac:dyDescent="0.25">
      <c r="A155" s="115"/>
      <c r="B155" s="116"/>
      <c r="C155" s="117"/>
      <c r="D155" s="10">
        <v>2</v>
      </c>
      <c r="E155" s="5"/>
      <c r="F155" t="str">
        <f>IF($E155="","",IF(ISNA(VLOOKUP($E155,DD!$A$2:$C$150,2,0)),"NO SUCH DIVE",VLOOKUP($E155,DD!$A$2:$C$150,2,0)))</f>
        <v/>
      </c>
      <c r="G155" s="10" t="str">
        <f>IF($E155="","",IF(ISNA(VLOOKUP($E155,DD!$A$2:$C$150,3,0)),"",VLOOKUP($E155,DD!$A$2:$C$150,3,0)))</f>
        <v/>
      </c>
      <c r="H155" s="8"/>
      <c r="I155" s="8"/>
      <c r="J155" s="8"/>
      <c r="K155" s="8"/>
      <c r="L155" s="8"/>
      <c r="M155" s="5"/>
      <c r="N155" s="78">
        <f t="shared" si="94"/>
        <v>0</v>
      </c>
      <c r="O155" s="78">
        <f t="shared" ref="O155:O157" si="166">IF(N155="",O154,N155+O154)</f>
        <v>0</v>
      </c>
      <c r="Q155" s="9"/>
      <c r="R155" s="9"/>
      <c r="S155" s="9"/>
    </row>
    <row r="156" spans="1:19" ht="15.75" thickBot="1" x14ac:dyDescent="0.3">
      <c r="A156" s="115"/>
      <c r="B156" s="116"/>
      <c r="C156" s="117"/>
      <c r="D156" s="10">
        <v>3</v>
      </c>
      <c r="E156" s="5"/>
      <c r="F156" t="str">
        <f>IF($E156="","",IF(ISNA(VLOOKUP($E156,DD!$A$2:$C$150,2,0)),"NO SUCH DIVE",VLOOKUP($E156,DD!$A$2:$C$150,2,0)))</f>
        <v/>
      </c>
      <c r="G156" s="10" t="str">
        <f>IF($E156="","",IF(ISNA(VLOOKUP($E156,DD!$A$2:$C$150,3,0)),"",VLOOKUP($E156,DD!$A$2:$C$150,3,0)))</f>
        <v/>
      </c>
      <c r="H156" s="8"/>
      <c r="I156" s="8"/>
      <c r="J156" s="8"/>
      <c r="K156" s="8"/>
      <c r="L156" s="8"/>
      <c r="M156" s="5"/>
      <c r="N156" s="78">
        <f t="shared" si="94"/>
        <v>0</v>
      </c>
      <c r="O156" s="78">
        <f t="shared" si="166"/>
        <v>0</v>
      </c>
      <c r="Q156" s="9"/>
      <c r="R156" s="9"/>
      <c r="S156" s="9"/>
    </row>
    <row r="157" spans="1:19" ht="15.75" thickBot="1" x14ac:dyDescent="0.3">
      <c r="A157" s="115"/>
      <c r="B157" s="116"/>
      <c r="C157" s="117"/>
      <c r="D157" s="10">
        <v>4</v>
      </c>
      <c r="E157" s="5"/>
      <c r="F157" t="str">
        <f>IF($E157="","",IF(ISNA(VLOOKUP($E157,DD!$A$2:$C$150,2,0)),"NO SUCH DIVE",VLOOKUP($E157,DD!$A$2:$C$150,2,0)))</f>
        <v/>
      </c>
      <c r="G157" s="10" t="str">
        <f>IF($E157="","",IF(ISNA(VLOOKUP($E157,DD!$A$2:$C$150,3,0)),"",VLOOKUP($E157,DD!$A$2:$C$150,3,0)))</f>
        <v/>
      </c>
      <c r="H157" s="8"/>
      <c r="I157" s="8"/>
      <c r="J157" s="8"/>
      <c r="K157" s="8"/>
      <c r="L157" s="8"/>
      <c r="M157" s="5"/>
      <c r="N157" s="78">
        <f t="shared" si="94"/>
        <v>0</v>
      </c>
      <c r="O157" s="79">
        <f t="shared" si="166"/>
        <v>0</v>
      </c>
      <c r="Q157" s="9">
        <f t="shared" ref="Q157" si="167">IF(O157&lt;&gt;"",O157+A154/10000,0)</f>
        <v>3.8999999999999998E-3</v>
      </c>
      <c r="R157" s="9">
        <f t="shared" ref="R157" si="168">B154</f>
        <v>0</v>
      </c>
      <c r="S157" s="9">
        <f t="shared" ref="S157" si="169">C154</f>
        <v>0</v>
      </c>
    </row>
    <row r="158" spans="1:19" x14ac:dyDescent="0.25">
      <c r="A158" s="118">
        <v>40</v>
      </c>
      <c r="B158" s="119"/>
      <c r="C158" s="120"/>
      <c r="D158" s="42">
        <v>1</v>
      </c>
      <c r="E158" s="40"/>
      <c r="F158" s="43" t="str">
        <f>IF($E158="","",IF(ISNA(VLOOKUP($E158,DD!$A$2:$C$150,2,0)),"NO SUCH DIVE",VLOOKUP($E158,DD!$A$2:$C$150,2,0)))</f>
        <v/>
      </c>
      <c r="G158" s="42" t="str">
        <f>IF($E158="","",IF(ISNA(VLOOKUP($E158,DD!$A$2:$C$150,3,0)),"",VLOOKUP($E158,DD!$A$2:$C$150,3,0)))</f>
        <v/>
      </c>
      <c r="H158" s="41"/>
      <c r="I158" s="41"/>
      <c r="J158" s="41"/>
      <c r="K158" s="41"/>
      <c r="L158" s="41"/>
      <c r="M158" s="40"/>
      <c r="N158" s="82">
        <f t="shared" si="94"/>
        <v>0</v>
      </c>
      <c r="O158" s="82">
        <f t="shared" ref="O158" si="170">IF(N158="","",N158)</f>
        <v>0</v>
      </c>
      <c r="Q158" s="36"/>
      <c r="R158" s="36"/>
      <c r="S158" s="36"/>
    </row>
    <row r="159" spans="1:19" x14ac:dyDescent="0.25">
      <c r="A159" s="118"/>
      <c r="B159" s="119"/>
      <c r="C159" s="120"/>
      <c r="D159" s="42">
        <v>2</v>
      </c>
      <c r="E159" s="40"/>
      <c r="F159" s="43" t="str">
        <f>IF($E159="","",IF(ISNA(VLOOKUP($E159,DD!$A$2:$C$150,2,0)),"NO SUCH DIVE",VLOOKUP($E159,DD!$A$2:$C$150,2,0)))</f>
        <v/>
      </c>
      <c r="G159" s="42" t="str">
        <f>IF($E159="","",IF(ISNA(VLOOKUP($E159,DD!$A$2:$C$150,3,0)),"",VLOOKUP($E159,DD!$A$2:$C$150,3,0)))</f>
        <v/>
      </c>
      <c r="H159" s="41"/>
      <c r="I159" s="41"/>
      <c r="J159" s="41"/>
      <c r="K159" s="41"/>
      <c r="L159" s="41"/>
      <c r="M159" s="40"/>
      <c r="N159" s="82">
        <f t="shared" si="94"/>
        <v>0</v>
      </c>
      <c r="O159" s="82">
        <f t="shared" ref="O159:O161" si="171">IF(N159="",O158,N159+O158)</f>
        <v>0</v>
      </c>
      <c r="Q159" s="35"/>
      <c r="R159" s="35"/>
      <c r="S159" s="35"/>
    </row>
    <row r="160" spans="1:19" ht="15.75" thickBot="1" x14ac:dyDescent="0.3">
      <c r="A160" s="118"/>
      <c r="B160" s="119"/>
      <c r="C160" s="120"/>
      <c r="D160" s="42">
        <v>3</v>
      </c>
      <c r="E160" s="40"/>
      <c r="F160" s="43" t="str">
        <f>IF($E160="","",IF(ISNA(VLOOKUP($E160,DD!$A$2:$C$150,2,0)),"NO SUCH DIVE",VLOOKUP($E160,DD!$A$2:$C$150,2,0)))</f>
        <v/>
      </c>
      <c r="G160" s="42" t="str">
        <f>IF($E160="","",IF(ISNA(VLOOKUP($E160,DD!$A$2:$C$150,3,0)),"",VLOOKUP($E160,DD!$A$2:$C$150,3,0)))</f>
        <v/>
      </c>
      <c r="H160" s="41"/>
      <c r="I160" s="41"/>
      <c r="J160" s="41"/>
      <c r="K160" s="41"/>
      <c r="L160" s="41"/>
      <c r="M160" s="40"/>
      <c r="N160" s="82">
        <f t="shared" si="94"/>
        <v>0</v>
      </c>
      <c r="O160" s="82">
        <f t="shared" si="171"/>
        <v>0</v>
      </c>
      <c r="Q160" s="35"/>
      <c r="R160" s="35"/>
      <c r="S160" s="35"/>
    </row>
    <row r="161" spans="1:37" ht="15.75" thickBot="1" x14ac:dyDescent="0.3">
      <c r="A161" s="118"/>
      <c r="B161" s="119"/>
      <c r="C161" s="120"/>
      <c r="D161" s="42">
        <v>4</v>
      </c>
      <c r="E161" s="40"/>
      <c r="F161" s="43" t="str">
        <f>IF($E161="","",IF(ISNA(VLOOKUP($E161,DD!$A$2:$C$150,2,0)),"NO SUCH DIVE",VLOOKUP($E161,DD!$A$2:$C$150,2,0)))</f>
        <v/>
      </c>
      <c r="G161" s="42" t="str">
        <f>IF($E161="","",IF(ISNA(VLOOKUP($E161,DD!$A$2:$C$150,3,0)),"",VLOOKUP($E161,DD!$A$2:$C$150,3,0)))</f>
        <v/>
      </c>
      <c r="H161" s="41"/>
      <c r="I161" s="41"/>
      <c r="J161" s="41"/>
      <c r="K161" s="41"/>
      <c r="L161" s="41"/>
      <c r="M161" s="40"/>
      <c r="N161" s="82">
        <f t="shared" si="94"/>
        <v>0</v>
      </c>
      <c r="O161" s="83">
        <f t="shared" si="171"/>
        <v>0</v>
      </c>
      <c r="Q161" s="35">
        <f t="shared" ref="Q161" si="172">IF(O161&lt;&gt;"",O161+A158/10000,0)</f>
        <v>4.0000000000000001E-3</v>
      </c>
      <c r="R161" s="35">
        <f t="shared" ref="R161" si="173">B158</f>
        <v>0</v>
      </c>
      <c r="S161" s="35">
        <f t="shared" ref="S161" si="174">C158</f>
        <v>0</v>
      </c>
    </row>
    <row r="162" spans="1:37" ht="15.75" thickBot="1" x14ac:dyDescent="0.3">
      <c r="Q162" s="36">
        <v>0</v>
      </c>
      <c r="R162" s="36"/>
      <c r="S162" s="36"/>
    </row>
    <row r="163" spans="1:37" ht="30" x14ac:dyDescent="0.25">
      <c r="C163" s="11" t="s">
        <v>217</v>
      </c>
      <c r="D163" s="28" t="s">
        <v>216</v>
      </c>
      <c r="E163" s="12" t="s">
        <v>215</v>
      </c>
      <c r="F163" s="12" t="s">
        <v>184</v>
      </c>
      <c r="G163" s="12" t="s">
        <v>213</v>
      </c>
      <c r="H163" s="12" t="s">
        <v>238</v>
      </c>
      <c r="I163" s="13" t="s">
        <v>222</v>
      </c>
      <c r="Q163" s="60" t="s">
        <v>225</v>
      </c>
      <c r="R163" s="60" t="s">
        <v>226</v>
      </c>
      <c r="S163" s="60" t="s">
        <v>227</v>
      </c>
      <c r="T163" s="60" t="s">
        <v>228</v>
      </c>
      <c r="U163" s="60" t="s">
        <v>229</v>
      </c>
      <c r="V163" s="60" t="s">
        <v>230</v>
      </c>
      <c r="W163" s="60" t="s">
        <v>231</v>
      </c>
      <c r="X163" s="60" t="s">
        <v>232</v>
      </c>
      <c r="Y163" s="60" t="s">
        <v>233</v>
      </c>
      <c r="Z163" s="60" t="s">
        <v>234</v>
      </c>
      <c r="AA163" s="60" t="s">
        <v>224</v>
      </c>
      <c r="AB163" s="60" t="s">
        <v>235</v>
      </c>
      <c r="AC163" s="60" t="s">
        <v>236</v>
      </c>
      <c r="AD163" s="60" t="s">
        <v>242</v>
      </c>
      <c r="AE163" s="60" t="s">
        <v>279</v>
      </c>
      <c r="AF163" s="60" t="s">
        <v>280</v>
      </c>
      <c r="AG163" s="60" t="s">
        <v>281</v>
      </c>
      <c r="AH163" s="60" t="s">
        <v>278</v>
      </c>
      <c r="AI163" s="60" t="s">
        <v>282</v>
      </c>
      <c r="AJ163" s="60" t="s">
        <v>283</v>
      </c>
      <c r="AK163" s="60" t="s">
        <v>277</v>
      </c>
    </row>
    <row r="164" spans="1:37" x14ac:dyDescent="0.25">
      <c r="C164" s="14">
        <f>IF(E164&lt;1,0,1)</f>
        <v>0</v>
      </c>
      <c r="D164" s="15" t="str">
        <f>IF(OR(C164&lt;1,H164&lt;&gt;"",COUNTIF(P$164:P164,P164)&gt;3),"",VLOOKUP(C164-COUNTA(H$164:H164),DD!$F$1:$G$14,2))</f>
        <v/>
      </c>
      <c r="E164" s="84">
        <f>IF(LARGE($Q$2:$Q$162,ROW()-163)&lt;1,0,LARGE($Q$2:$Q$162,ROW()-163))</f>
        <v>0</v>
      </c>
      <c r="F164" s="16">
        <f t="shared" ref="F164:F187" si="175">VLOOKUP(E164,$Q$2:$S$162,2,FALSE)</f>
        <v>0</v>
      </c>
      <c r="G164" s="15">
        <f t="shared" ref="G164:G187" si="176">VLOOKUP(E164,$Q$2:$S$162,3,FALSE)</f>
        <v>0</v>
      </c>
      <c r="H164" s="29"/>
      <c r="I164" s="17" t="str">
        <f t="shared" ref="I164:I186" si="177">IF(AND(OR(C164=C163,C164=C165),C164&lt;&gt;0),"TIE","")</f>
        <v/>
      </c>
      <c r="P164" s="16" t="str">
        <f>G164&amp;H164</f>
        <v>0</v>
      </c>
      <c r="Q164" s="61" t="str">
        <f t="shared" ref="Q164:AK179" si="178">IF($G164=Q$163,$D164,"")</f>
        <v/>
      </c>
      <c r="R164" s="61" t="str">
        <f t="shared" si="178"/>
        <v/>
      </c>
      <c r="S164" s="61" t="str">
        <f t="shared" si="178"/>
        <v/>
      </c>
      <c r="T164" s="61" t="str">
        <f t="shared" si="178"/>
        <v/>
      </c>
      <c r="U164" s="61" t="str">
        <f t="shared" si="178"/>
        <v/>
      </c>
      <c r="V164" s="61" t="str">
        <f t="shared" si="178"/>
        <v/>
      </c>
      <c r="W164" s="61" t="str">
        <f t="shared" si="178"/>
        <v/>
      </c>
      <c r="X164" s="61" t="str">
        <f t="shared" si="178"/>
        <v/>
      </c>
      <c r="Y164" s="61" t="str">
        <f t="shared" si="178"/>
        <v/>
      </c>
      <c r="Z164" s="61" t="str">
        <f t="shared" si="178"/>
        <v/>
      </c>
      <c r="AA164" s="61" t="str">
        <f t="shared" si="178"/>
        <v/>
      </c>
      <c r="AB164" s="61" t="str">
        <f t="shared" si="178"/>
        <v/>
      </c>
      <c r="AC164" s="61" t="str">
        <f t="shared" si="178"/>
        <v/>
      </c>
      <c r="AD164" s="61" t="str">
        <f t="shared" si="178"/>
        <v/>
      </c>
      <c r="AE164" s="61" t="str">
        <f t="shared" si="178"/>
        <v/>
      </c>
      <c r="AF164" s="61" t="str">
        <f t="shared" si="178"/>
        <v/>
      </c>
      <c r="AG164" s="61" t="str">
        <f t="shared" si="178"/>
        <v/>
      </c>
      <c r="AH164" s="61" t="str">
        <f t="shared" si="178"/>
        <v/>
      </c>
      <c r="AI164" s="61" t="str">
        <f t="shared" si="178"/>
        <v/>
      </c>
      <c r="AJ164" s="61" t="str">
        <f t="shared" si="178"/>
        <v/>
      </c>
      <c r="AK164" s="61" t="str">
        <f t="shared" si="178"/>
        <v/>
      </c>
    </row>
    <row r="165" spans="1:37" x14ac:dyDescent="0.25">
      <c r="C165" s="14">
        <f>IF(E165&lt;1,0,IF(INT(E165*100)=INT(E164*100),C164,ROW()-163))</f>
        <v>0</v>
      </c>
      <c r="D165" s="15" t="str">
        <f>IF(OR(C165&lt;1,H165&lt;&gt;"",COUNTIF(P$164:P165,P165)&gt;3),"",VLOOKUP(C165-COUNTA(H$164:H165),DD!$F$1:$G$14,2))</f>
        <v/>
      </c>
      <c r="E165" s="84">
        <f t="shared" ref="E165:E203" si="179">IF(LARGE($Q$2:$Q$162,ROW()-163)&lt;1,0,LARGE($Q$2:$Q$162,ROW()-163))</f>
        <v>0</v>
      </c>
      <c r="F165" s="16">
        <f t="shared" si="175"/>
        <v>0</v>
      </c>
      <c r="G165" s="15">
        <f t="shared" si="176"/>
        <v>0</v>
      </c>
      <c r="H165" s="29"/>
      <c r="I165" s="17" t="str">
        <f t="shared" si="177"/>
        <v/>
      </c>
      <c r="P165" s="16" t="str">
        <f t="shared" ref="P165:P187" si="180">G165&amp;H165</f>
        <v>0</v>
      </c>
      <c r="Q165" s="61" t="str">
        <f t="shared" ref="Q165:AD183" si="181">IF($G165=Q$163,$D165,"")</f>
        <v/>
      </c>
      <c r="R165" s="61" t="str">
        <f t="shared" si="181"/>
        <v/>
      </c>
      <c r="S165" s="61" t="str">
        <f t="shared" si="181"/>
        <v/>
      </c>
      <c r="T165" s="61" t="str">
        <f t="shared" si="181"/>
        <v/>
      </c>
      <c r="U165" s="61" t="str">
        <f t="shared" si="181"/>
        <v/>
      </c>
      <c r="V165" s="61" t="str">
        <f t="shared" si="181"/>
        <v/>
      </c>
      <c r="W165" s="61" t="str">
        <f t="shared" si="181"/>
        <v/>
      </c>
      <c r="X165" s="61" t="str">
        <f t="shared" si="181"/>
        <v/>
      </c>
      <c r="Y165" s="61" t="str">
        <f t="shared" si="181"/>
        <v/>
      </c>
      <c r="Z165" s="61" t="str">
        <f t="shared" si="181"/>
        <v/>
      </c>
      <c r="AA165" s="61" t="str">
        <f t="shared" si="181"/>
        <v/>
      </c>
      <c r="AB165" s="61" t="str">
        <f t="shared" si="181"/>
        <v/>
      </c>
      <c r="AC165" s="61" t="str">
        <f t="shared" si="181"/>
        <v/>
      </c>
      <c r="AD165" s="61" t="str">
        <f t="shared" si="181"/>
        <v/>
      </c>
      <c r="AE165" s="61" t="str">
        <f t="shared" si="178"/>
        <v/>
      </c>
      <c r="AF165" s="61" t="str">
        <f t="shared" si="178"/>
        <v/>
      </c>
      <c r="AG165" s="61" t="str">
        <f t="shared" si="178"/>
        <v/>
      </c>
      <c r="AH165" s="61" t="str">
        <f t="shared" si="178"/>
        <v/>
      </c>
      <c r="AI165" s="61" t="str">
        <f t="shared" si="178"/>
        <v/>
      </c>
      <c r="AJ165" s="61" t="str">
        <f t="shared" si="178"/>
        <v/>
      </c>
      <c r="AK165" s="61" t="str">
        <f t="shared" si="178"/>
        <v/>
      </c>
    </row>
    <row r="166" spans="1:37" x14ac:dyDescent="0.25">
      <c r="C166" s="14">
        <f t="shared" ref="C166:C203" si="182">IF(E166&lt;1,0,IF(INT(E166*100)=INT(E165*100),C165,ROW()-163))</f>
        <v>0</v>
      </c>
      <c r="D166" s="15" t="str">
        <f>IF(OR(C166&lt;1,H166&lt;&gt;"",COUNTIF(P$164:P166,P166)&gt;3),"",VLOOKUP(C166-COUNTA(H$164:H166),DD!$F$1:$G$14,2))</f>
        <v/>
      </c>
      <c r="E166" s="84">
        <f t="shared" si="179"/>
        <v>0</v>
      </c>
      <c r="F166" s="16">
        <f t="shared" si="175"/>
        <v>0</v>
      </c>
      <c r="G166" s="15">
        <f t="shared" si="176"/>
        <v>0</v>
      </c>
      <c r="H166" s="29"/>
      <c r="I166" s="17" t="str">
        <f t="shared" si="177"/>
        <v/>
      </c>
      <c r="P166" s="16" t="str">
        <f t="shared" si="180"/>
        <v>0</v>
      </c>
      <c r="Q166" s="61" t="str">
        <f t="shared" si="181"/>
        <v/>
      </c>
      <c r="R166" s="61" t="str">
        <f t="shared" si="181"/>
        <v/>
      </c>
      <c r="S166" s="61" t="str">
        <f t="shared" si="181"/>
        <v/>
      </c>
      <c r="T166" s="61" t="str">
        <f t="shared" si="181"/>
        <v/>
      </c>
      <c r="U166" s="61" t="str">
        <f t="shared" si="181"/>
        <v/>
      </c>
      <c r="V166" s="61" t="str">
        <f t="shared" si="181"/>
        <v/>
      </c>
      <c r="W166" s="61" t="str">
        <f t="shared" si="181"/>
        <v/>
      </c>
      <c r="X166" s="61" t="str">
        <f t="shared" si="181"/>
        <v/>
      </c>
      <c r="Y166" s="61" t="str">
        <f t="shared" si="181"/>
        <v/>
      </c>
      <c r="Z166" s="61" t="str">
        <f t="shared" si="181"/>
        <v/>
      </c>
      <c r="AA166" s="61" t="str">
        <f t="shared" si="181"/>
        <v/>
      </c>
      <c r="AB166" s="61" t="str">
        <f t="shared" si="181"/>
        <v/>
      </c>
      <c r="AC166" s="61" t="str">
        <f t="shared" si="181"/>
        <v/>
      </c>
      <c r="AD166" s="61" t="str">
        <f t="shared" si="181"/>
        <v/>
      </c>
      <c r="AE166" s="61" t="str">
        <f t="shared" si="178"/>
        <v/>
      </c>
      <c r="AF166" s="61" t="str">
        <f t="shared" si="178"/>
        <v/>
      </c>
      <c r="AG166" s="61" t="str">
        <f t="shared" si="178"/>
        <v/>
      </c>
      <c r="AH166" s="61" t="str">
        <f t="shared" si="178"/>
        <v/>
      </c>
      <c r="AI166" s="61" t="str">
        <f t="shared" si="178"/>
        <v/>
      </c>
      <c r="AJ166" s="61" t="str">
        <f t="shared" si="178"/>
        <v/>
      </c>
      <c r="AK166" s="61" t="str">
        <f t="shared" si="178"/>
        <v/>
      </c>
    </row>
    <row r="167" spans="1:37" x14ac:dyDescent="0.25">
      <c r="C167" s="14">
        <f t="shared" si="182"/>
        <v>0</v>
      </c>
      <c r="D167" s="15" t="str">
        <f>IF(OR(C167&lt;1,H167&lt;&gt;"",COUNTIF(P$164:P167,P167)&gt;3),"",VLOOKUP(C167-COUNTA(H$164:H167),DD!$F$1:$G$14,2))</f>
        <v/>
      </c>
      <c r="E167" s="84">
        <f t="shared" si="179"/>
        <v>0</v>
      </c>
      <c r="F167" s="16">
        <f t="shared" si="175"/>
        <v>0</v>
      </c>
      <c r="G167" s="15">
        <f t="shared" si="176"/>
        <v>0</v>
      </c>
      <c r="H167" s="29"/>
      <c r="I167" s="17" t="str">
        <f t="shared" si="177"/>
        <v/>
      </c>
      <c r="P167" s="16" t="str">
        <f t="shared" si="180"/>
        <v>0</v>
      </c>
      <c r="Q167" s="61" t="str">
        <f t="shared" si="181"/>
        <v/>
      </c>
      <c r="R167" s="61" t="str">
        <f t="shared" si="181"/>
        <v/>
      </c>
      <c r="S167" s="61" t="str">
        <f t="shared" si="181"/>
        <v/>
      </c>
      <c r="T167" s="61" t="str">
        <f t="shared" si="181"/>
        <v/>
      </c>
      <c r="U167" s="61" t="str">
        <f t="shared" si="181"/>
        <v/>
      </c>
      <c r="V167" s="61" t="str">
        <f t="shared" si="181"/>
        <v/>
      </c>
      <c r="W167" s="61" t="str">
        <f t="shared" si="181"/>
        <v/>
      </c>
      <c r="X167" s="61" t="str">
        <f t="shared" si="181"/>
        <v/>
      </c>
      <c r="Y167" s="61" t="str">
        <f t="shared" si="181"/>
        <v/>
      </c>
      <c r="Z167" s="61" t="str">
        <f t="shared" si="181"/>
        <v/>
      </c>
      <c r="AA167" s="61" t="str">
        <f t="shared" si="181"/>
        <v/>
      </c>
      <c r="AB167" s="61" t="str">
        <f t="shared" si="181"/>
        <v/>
      </c>
      <c r="AC167" s="61" t="str">
        <f t="shared" si="181"/>
        <v/>
      </c>
      <c r="AD167" s="61" t="str">
        <f t="shared" si="181"/>
        <v/>
      </c>
      <c r="AE167" s="61" t="str">
        <f t="shared" si="178"/>
        <v/>
      </c>
      <c r="AF167" s="61" t="str">
        <f t="shared" si="178"/>
        <v/>
      </c>
      <c r="AG167" s="61" t="str">
        <f t="shared" si="178"/>
        <v/>
      </c>
      <c r="AH167" s="61" t="str">
        <f t="shared" si="178"/>
        <v/>
      </c>
      <c r="AI167" s="61" t="str">
        <f t="shared" si="178"/>
        <v/>
      </c>
      <c r="AJ167" s="61" t="str">
        <f t="shared" si="178"/>
        <v/>
      </c>
      <c r="AK167" s="61" t="str">
        <f t="shared" si="178"/>
        <v/>
      </c>
    </row>
    <row r="168" spans="1:37" x14ac:dyDescent="0.25">
      <c r="C168" s="14">
        <f t="shared" si="182"/>
        <v>0</v>
      </c>
      <c r="D168" s="15" t="str">
        <f>IF(OR(C168&lt;1,H168&lt;&gt;"",COUNTIF(P$164:P168,P168)&gt;3),"",VLOOKUP(C168-COUNTA(H$164:H168),DD!$F$1:$G$14,2))</f>
        <v/>
      </c>
      <c r="E168" s="84">
        <f t="shared" si="179"/>
        <v>0</v>
      </c>
      <c r="F168" s="16">
        <f t="shared" si="175"/>
        <v>0</v>
      </c>
      <c r="G168" s="15">
        <f t="shared" si="176"/>
        <v>0</v>
      </c>
      <c r="H168" s="29"/>
      <c r="I168" s="17" t="str">
        <f t="shared" si="177"/>
        <v/>
      </c>
      <c r="P168" s="16" t="str">
        <f t="shared" si="180"/>
        <v>0</v>
      </c>
      <c r="Q168" s="61" t="str">
        <f t="shared" si="181"/>
        <v/>
      </c>
      <c r="R168" s="61" t="str">
        <f t="shared" si="181"/>
        <v/>
      </c>
      <c r="S168" s="61" t="str">
        <f t="shared" si="181"/>
        <v/>
      </c>
      <c r="T168" s="61" t="str">
        <f t="shared" si="181"/>
        <v/>
      </c>
      <c r="U168" s="61" t="str">
        <f t="shared" si="181"/>
        <v/>
      </c>
      <c r="V168" s="61" t="str">
        <f t="shared" si="181"/>
        <v/>
      </c>
      <c r="W168" s="61" t="str">
        <f t="shared" si="181"/>
        <v/>
      </c>
      <c r="X168" s="61" t="str">
        <f t="shared" si="181"/>
        <v/>
      </c>
      <c r="Y168" s="61" t="str">
        <f t="shared" si="181"/>
        <v/>
      </c>
      <c r="Z168" s="61" t="str">
        <f t="shared" si="181"/>
        <v/>
      </c>
      <c r="AA168" s="61" t="str">
        <f t="shared" si="181"/>
        <v/>
      </c>
      <c r="AB168" s="61" t="str">
        <f t="shared" si="181"/>
        <v/>
      </c>
      <c r="AC168" s="61" t="str">
        <f t="shared" si="181"/>
        <v/>
      </c>
      <c r="AD168" s="61" t="str">
        <f t="shared" si="181"/>
        <v/>
      </c>
      <c r="AE168" s="61" t="str">
        <f t="shared" si="178"/>
        <v/>
      </c>
      <c r="AF168" s="61" t="str">
        <f t="shared" si="178"/>
        <v/>
      </c>
      <c r="AG168" s="61" t="str">
        <f t="shared" si="178"/>
        <v/>
      </c>
      <c r="AH168" s="61" t="str">
        <f t="shared" si="178"/>
        <v/>
      </c>
      <c r="AI168" s="61" t="str">
        <f t="shared" si="178"/>
        <v/>
      </c>
      <c r="AJ168" s="61" t="str">
        <f t="shared" si="178"/>
        <v/>
      </c>
      <c r="AK168" s="61" t="str">
        <f t="shared" si="178"/>
        <v/>
      </c>
    </row>
    <row r="169" spans="1:37" x14ac:dyDescent="0.25">
      <c r="C169" s="14">
        <f t="shared" si="182"/>
        <v>0</v>
      </c>
      <c r="D169" s="15" t="str">
        <f>IF(OR(C169&lt;1,H169&lt;&gt;"",COUNTIF(P$164:P169,P169)&gt;3),"",VLOOKUP(C169-COUNTA(H$164:H169),DD!$F$1:$G$14,2))</f>
        <v/>
      </c>
      <c r="E169" s="84">
        <f t="shared" si="179"/>
        <v>0</v>
      </c>
      <c r="F169" s="16">
        <f t="shared" si="175"/>
        <v>0</v>
      </c>
      <c r="G169" s="15">
        <f t="shared" si="176"/>
        <v>0</v>
      </c>
      <c r="H169" s="29"/>
      <c r="I169" s="17" t="str">
        <f t="shared" si="177"/>
        <v/>
      </c>
      <c r="P169" s="16" t="str">
        <f t="shared" si="180"/>
        <v>0</v>
      </c>
      <c r="Q169" s="61" t="str">
        <f t="shared" si="181"/>
        <v/>
      </c>
      <c r="R169" s="61" t="str">
        <f t="shared" si="181"/>
        <v/>
      </c>
      <c r="S169" s="61" t="str">
        <f t="shared" si="181"/>
        <v/>
      </c>
      <c r="T169" s="61" t="str">
        <f t="shared" si="181"/>
        <v/>
      </c>
      <c r="U169" s="61" t="str">
        <f t="shared" si="181"/>
        <v/>
      </c>
      <c r="V169" s="61" t="str">
        <f t="shared" si="181"/>
        <v/>
      </c>
      <c r="W169" s="61" t="str">
        <f t="shared" si="181"/>
        <v/>
      </c>
      <c r="X169" s="61" t="str">
        <f t="shared" si="181"/>
        <v/>
      </c>
      <c r="Y169" s="61" t="str">
        <f t="shared" si="181"/>
        <v/>
      </c>
      <c r="Z169" s="61" t="str">
        <f t="shared" si="181"/>
        <v/>
      </c>
      <c r="AA169" s="61" t="str">
        <f t="shared" si="181"/>
        <v/>
      </c>
      <c r="AB169" s="61" t="str">
        <f t="shared" si="181"/>
        <v/>
      </c>
      <c r="AC169" s="61" t="str">
        <f t="shared" si="181"/>
        <v/>
      </c>
      <c r="AD169" s="61" t="str">
        <f t="shared" si="181"/>
        <v/>
      </c>
      <c r="AE169" s="61" t="str">
        <f t="shared" si="178"/>
        <v/>
      </c>
      <c r="AF169" s="61" t="str">
        <f t="shared" si="178"/>
        <v/>
      </c>
      <c r="AG169" s="61" t="str">
        <f t="shared" si="178"/>
        <v/>
      </c>
      <c r="AH169" s="61" t="str">
        <f t="shared" si="178"/>
        <v/>
      </c>
      <c r="AI169" s="61" t="str">
        <f t="shared" si="178"/>
        <v/>
      </c>
      <c r="AJ169" s="61" t="str">
        <f t="shared" si="178"/>
        <v/>
      </c>
      <c r="AK169" s="61" t="str">
        <f t="shared" si="178"/>
        <v/>
      </c>
    </row>
    <row r="170" spans="1:37" x14ac:dyDescent="0.25">
      <c r="C170" s="14">
        <f t="shared" si="182"/>
        <v>0</v>
      </c>
      <c r="D170" s="15" t="str">
        <f>IF(OR(C170&lt;1,H170&lt;&gt;"",COUNTIF(P$164:P170,P170)&gt;3),"",VLOOKUP(C170-COUNTA(H$164:H170),DD!$F$1:$G$14,2))</f>
        <v/>
      </c>
      <c r="E170" s="84">
        <f t="shared" si="179"/>
        <v>0</v>
      </c>
      <c r="F170" s="16">
        <f t="shared" si="175"/>
        <v>0</v>
      </c>
      <c r="G170" s="15">
        <f t="shared" si="176"/>
        <v>0</v>
      </c>
      <c r="H170" s="29"/>
      <c r="I170" s="17" t="str">
        <f t="shared" si="177"/>
        <v/>
      </c>
      <c r="P170" s="16" t="str">
        <f t="shared" si="180"/>
        <v>0</v>
      </c>
      <c r="Q170" s="61" t="str">
        <f t="shared" si="181"/>
        <v/>
      </c>
      <c r="R170" s="61" t="str">
        <f t="shared" si="181"/>
        <v/>
      </c>
      <c r="S170" s="61" t="str">
        <f t="shared" si="181"/>
        <v/>
      </c>
      <c r="T170" s="61" t="str">
        <f t="shared" si="181"/>
        <v/>
      </c>
      <c r="U170" s="61" t="str">
        <f t="shared" si="181"/>
        <v/>
      </c>
      <c r="V170" s="61" t="str">
        <f t="shared" si="181"/>
        <v/>
      </c>
      <c r="W170" s="61" t="str">
        <f t="shared" si="181"/>
        <v/>
      </c>
      <c r="X170" s="61" t="str">
        <f t="shared" si="181"/>
        <v/>
      </c>
      <c r="Y170" s="61" t="str">
        <f t="shared" si="181"/>
        <v/>
      </c>
      <c r="Z170" s="61" t="str">
        <f t="shared" si="181"/>
        <v/>
      </c>
      <c r="AA170" s="61" t="str">
        <f t="shared" si="181"/>
        <v/>
      </c>
      <c r="AB170" s="61" t="str">
        <f t="shared" si="181"/>
        <v/>
      </c>
      <c r="AC170" s="61" t="str">
        <f t="shared" si="181"/>
        <v/>
      </c>
      <c r="AD170" s="61" t="str">
        <f t="shared" si="181"/>
        <v/>
      </c>
      <c r="AE170" s="61" t="str">
        <f t="shared" si="178"/>
        <v/>
      </c>
      <c r="AF170" s="61" t="str">
        <f t="shared" si="178"/>
        <v/>
      </c>
      <c r="AG170" s="61" t="str">
        <f t="shared" si="178"/>
        <v/>
      </c>
      <c r="AH170" s="61" t="str">
        <f t="shared" si="178"/>
        <v/>
      </c>
      <c r="AI170" s="61" t="str">
        <f t="shared" si="178"/>
        <v/>
      </c>
      <c r="AJ170" s="61" t="str">
        <f t="shared" si="178"/>
        <v/>
      </c>
      <c r="AK170" s="61" t="str">
        <f t="shared" si="178"/>
        <v/>
      </c>
    </row>
    <row r="171" spans="1:37" x14ac:dyDescent="0.25">
      <c r="C171" s="14">
        <f t="shared" si="182"/>
        <v>0</v>
      </c>
      <c r="D171" s="15" t="str">
        <f>IF(OR(C171&lt;1,H171&lt;&gt;"",COUNTIF(P$164:P171,P171)&gt;3),"",VLOOKUP(C171-COUNTA(H$164:H171),DD!$F$1:$G$14,2))</f>
        <v/>
      </c>
      <c r="E171" s="84">
        <f t="shared" si="179"/>
        <v>0</v>
      </c>
      <c r="F171" s="16">
        <f t="shared" si="175"/>
        <v>0</v>
      </c>
      <c r="G171" s="15">
        <f t="shared" si="176"/>
        <v>0</v>
      </c>
      <c r="H171" s="29"/>
      <c r="I171" s="17" t="str">
        <f t="shared" si="177"/>
        <v/>
      </c>
      <c r="P171" s="16" t="str">
        <f t="shared" si="180"/>
        <v>0</v>
      </c>
      <c r="Q171" s="61" t="str">
        <f t="shared" si="181"/>
        <v/>
      </c>
      <c r="R171" s="61" t="str">
        <f t="shared" si="181"/>
        <v/>
      </c>
      <c r="S171" s="61" t="str">
        <f t="shared" si="181"/>
        <v/>
      </c>
      <c r="T171" s="61" t="str">
        <f t="shared" si="181"/>
        <v/>
      </c>
      <c r="U171" s="61" t="str">
        <f t="shared" si="181"/>
        <v/>
      </c>
      <c r="V171" s="61" t="str">
        <f t="shared" si="181"/>
        <v/>
      </c>
      <c r="W171" s="61" t="str">
        <f t="shared" si="181"/>
        <v/>
      </c>
      <c r="X171" s="61" t="str">
        <f t="shared" si="181"/>
        <v/>
      </c>
      <c r="Y171" s="61" t="str">
        <f t="shared" si="181"/>
        <v/>
      </c>
      <c r="Z171" s="61" t="str">
        <f t="shared" si="181"/>
        <v/>
      </c>
      <c r="AA171" s="61" t="str">
        <f t="shared" si="181"/>
        <v/>
      </c>
      <c r="AB171" s="61" t="str">
        <f t="shared" si="181"/>
        <v/>
      </c>
      <c r="AC171" s="61" t="str">
        <f t="shared" si="181"/>
        <v/>
      </c>
      <c r="AD171" s="61" t="str">
        <f t="shared" si="181"/>
        <v/>
      </c>
      <c r="AE171" s="61" t="str">
        <f t="shared" si="178"/>
        <v/>
      </c>
      <c r="AF171" s="61" t="str">
        <f t="shared" si="178"/>
        <v/>
      </c>
      <c r="AG171" s="61" t="str">
        <f t="shared" si="178"/>
        <v/>
      </c>
      <c r="AH171" s="61" t="str">
        <f t="shared" si="178"/>
        <v/>
      </c>
      <c r="AI171" s="61" t="str">
        <f t="shared" si="178"/>
        <v/>
      </c>
      <c r="AJ171" s="61" t="str">
        <f t="shared" si="178"/>
        <v/>
      </c>
      <c r="AK171" s="61" t="str">
        <f t="shared" si="178"/>
        <v/>
      </c>
    </row>
    <row r="172" spans="1:37" x14ac:dyDescent="0.25">
      <c r="C172" s="14">
        <f t="shared" si="182"/>
        <v>0</v>
      </c>
      <c r="D172" s="15" t="str">
        <f>IF(OR(C172&lt;1,H172&lt;&gt;"",COUNTIF(P$164:P172,P172)&gt;3),"",VLOOKUP(C172-COUNTA(H$164:H172),DD!$F$1:$G$14,2))</f>
        <v/>
      </c>
      <c r="E172" s="84">
        <f t="shared" si="179"/>
        <v>0</v>
      </c>
      <c r="F172" s="16">
        <f t="shared" si="175"/>
        <v>0</v>
      </c>
      <c r="G172" s="15">
        <f t="shared" si="176"/>
        <v>0</v>
      </c>
      <c r="H172" s="29"/>
      <c r="I172" s="17" t="str">
        <f t="shared" si="177"/>
        <v/>
      </c>
      <c r="P172" s="16" t="str">
        <f t="shared" si="180"/>
        <v>0</v>
      </c>
      <c r="Q172" s="61" t="str">
        <f t="shared" si="181"/>
        <v/>
      </c>
      <c r="R172" s="61" t="str">
        <f t="shared" si="181"/>
        <v/>
      </c>
      <c r="S172" s="61" t="str">
        <f t="shared" si="181"/>
        <v/>
      </c>
      <c r="T172" s="61" t="str">
        <f t="shared" si="181"/>
        <v/>
      </c>
      <c r="U172" s="61" t="str">
        <f t="shared" si="181"/>
        <v/>
      </c>
      <c r="V172" s="61" t="str">
        <f t="shared" si="181"/>
        <v/>
      </c>
      <c r="W172" s="61" t="str">
        <f t="shared" si="181"/>
        <v/>
      </c>
      <c r="X172" s="61" t="str">
        <f t="shared" si="181"/>
        <v/>
      </c>
      <c r="Y172" s="61" t="str">
        <f t="shared" si="181"/>
        <v/>
      </c>
      <c r="Z172" s="61" t="str">
        <f t="shared" si="181"/>
        <v/>
      </c>
      <c r="AA172" s="61" t="str">
        <f t="shared" si="181"/>
        <v/>
      </c>
      <c r="AB172" s="61" t="str">
        <f t="shared" si="181"/>
        <v/>
      </c>
      <c r="AC172" s="61" t="str">
        <f t="shared" si="181"/>
        <v/>
      </c>
      <c r="AD172" s="61" t="str">
        <f t="shared" si="181"/>
        <v/>
      </c>
      <c r="AE172" s="61" t="str">
        <f t="shared" si="178"/>
        <v/>
      </c>
      <c r="AF172" s="61" t="str">
        <f t="shared" si="178"/>
        <v/>
      </c>
      <c r="AG172" s="61" t="str">
        <f t="shared" si="178"/>
        <v/>
      </c>
      <c r="AH172" s="61" t="str">
        <f t="shared" si="178"/>
        <v/>
      </c>
      <c r="AI172" s="61" t="str">
        <f t="shared" si="178"/>
        <v/>
      </c>
      <c r="AJ172" s="61" t="str">
        <f t="shared" si="178"/>
        <v/>
      </c>
      <c r="AK172" s="61" t="str">
        <f t="shared" si="178"/>
        <v/>
      </c>
    </row>
    <row r="173" spans="1:37" x14ac:dyDescent="0.25">
      <c r="C173" s="14">
        <f t="shared" si="182"/>
        <v>0</v>
      </c>
      <c r="D173" s="15" t="str">
        <f>IF(OR(C173&lt;1,H173&lt;&gt;"",COUNTIF(P$164:P173,P173)&gt;3),"",VLOOKUP(C173-COUNTA(H$164:H173),DD!$F$1:$G$14,2))</f>
        <v/>
      </c>
      <c r="E173" s="84">
        <f t="shared" si="179"/>
        <v>0</v>
      </c>
      <c r="F173" s="16">
        <f t="shared" si="175"/>
        <v>0</v>
      </c>
      <c r="G173" s="15">
        <f t="shared" si="176"/>
        <v>0</v>
      </c>
      <c r="H173" s="29"/>
      <c r="I173" s="17" t="str">
        <f t="shared" si="177"/>
        <v/>
      </c>
      <c r="P173" s="16" t="str">
        <f t="shared" si="180"/>
        <v>0</v>
      </c>
      <c r="Q173" s="61" t="str">
        <f t="shared" si="181"/>
        <v/>
      </c>
      <c r="R173" s="61" t="str">
        <f t="shared" si="181"/>
        <v/>
      </c>
      <c r="S173" s="61" t="str">
        <f t="shared" si="181"/>
        <v/>
      </c>
      <c r="T173" s="61" t="str">
        <f t="shared" si="181"/>
        <v/>
      </c>
      <c r="U173" s="61" t="str">
        <f t="shared" si="181"/>
        <v/>
      </c>
      <c r="V173" s="61" t="str">
        <f t="shared" si="181"/>
        <v/>
      </c>
      <c r="W173" s="61" t="str">
        <f t="shared" si="181"/>
        <v/>
      </c>
      <c r="X173" s="61" t="str">
        <f t="shared" si="181"/>
        <v/>
      </c>
      <c r="Y173" s="61" t="str">
        <f t="shared" si="181"/>
        <v/>
      </c>
      <c r="Z173" s="61" t="str">
        <f t="shared" si="181"/>
        <v/>
      </c>
      <c r="AA173" s="61" t="str">
        <f t="shared" si="181"/>
        <v/>
      </c>
      <c r="AB173" s="61" t="str">
        <f t="shared" si="181"/>
        <v/>
      </c>
      <c r="AC173" s="61" t="str">
        <f t="shared" si="181"/>
        <v/>
      </c>
      <c r="AD173" s="61" t="str">
        <f t="shared" si="181"/>
        <v/>
      </c>
      <c r="AE173" s="61" t="str">
        <f t="shared" si="178"/>
        <v/>
      </c>
      <c r="AF173" s="61" t="str">
        <f t="shared" si="178"/>
        <v/>
      </c>
      <c r="AG173" s="61" t="str">
        <f t="shared" si="178"/>
        <v/>
      </c>
      <c r="AH173" s="61" t="str">
        <f t="shared" si="178"/>
        <v/>
      </c>
      <c r="AI173" s="61" t="str">
        <f t="shared" si="178"/>
        <v/>
      </c>
      <c r="AJ173" s="61" t="str">
        <f t="shared" si="178"/>
        <v/>
      </c>
      <c r="AK173" s="61" t="str">
        <f t="shared" si="178"/>
        <v/>
      </c>
    </row>
    <row r="174" spans="1:37" x14ac:dyDescent="0.25">
      <c r="C174" s="14">
        <f t="shared" si="182"/>
        <v>0</v>
      </c>
      <c r="D174" s="15" t="str">
        <f>IF(OR(C174&lt;1,H174&lt;&gt;"",COUNTIF(P$164:P174,P174)&gt;3),"",VLOOKUP(C174-COUNTA(H$164:H174),DD!$F$1:$G$14,2))</f>
        <v/>
      </c>
      <c r="E174" s="84">
        <f t="shared" si="179"/>
        <v>0</v>
      </c>
      <c r="F174" s="16">
        <f t="shared" si="175"/>
        <v>0</v>
      </c>
      <c r="G174" s="15">
        <f t="shared" si="176"/>
        <v>0</v>
      </c>
      <c r="H174" s="29"/>
      <c r="I174" s="17" t="str">
        <f t="shared" si="177"/>
        <v/>
      </c>
      <c r="P174" s="16" t="str">
        <f t="shared" si="180"/>
        <v>0</v>
      </c>
      <c r="Q174" s="61" t="str">
        <f t="shared" si="181"/>
        <v/>
      </c>
      <c r="R174" s="61" t="str">
        <f t="shared" si="181"/>
        <v/>
      </c>
      <c r="S174" s="61" t="str">
        <f t="shared" si="181"/>
        <v/>
      </c>
      <c r="T174" s="61" t="str">
        <f t="shared" si="181"/>
        <v/>
      </c>
      <c r="U174" s="61" t="str">
        <f t="shared" si="181"/>
        <v/>
      </c>
      <c r="V174" s="61" t="str">
        <f t="shared" si="181"/>
        <v/>
      </c>
      <c r="W174" s="61" t="str">
        <f t="shared" si="181"/>
        <v/>
      </c>
      <c r="X174" s="61" t="str">
        <f t="shared" si="181"/>
        <v/>
      </c>
      <c r="Y174" s="61" t="str">
        <f t="shared" si="181"/>
        <v/>
      </c>
      <c r="Z174" s="61" t="str">
        <f t="shared" si="181"/>
        <v/>
      </c>
      <c r="AA174" s="61" t="str">
        <f t="shared" si="181"/>
        <v/>
      </c>
      <c r="AB174" s="61" t="str">
        <f t="shared" si="181"/>
        <v/>
      </c>
      <c r="AC174" s="61" t="str">
        <f t="shared" si="181"/>
        <v/>
      </c>
      <c r="AD174" s="61" t="str">
        <f t="shared" si="181"/>
        <v/>
      </c>
      <c r="AE174" s="61" t="str">
        <f t="shared" si="178"/>
        <v/>
      </c>
      <c r="AF174" s="61" t="str">
        <f t="shared" si="178"/>
        <v/>
      </c>
      <c r="AG174" s="61" t="str">
        <f t="shared" si="178"/>
        <v/>
      </c>
      <c r="AH174" s="61" t="str">
        <f t="shared" si="178"/>
        <v/>
      </c>
      <c r="AI174" s="61" t="str">
        <f t="shared" si="178"/>
        <v/>
      </c>
      <c r="AJ174" s="61" t="str">
        <f t="shared" si="178"/>
        <v/>
      </c>
      <c r="AK174" s="61" t="str">
        <f t="shared" si="178"/>
        <v/>
      </c>
    </row>
    <row r="175" spans="1:37" x14ac:dyDescent="0.25">
      <c r="C175" s="14">
        <f t="shared" si="182"/>
        <v>0</v>
      </c>
      <c r="D175" s="15" t="str">
        <f>IF(OR(C175&lt;1,H175&lt;&gt;"",COUNTIF(P$164:P175,P175)&gt;3),"",VLOOKUP(C175-COUNTA(H$164:H175),DD!$F$1:$G$14,2))</f>
        <v/>
      </c>
      <c r="E175" s="84">
        <f t="shared" si="179"/>
        <v>0</v>
      </c>
      <c r="F175" s="16">
        <f t="shared" si="175"/>
        <v>0</v>
      </c>
      <c r="G175" s="15">
        <f t="shared" si="176"/>
        <v>0</v>
      </c>
      <c r="H175" s="29"/>
      <c r="I175" s="17" t="str">
        <f t="shared" si="177"/>
        <v/>
      </c>
      <c r="P175" s="16" t="str">
        <f t="shared" si="180"/>
        <v>0</v>
      </c>
      <c r="Q175" s="61" t="str">
        <f t="shared" si="181"/>
        <v/>
      </c>
      <c r="R175" s="61" t="str">
        <f t="shared" si="181"/>
        <v/>
      </c>
      <c r="S175" s="61" t="str">
        <f t="shared" si="181"/>
        <v/>
      </c>
      <c r="T175" s="61" t="str">
        <f t="shared" si="181"/>
        <v/>
      </c>
      <c r="U175" s="61" t="str">
        <f t="shared" si="181"/>
        <v/>
      </c>
      <c r="V175" s="61" t="str">
        <f t="shared" si="181"/>
        <v/>
      </c>
      <c r="W175" s="61" t="str">
        <f t="shared" si="181"/>
        <v/>
      </c>
      <c r="X175" s="61" t="str">
        <f t="shared" si="181"/>
        <v/>
      </c>
      <c r="Y175" s="61" t="str">
        <f t="shared" si="181"/>
        <v/>
      </c>
      <c r="Z175" s="61" t="str">
        <f t="shared" si="181"/>
        <v/>
      </c>
      <c r="AA175" s="61" t="str">
        <f t="shared" si="181"/>
        <v/>
      </c>
      <c r="AB175" s="61" t="str">
        <f t="shared" si="181"/>
        <v/>
      </c>
      <c r="AC175" s="61" t="str">
        <f t="shared" si="181"/>
        <v/>
      </c>
      <c r="AD175" s="61" t="str">
        <f t="shared" si="181"/>
        <v/>
      </c>
      <c r="AE175" s="61" t="str">
        <f t="shared" si="178"/>
        <v/>
      </c>
      <c r="AF175" s="61" t="str">
        <f t="shared" si="178"/>
        <v/>
      </c>
      <c r="AG175" s="61" t="str">
        <f t="shared" si="178"/>
        <v/>
      </c>
      <c r="AH175" s="61" t="str">
        <f t="shared" si="178"/>
        <v/>
      </c>
      <c r="AI175" s="61" t="str">
        <f t="shared" si="178"/>
        <v/>
      </c>
      <c r="AJ175" s="61" t="str">
        <f t="shared" si="178"/>
        <v/>
      </c>
      <c r="AK175" s="61" t="str">
        <f t="shared" si="178"/>
        <v/>
      </c>
    </row>
    <row r="176" spans="1:37" x14ac:dyDescent="0.25">
      <c r="C176" s="14">
        <f t="shared" si="182"/>
        <v>0</v>
      </c>
      <c r="D176" s="15" t="str">
        <f>IF(OR(C176&lt;1,H176&lt;&gt;"",COUNTIF(P$164:P176,P176)&gt;3),"",VLOOKUP(C176-COUNTA(H$164:H176),DD!$F$1:$G$14,2))</f>
        <v/>
      </c>
      <c r="E176" s="84">
        <f t="shared" si="179"/>
        <v>0</v>
      </c>
      <c r="F176" s="16">
        <f t="shared" si="175"/>
        <v>0</v>
      </c>
      <c r="G176" s="15">
        <f t="shared" si="176"/>
        <v>0</v>
      </c>
      <c r="H176" s="29"/>
      <c r="I176" s="17" t="str">
        <f t="shared" si="177"/>
        <v/>
      </c>
      <c r="P176" s="16" t="str">
        <f t="shared" si="180"/>
        <v>0</v>
      </c>
      <c r="Q176" s="61" t="str">
        <f t="shared" si="181"/>
        <v/>
      </c>
      <c r="R176" s="61" t="str">
        <f t="shared" si="181"/>
        <v/>
      </c>
      <c r="S176" s="61" t="str">
        <f t="shared" si="181"/>
        <v/>
      </c>
      <c r="T176" s="61" t="str">
        <f t="shared" si="181"/>
        <v/>
      </c>
      <c r="U176" s="61" t="str">
        <f t="shared" si="181"/>
        <v/>
      </c>
      <c r="V176" s="61" t="str">
        <f t="shared" si="181"/>
        <v/>
      </c>
      <c r="W176" s="61" t="str">
        <f t="shared" si="181"/>
        <v/>
      </c>
      <c r="X176" s="61" t="str">
        <f t="shared" si="181"/>
        <v/>
      </c>
      <c r="Y176" s="61" t="str">
        <f t="shared" si="181"/>
        <v/>
      </c>
      <c r="Z176" s="61" t="str">
        <f t="shared" si="181"/>
        <v/>
      </c>
      <c r="AA176" s="61" t="str">
        <f t="shared" si="181"/>
        <v/>
      </c>
      <c r="AB176" s="61" t="str">
        <f t="shared" si="181"/>
        <v/>
      </c>
      <c r="AC176" s="61" t="str">
        <f t="shared" si="181"/>
        <v/>
      </c>
      <c r="AD176" s="61" t="str">
        <f t="shared" si="181"/>
        <v/>
      </c>
      <c r="AE176" s="61" t="str">
        <f t="shared" si="178"/>
        <v/>
      </c>
      <c r="AF176" s="61" t="str">
        <f t="shared" si="178"/>
        <v/>
      </c>
      <c r="AG176" s="61" t="str">
        <f t="shared" si="178"/>
        <v/>
      </c>
      <c r="AH176" s="61" t="str">
        <f t="shared" si="178"/>
        <v/>
      </c>
      <c r="AI176" s="61" t="str">
        <f t="shared" si="178"/>
        <v/>
      </c>
      <c r="AJ176" s="61" t="str">
        <f t="shared" si="178"/>
        <v/>
      </c>
      <c r="AK176" s="61" t="str">
        <f t="shared" si="178"/>
        <v/>
      </c>
    </row>
    <row r="177" spans="3:37" x14ac:dyDescent="0.25">
      <c r="C177" s="14">
        <f t="shared" si="182"/>
        <v>0</v>
      </c>
      <c r="D177" s="15" t="str">
        <f>IF(OR(C177&lt;1,H177&lt;&gt;"",COUNTIF(P$164:P177,P177)&gt;3),"",VLOOKUP(C177-COUNTA(H$164:H177),DD!$F$1:$G$14,2))</f>
        <v/>
      </c>
      <c r="E177" s="84">
        <f t="shared" si="179"/>
        <v>0</v>
      </c>
      <c r="F177" s="16">
        <f t="shared" si="175"/>
        <v>0</v>
      </c>
      <c r="G177" s="15">
        <f t="shared" si="176"/>
        <v>0</v>
      </c>
      <c r="H177" s="29"/>
      <c r="I177" s="17" t="str">
        <f t="shared" si="177"/>
        <v/>
      </c>
      <c r="P177" s="16" t="str">
        <f t="shared" si="180"/>
        <v>0</v>
      </c>
      <c r="Q177" s="61" t="str">
        <f t="shared" si="181"/>
        <v/>
      </c>
      <c r="R177" s="61" t="str">
        <f t="shared" si="181"/>
        <v/>
      </c>
      <c r="S177" s="61" t="str">
        <f t="shared" si="181"/>
        <v/>
      </c>
      <c r="T177" s="61" t="str">
        <f t="shared" si="181"/>
        <v/>
      </c>
      <c r="U177" s="61" t="str">
        <f t="shared" si="181"/>
        <v/>
      </c>
      <c r="V177" s="61" t="str">
        <f t="shared" si="181"/>
        <v/>
      </c>
      <c r="W177" s="61" t="str">
        <f t="shared" si="181"/>
        <v/>
      </c>
      <c r="X177" s="61" t="str">
        <f t="shared" si="181"/>
        <v/>
      </c>
      <c r="Y177" s="61" t="str">
        <f t="shared" si="181"/>
        <v/>
      </c>
      <c r="Z177" s="61" t="str">
        <f t="shared" si="181"/>
        <v/>
      </c>
      <c r="AA177" s="61" t="str">
        <f t="shared" si="181"/>
        <v/>
      </c>
      <c r="AB177" s="61" t="str">
        <f t="shared" si="181"/>
        <v/>
      </c>
      <c r="AC177" s="61" t="str">
        <f t="shared" si="181"/>
        <v/>
      </c>
      <c r="AD177" s="61" t="str">
        <f t="shared" si="181"/>
        <v/>
      </c>
      <c r="AE177" s="61" t="str">
        <f t="shared" si="178"/>
        <v/>
      </c>
      <c r="AF177" s="61" t="str">
        <f t="shared" si="178"/>
        <v/>
      </c>
      <c r="AG177" s="61" t="str">
        <f t="shared" si="178"/>
        <v/>
      </c>
      <c r="AH177" s="61" t="str">
        <f t="shared" si="178"/>
        <v/>
      </c>
      <c r="AI177" s="61" t="str">
        <f t="shared" si="178"/>
        <v/>
      </c>
      <c r="AJ177" s="61" t="str">
        <f t="shared" si="178"/>
        <v/>
      </c>
      <c r="AK177" s="61" t="str">
        <f t="shared" si="178"/>
        <v/>
      </c>
    </row>
    <row r="178" spans="3:37" x14ac:dyDescent="0.25">
      <c r="C178" s="14">
        <f t="shared" si="182"/>
        <v>0</v>
      </c>
      <c r="D178" s="15" t="str">
        <f>IF(OR(C178&lt;1,H178&lt;&gt;"",COUNTIF(P$164:P178,P178)&gt;3),"",VLOOKUP(C178-COUNTA(H$164:H178),DD!$F$1:$G$14,2))</f>
        <v/>
      </c>
      <c r="E178" s="84">
        <f t="shared" si="179"/>
        <v>0</v>
      </c>
      <c r="F178" s="16">
        <f t="shared" si="175"/>
        <v>0</v>
      </c>
      <c r="G178" s="15">
        <f t="shared" si="176"/>
        <v>0</v>
      </c>
      <c r="H178" s="29"/>
      <c r="I178" s="17" t="str">
        <f t="shared" si="177"/>
        <v/>
      </c>
      <c r="P178" s="16" t="str">
        <f t="shared" si="180"/>
        <v>0</v>
      </c>
      <c r="Q178" s="61" t="str">
        <f t="shared" si="181"/>
        <v/>
      </c>
      <c r="R178" s="61" t="str">
        <f t="shared" si="181"/>
        <v/>
      </c>
      <c r="S178" s="61" t="str">
        <f t="shared" si="181"/>
        <v/>
      </c>
      <c r="T178" s="61" t="str">
        <f t="shared" si="181"/>
        <v/>
      </c>
      <c r="U178" s="61" t="str">
        <f t="shared" si="181"/>
        <v/>
      </c>
      <c r="V178" s="61" t="str">
        <f t="shared" si="181"/>
        <v/>
      </c>
      <c r="W178" s="61" t="str">
        <f t="shared" si="181"/>
        <v/>
      </c>
      <c r="X178" s="61" t="str">
        <f t="shared" si="181"/>
        <v/>
      </c>
      <c r="Y178" s="61" t="str">
        <f t="shared" si="181"/>
        <v/>
      </c>
      <c r="Z178" s="61" t="str">
        <f t="shared" si="181"/>
        <v/>
      </c>
      <c r="AA178" s="61" t="str">
        <f t="shared" si="181"/>
        <v/>
      </c>
      <c r="AB178" s="61" t="str">
        <f t="shared" si="181"/>
        <v/>
      </c>
      <c r="AC178" s="61" t="str">
        <f t="shared" si="181"/>
        <v/>
      </c>
      <c r="AD178" s="61" t="str">
        <f t="shared" si="181"/>
        <v/>
      </c>
      <c r="AE178" s="61" t="str">
        <f t="shared" si="178"/>
        <v/>
      </c>
      <c r="AF178" s="61" t="str">
        <f t="shared" si="178"/>
        <v/>
      </c>
      <c r="AG178" s="61" t="str">
        <f t="shared" si="178"/>
        <v/>
      </c>
      <c r="AH178" s="61" t="str">
        <f t="shared" si="178"/>
        <v/>
      </c>
      <c r="AI178" s="61" t="str">
        <f t="shared" si="178"/>
        <v/>
      </c>
      <c r="AJ178" s="61" t="str">
        <f t="shared" si="178"/>
        <v/>
      </c>
      <c r="AK178" s="61" t="str">
        <f t="shared" si="178"/>
        <v/>
      </c>
    </row>
    <row r="179" spans="3:37" x14ac:dyDescent="0.25">
      <c r="C179" s="14">
        <f t="shared" si="182"/>
        <v>0</v>
      </c>
      <c r="D179" s="15" t="str">
        <f>IF(OR(C179&lt;1,H179&lt;&gt;"",COUNTIF(P$164:P179,P179)&gt;3),"",VLOOKUP(C179-COUNTA(H$164:H179),DD!$F$1:$G$14,2))</f>
        <v/>
      </c>
      <c r="E179" s="84">
        <f t="shared" si="179"/>
        <v>0</v>
      </c>
      <c r="F179" s="16">
        <f t="shared" si="175"/>
        <v>0</v>
      </c>
      <c r="G179" s="15">
        <f t="shared" si="176"/>
        <v>0</v>
      </c>
      <c r="H179" s="29"/>
      <c r="I179" s="17" t="str">
        <f t="shared" si="177"/>
        <v/>
      </c>
      <c r="P179" s="16" t="str">
        <f t="shared" si="180"/>
        <v>0</v>
      </c>
      <c r="Q179" s="61" t="str">
        <f t="shared" si="181"/>
        <v/>
      </c>
      <c r="R179" s="61" t="str">
        <f t="shared" si="181"/>
        <v/>
      </c>
      <c r="S179" s="61" t="str">
        <f t="shared" si="181"/>
        <v/>
      </c>
      <c r="T179" s="61" t="str">
        <f t="shared" si="181"/>
        <v/>
      </c>
      <c r="U179" s="61" t="str">
        <f t="shared" si="181"/>
        <v/>
      </c>
      <c r="V179" s="61" t="str">
        <f t="shared" si="181"/>
        <v/>
      </c>
      <c r="W179" s="61" t="str">
        <f t="shared" si="181"/>
        <v/>
      </c>
      <c r="X179" s="61" t="str">
        <f t="shared" si="181"/>
        <v/>
      </c>
      <c r="Y179" s="61" t="str">
        <f t="shared" si="181"/>
        <v/>
      </c>
      <c r="Z179" s="61" t="str">
        <f t="shared" si="181"/>
        <v/>
      </c>
      <c r="AA179" s="61" t="str">
        <f t="shared" si="181"/>
        <v/>
      </c>
      <c r="AB179" s="61" t="str">
        <f t="shared" si="181"/>
        <v/>
      </c>
      <c r="AC179" s="61" t="str">
        <f t="shared" si="181"/>
        <v/>
      </c>
      <c r="AD179" s="61" t="str">
        <f t="shared" si="181"/>
        <v/>
      </c>
      <c r="AE179" s="61" t="str">
        <f t="shared" si="178"/>
        <v/>
      </c>
      <c r="AF179" s="61" t="str">
        <f t="shared" si="178"/>
        <v/>
      </c>
      <c r="AG179" s="61" t="str">
        <f t="shared" si="178"/>
        <v/>
      </c>
      <c r="AH179" s="61" t="str">
        <f t="shared" si="178"/>
        <v/>
      </c>
      <c r="AI179" s="61" t="str">
        <f t="shared" si="178"/>
        <v/>
      </c>
      <c r="AJ179" s="61" t="str">
        <f t="shared" si="178"/>
        <v/>
      </c>
      <c r="AK179" s="61" t="str">
        <f t="shared" si="178"/>
        <v/>
      </c>
    </row>
    <row r="180" spans="3:37" x14ac:dyDescent="0.25">
      <c r="C180" s="14">
        <f t="shared" si="182"/>
        <v>0</v>
      </c>
      <c r="D180" s="15" t="str">
        <f>IF(OR(C180&lt;1,H180&lt;&gt;"",COUNTIF(P$164:P180,P180)&gt;3),"",VLOOKUP(C180-COUNTA(H$164:H180),DD!$F$1:$G$14,2))</f>
        <v/>
      </c>
      <c r="E180" s="84">
        <f t="shared" si="179"/>
        <v>0</v>
      </c>
      <c r="F180" s="16">
        <f t="shared" si="175"/>
        <v>0</v>
      </c>
      <c r="G180" s="15">
        <f t="shared" si="176"/>
        <v>0</v>
      </c>
      <c r="H180" s="29"/>
      <c r="I180" s="17" t="str">
        <f t="shared" si="177"/>
        <v/>
      </c>
      <c r="P180" s="16" t="str">
        <f t="shared" si="180"/>
        <v>0</v>
      </c>
      <c r="Q180" s="61" t="str">
        <f t="shared" si="181"/>
        <v/>
      </c>
      <c r="R180" s="61" t="str">
        <f t="shared" si="181"/>
        <v/>
      </c>
      <c r="S180" s="61" t="str">
        <f t="shared" si="181"/>
        <v/>
      </c>
      <c r="T180" s="61" t="str">
        <f t="shared" si="181"/>
        <v/>
      </c>
      <c r="U180" s="61" t="str">
        <f t="shared" si="181"/>
        <v/>
      </c>
      <c r="V180" s="61" t="str">
        <f t="shared" si="181"/>
        <v/>
      </c>
      <c r="W180" s="61" t="str">
        <f t="shared" si="181"/>
        <v/>
      </c>
      <c r="X180" s="61" t="str">
        <f t="shared" si="181"/>
        <v/>
      </c>
      <c r="Y180" s="61" t="str">
        <f t="shared" si="181"/>
        <v/>
      </c>
      <c r="Z180" s="61" t="str">
        <f t="shared" si="181"/>
        <v/>
      </c>
      <c r="AA180" s="61" t="str">
        <f t="shared" si="181"/>
        <v/>
      </c>
      <c r="AB180" s="61" t="str">
        <f t="shared" si="181"/>
        <v/>
      </c>
      <c r="AC180" s="61" t="str">
        <f t="shared" si="181"/>
        <v/>
      </c>
      <c r="AD180" s="61" t="str">
        <f t="shared" si="181"/>
        <v/>
      </c>
      <c r="AE180" s="61" t="str">
        <f t="shared" ref="AE180:AK195" si="183">IF($G180=AE$163,$D180,"")</f>
        <v/>
      </c>
      <c r="AF180" s="61" t="str">
        <f t="shared" si="183"/>
        <v/>
      </c>
      <c r="AG180" s="61" t="str">
        <f t="shared" si="183"/>
        <v/>
      </c>
      <c r="AH180" s="61" t="str">
        <f t="shared" si="183"/>
        <v/>
      </c>
      <c r="AI180" s="61" t="str">
        <f t="shared" si="183"/>
        <v/>
      </c>
      <c r="AJ180" s="61" t="str">
        <f t="shared" si="183"/>
        <v/>
      </c>
      <c r="AK180" s="61" t="str">
        <f t="shared" si="183"/>
        <v/>
      </c>
    </row>
    <row r="181" spans="3:37" x14ac:dyDescent="0.25">
      <c r="C181" s="14">
        <f t="shared" si="182"/>
        <v>0</v>
      </c>
      <c r="D181" s="15" t="str">
        <f>IF(OR(C181&lt;1,H181&lt;&gt;"",COUNTIF(P$164:P181,P181)&gt;3),"",VLOOKUP(C181-COUNTA(H$164:H181),DD!$F$1:$G$14,2))</f>
        <v/>
      </c>
      <c r="E181" s="84">
        <f t="shared" si="179"/>
        <v>0</v>
      </c>
      <c r="F181" s="16">
        <f t="shared" si="175"/>
        <v>0</v>
      </c>
      <c r="G181" s="15">
        <f t="shared" si="176"/>
        <v>0</v>
      </c>
      <c r="H181" s="29"/>
      <c r="I181" s="17" t="str">
        <f t="shared" si="177"/>
        <v/>
      </c>
      <c r="P181" s="16" t="str">
        <f t="shared" si="180"/>
        <v>0</v>
      </c>
      <c r="Q181" s="61" t="str">
        <f t="shared" si="181"/>
        <v/>
      </c>
      <c r="R181" s="61" t="str">
        <f t="shared" si="181"/>
        <v/>
      </c>
      <c r="S181" s="61" t="str">
        <f t="shared" si="181"/>
        <v/>
      </c>
      <c r="T181" s="61" t="str">
        <f t="shared" si="181"/>
        <v/>
      </c>
      <c r="U181" s="61" t="str">
        <f t="shared" si="181"/>
        <v/>
      </c>
      <c r="V181" s="61" t="str">
        <f t="shared" si="181"/>
        <v/>
      </c>
      <c r="W181" s="61" t="str">
        <f t="shared" si="181"/>
        <v/>
      </c>
      <c r="X181" s="61" t="str">
        <f t="shared" si="181"/>
        <v/>
      </c>
      <c r="Y181" s="61" t="str">
        <f t="shared" si="181"/>
        <v/>
      </c>
      <c r="Z181" s="61" t="str">
        <f t="shared" si="181"/>
        <v/>
      </c>
      <c r="AA181" s="61" t="str">
        <f t="shared" si="181"/>
        <v/>
      </c>
      <c r="AB181" s="61" t="str">
        <f t="shared" si="181"/>
        <v/>
      </c>
      <c r="AC181" s="61" t="str">
        <f t="shared" si="181"/>
        <v/>
      </c>
      <c r="AD181" s="61" t="str">
        <f t="shared" si="181"/>
        <v/>
      </c>
      <c r="AE181" s="61" t="str">
        <f t="shared" si="183"/>
        <v/>
      </c>
      <c r="AF181" s="61" t="str">
        <f t="shared" si="183"/>
        <v/>
      </c>
      <c r="AG181" s="61" t="str">
        <f t="shared" si="183"/>
        <v/>
      </c>
      <c r="AH181" s="61" t="str">
        <f t="shared" si="183"/>
        <v/>
      </c>
      <c r="AI181" s="61" t="str">
        <f t="shared" si="183"/>
        <v/>
      </c>
      <c r="AJ181" s="61" t="str">
        <f t="shared" si="183"/>
        <v/>
      </c>
      <c r="AK181" s="61" t="str">
        <f t="shared" si="183"/>
        <v/>
      </c>
    </row>
    <row r="182" spans="3:37" x14ac:dyDescent="0.25">
      <c r="C182" s="14">
        <f t="shared" si="182"/>
        <v>0</v>
      </c>
      <c r="D182" s="15" t="str">
        <f>IF(OR(C182&lt;1,H182&lt;&gt;"",COUNTIF(P$164:P182,P182)&gt;3),"",VLOOKUP(C182-COUNTA(H$164:H182),DD!$F$1:$G$14,2))</f>
        <v/>
      </c>
      <c r="E182" s="84">
        <f t="shared" si="179"/>
        <v>0</v>
      </c>
      <c r="F182" s="16">
        <f t="shared" si="175"/>
        <v>0</v>
      </c>
      <c r="G182" s="15">
        <f t="shared" si="176"/>
        <v>0</v>
      </c>
      <c r="H182" s="29"/>
      <c r="I182" s="17" t="str">
        <f t="shared" si="177"/>
        <v/>
      </c>
      <c r="P182" s="16" t="str">
        <f t="shared" si="180"/>
        <v>0</v>
      </c>
      <c r="Q182" s="61" t="str">
        <f t="shared" si="181"/>
        <v/>
      </c>
      <c r="R182" s="61" t="str">
        <f t="shared" si="181"/>
        <v/>
      </c>
      <c r="S182" s="61" t="str">
        <f t="shared" si="181"/>
        <v/>
      </c>
      <c r="T182" s="61" t="str">
        <f t="shared" si="181"/>
        <v/>
      </c>
      <c r="U182" s="61" t="str">
        <f t="shared" si="181"/>
        <v/>
      </c>
      <c r="V182" s="61" t="str">
        <f t="shared" si="181"/>
        <v/>
      </c>
      <c r="W182" s="61" t="str">
        <f t="shared" si="181"/>
        <v/>
      </c>
      <c r="X182" s="61" t="str">
        <f t="shared" si="181"/>
        <v/>
      </c>
      <c r="Y182" s="61" t="str">
        <f t="shared" si="181"/>
        <v/>
      </c>
      <c r="Z182" s="61" t="str">
        <f t="shared" si="181"/>
        <v/>
      </c>
      <c r="AA182" s="61" t="str">
        <f t="shared" si="181"/>
        <v/>
      </c>
      <c r="AB182" s="61" t="str">
        <f t="shared" si="181"/>
        <v/>
      </c>
      <c r="AC182" s="61" t="str">
        <f t="shared" si="181"/>
        <v/>
      </c>
      <c r="AD182" s="61" t="str">
        <f t="shared" si="181"/>
        <v/>
      </c>
      <c r="AE182" s="61" t="str">
        <f t="shared" si="183"/>
        <v/>
      </c>
      <c r="AF182" s="61" t="str">
        <f t="shared" si="183"/>
        <v/>
      </c>
      <c r="AG182" s="61" t="str">
        <f t="shared" si="183"/>
        <v/>
      </c>
      <c r="AH182" s="61" t="str">
        <f t="shared" si="183"/>
        <v/>
      </c>
      <c r="AI182" s="61" t="str">
        <f t="shared" si="183"/>
        <v/>
      </c>
      <c r="AJ182" s="61" t="str">
        <f t="shared" si="183"/>
        <v/>
      </c>
      <c r="AK182" s="61" t="str">
        <f t="shared" si="183"/>
        <v/>
      </c>
    </row>
    <row r="183" spans="3:37" x14ac:dyDescent="0.25">
      <c r="C183" s="14">
        <f t="shared" si="182"/>
        <v>0</v>
      </c>
      <c r="D183" s="15" t="str">
        <f>IF(OR(C183&lt;1,H183&lt;&gt;"",COUNTIF(P$164:P183,P183)&gt;3),"",VLOOKUP(C183-COUNTA(H$164:H183),DD!$F$1:$G$14,2))</f>
        <v/>
      </c>
      <c r="E183" s="84">
        <f t="shared" si="179"/>
        <v>0</v>
      </c>
      <c r="F183" s="16">
        <f t="shared" si="175"/>
        <v>0</v>
      </c>
      <c r="G183" s="15">
        <f t="shared" si="176"/>
        <v>0</v>
      </c>
      <c r="H183" s="29"/>
      <c r="I183" s="17" t="str">
        <f t="shared" si="177"/>
        <v/>
      </c>
      <c r="P183" s="16" t="str">
        <f t="shared" si="180"/>
        <v>0</v>
      </c>
      <c r="Q183" s="61" t="str">
        <f t="shared" si="181"/>
        <v/>
      </c>
      <c r="R183" s="61" t="str">
        <f t="shared" si="181"/>
        <v/>
      </c>
      <c r="S183" s="61" t="str">
        <f t="shared" si="181"/>
        <v/>
      </c>
      <c r="T183" s="61" t="str">
        <f t="shared" ref="T183:AI198" si="184">IF($G183=T$163,$D183,"")</f>
        <v/>
      </c>
      <c r="U183" s="61" t="str">
        <f t="shared" si="184"/>
        <v/>
      </c>
      <c r="V183" s="61" t="str">
        <f t="shared" si="184"/>
        <v/>
      </c>
      <c r="W183" s="61" t="str">
        <f t="shared" si="184"/>
        <v/>
      </c>
      <c r="X183" s="61" t="str">
        <f t="shared" si="184"/>
        <v/>
      </c>
      <c r="Y183" s="61" t="str">
        <f t="shared" si="184"/>
        <v/>
      </c>
      <c r="Z183" s="61" t="str">
        <f t="shared" si="184"/>
        <v/>
      </c>
      <c r="AA183" s="61" t="str">
        <f t="shared" si="184"/>
        <v/>
      </c>
      <c r="AB183" s="61" t="str">
        <f t="shared" si="184"/>
        <v/>
      </c>
      <c r="AC183" s="61" t="str">
        <f t="shared" si="184"/>
        <v/>
      </c>
      <c r="AD183" s="61" t="str">
        <f t="shared" si="184"/>
        <v/>
      </c>
      <c r="AE183" s="61" t="str">
        <f t="shared" si="184"/>
        <v/>
      </c>
      <c r="AF183" s="61" t="str">
        <f t="shared" si="184"/>
        <v/>
      </c>
      <c r="AG183" s="61" t="str">
        <f t="shared" si="184"/>
        <v/>
      </c>
      <c r="AH183" s="61" t="str">
        <f t="shared" si="184"/>
        <v/>
      </c>
      <c r="AI183" s="61" t="str">
        <f t="shared" si="184"/>
        <v/>
      </c>
      <c r="AJ183" s="61" t="str">
        <f t="shared" si="183"/>
        <v/>
      </c>
      <c r="AK183" s="61" t="str">
        <f t="shared" si="183"/>
        <v/>
      </c>
    </row>
    <row r="184" spans="3:37" x14ac:dyDescent="0.25">
      <c r="C184" s="14">
        <f t="shared" si="182"/>
        <v>0</v>
      </c>
      <c r="D184" s="15" t="str">
        <f>IF(OR(C184&lt;1,H184&lt;&gt;"",COUNTIF(P$164:P184,P184)&gt;3),"",VLOOKUP(C184-COUNTA(H$164:H184),DD!$F$1:$G$14,2))</f>
        <v/>
      </c>
      <c r="E184" s="84">
        <f t="shared" si="179"/>
        <v>0</v>
      </c>
      <c r="F184" s="16">
        <f t="shared" si="175"/>
        <v>0</v>
      </c>
      <c r="G184" s="15">
        <f t="shared" si="176"/>
        <v>0</v>
      </c>
      <c r="H184" s="29"/>
      <c r="I184" s="17" t="str">
        <f t="shared" si="177"/>
        <v/>
      </c>
      <c r="P184" s="16" t="str">
        <f t="shared" si="180"/>
        <v>0</v>
      </c>
      <c r="Q184" s="61" t="str">
        <f t="shared" ref="Q184:AF199" si="185">IF($G184=Q$163,$D184,"")</f>
        <v/>
      </c>
      <c r="R184" s="61" t="str">
        <f t="shared" si="185"/>
        <v/>
      </c>
      <c r="S184" s="61" t="str">
        <f t="shared" si="185"/>
        <v/>
      </c>
      <c r="T184" s="61" t="str">
        <f t="shared" si="184"/>
        <v/>
      </c>
      <c r="U184" s="61" t="str">
        <f t="shared" si="184"/>
        <v/>
      </c>
      <c r="V184" s="61" t="str">
        <f t="shared" si="184"/>
        <v/>
      </c>
      <c r="W184" s="61" t="str">
        <f t="shared" si="184"/>
        <v/>
      </c>
      <c r="X184" s="61" t="str">
        <f t="shared" si="184"/>
        <v/>
      </c>
      <c r="Y184" s="61" t="str">
        <f t="shared" si="184"/>
        <v/>
      </c>
      <c r="Z184" s="61" t="str">
        <f t="shared" si="184"/>
        <v/>
      </c>
      <c r="AA184" s="61" t="str">
        <f t="shared" si="184"/>
        <v/>
      </c>
      <c r="AB184" s="61" t="str">
        <f t="shared" si="184"/>
        <v/>
      </c>
      <c r="AC184" s="61" t="str">
        <f t="shared" si="184"/>
        <v/>
      </c>
      <c r="AD184" s="61" t="str">
        <f t="shared" si="184"/>
        <v/>
      </c>
      <c r="AE184" s="61" t="str">
        <f t="shared" si="183"/>
        <v/>
      </c>
      <c r="AF184" s="61" t="str">
        <f t="shared" si="183"/>
        <v/>
      </c>
      <c r="AG184" s="61" t="str">
        <f t="shared" si="183"/>
        <v/>
      </c>
      <c r="AH184" s="61" t="str">
        <f t="shared" si="183"/>
        <v/>
      </c>
      <c r="AI184" s="61" t="str">
        <f t="shared" si="183"/>
        <v/>
      </c>
      <c r="AJ184" s="61" t="str">
        <f t="shared" si="183"/>
        <v/>
      </c>
      <c r="AK184" s="61" t="str">
        <f t="shared" si="183"/>
        <v/>
      </c>
    </row>
    <row r="185" spans="3:37" x14ac:dyDescent="0.25">
      <c r="C185" s="14">
        <f t="shared" si="182"/>
        <v>0</v>
      </c>
      <c r="D185" s="15" t="str">
        <f>IF(OR(C185&lt;1,H185&lt;&gt;"",COUNTIF(P$164:P185,P185)&gt;3),"",VLOOKUP(C185-COUNTA(H$164:H185),DD!$F$1:$G$14,2))</f>
        <v/>
      </c>
      <c r="E185" s="84">
        <f t="shared" si="179"/>
        <v>0</v>
      </c>
      <c r="F185" s="16">
        <f t="shared" si="175"/>
        <v>0</v>
      </c>
      <c r="G185" s="15">
        <f t="shared" si="176"/>
        <v>0</v>
      </c>
      <c r="H185" s="29"/>
      <c r="I185" s="17" t="str">
        <f t="shared" si="177"/>
        <v/>
      </c>
      <c r="P185" s="16" t="str">
        <f t="shared" si="180"/>
        <v>0</v>
      </c>
      <c r="Q185" s="61" t="str">
        <f t="shared" si="185"/>
        <v/>
      </c>
      <c r="R185" s="61" t="str">
        <f t="shared" si="185"/>
        <v/>
      </c>
      <c r="S185" s="61" t="str">
        <f t="shared" si="185"/>
        <v/>
      </c>
      <c r="T185" s="61" t="str">
        <f t="shared" si="184"/>
        <v/>
      </c>
      <c r="U185" s="61" t="str">
        <f t="shared" si="184"/>
        <v/>
      </c>
      <c r="V185" s="61" t="str">
        <f t="shared" si="184"/>
        <v/>
      </c>
      <c r="W185" s="61" t="str">
        <f t="shared" si="184"/>
        <v/>
      </c>
      <c r="X185" s="61" t="str">
        <f t="shared" si="184"/>
        <v/>
      </c>
      <c r="Y185" s="61" t="str">
        <f t="shared" si="184"/>
        <v/>
      </c>
      <c r="Z185" s="61" t="str">
        <f t="shared" si="184"/>
        <v/>
      </c>
      <c r="AA185" s="61" t="str">
        <f t="shared" si="184"/>
        <v/>
      </c>
      <c r="AB185" s="61" t="str">
        <f t="shared" si="184"/>
        <v/>
      </c>
      <c r="AC185" s="61" t="str">
        <f t="shared" si="184"/>
        <v/>
      </c>
      <c r="AD185" s="61" t="str">
        <f t="shared" si="184"/>
        <v/>
      </c>
      <c r="AE185" s="61" t="str">
        <f t="shared" si="183"/>
        <v/>
      </c>
      <c r="AF185" s="61" t="str">
        <f t="shared" si="183"/>
        <v/>
      </c>
      <c r="AG185" s="61" t="str">
        <f t="shared" si="183"/>
        <v/>
      </c>
      <c r="AH185" s="61" t="str">
        <f t="shared" si="183"/>
        <v/>
      </c>
      <c r="AI185" s="61" t="str">
        <f t="shared" si="183"/>
        <v/>
      </c>
      <c r="AJ185" s="61" t="str">
        <f t="shared" si="183"/>
        <v/>
      </c>
      <c r="AK185" s="61" t="str">
        <f t="shared" si="183"/>
        <v/>
      </c>
    </row>
    <row r="186" spans="3:37" x14ac:dyDescent="0.25">
      <c r="C186" s="14">
        <f t="shared" si="182"/>
        <v>0</v>
      </c>
      <c r="D186" s="15" t="str">
        <f>IF(OR(C186&lt;1,H186&lt;&gt;"",COUNTIF(P$164:P186,P186)&gt;3),"",VLOOKUP(C186-COUNTA(H$164:H186),DD!$F$1:$G$14,2))</f>
        <v/>
      </c>
      <c r="E186" s="84">
        <f t="shared" si="179"/>
        <v>0</v>
      </c>
      <c r="F186" s="16">
        <f t="shared" si="175"/>
        <v>0</v>
      </c>
      <c r="G186" s="15">
        <f t="shared" si="176"/>
        <v>0</v>
      </c>
      <c r="H186" s="29"/>
      <c r="I186" s="17" t="str">
        <f t="shared" si="177"/>
        <v/>
      </c>
      <c r="P186" s="16" t="str">
        <f t="shared" si="180"/>
        <v>0</v>
      </c>
      <c r="Q186" s="61" t="str">
        <f t="shared" si="185"/>
        <v/>
      </c>
      <c r="R186" s="61" t="str">
        <f t="shared" si="185"/>
        <v/>
      </c>
      <c r="S186" s="61" t="str">
        <f t="shared" si="185"/>
        <v/>
      </c>
      <c r="T186" s="61" t="str">
        <f t="shared" si="184"/>
        <v/>
      </c>
      <c r="U186" s="61" t="str">
        <f t="shared" si="184"/>
        <v/>
      </c>
      <c r="V186" s="61" t="str">
        <f t="shared" si="184"/>
        <v/>
      </c>
      <c r="W186" s="61" t="str">
        <f t="shared" si="184"/>
        <v/>
      </c>
      <c r="X186" s="61" t="str">
        <f t="shared" si="184"/>
        <v/>
      </c>
      <c r="Y186" s="61" t="str">
        <f t="shared" si="184"/>
        <v/>
      </c>
      <c r="Z186" s="61" t="str">
        <f t="shared" si="184"/>
        <v/>
      </c>
      <c r="AA186" s="61" t="str">
        <f t="shared" si="184"/>
        <v/>
      </c>
      <c r="AB186" s="61" t="str">
        <f t="shared" si="184"/>
        <v/>
      </c>
      <c r="AC186" s="61" t="str">
        <f t="shared" si="184"/>
        <v/>
      </c>
      <c r="AD186" s="61" t="str">
        <f t="shared" si="184"/>
        <v/>
      </c>
      <c r="AE186" s="61" t="str">
        <f t="shared" si="183"/>
        <v/>
      </c>
      <c r="AF186" s="61" t="str">
        <f t="shared" si="183"/>
        <v/>
      </c>
      <c r="AG186" s="61" t="str">
        <f t="shared" si="183"/>
        <v/>
      </c>
      <c r="AH186" s="61" t="str">
        <f t="shared" si="183"/>
        <v/>
      </c>
      <c r="AI186" s="61" t="str">
        <f t="shared" si="183"/>
        <v/>
      </c>
      <c r="AJ186" s="61" t="str">
        <f t="shared" si="183"/>
        <v/>
      </c>
      <c r="AK186" s="61" t="str">
        <f t="shared" si="183"/>
        <v/>
      </c>
    </row>
    <row r="187" spans="3:37" x14ac:dyDescent="0.25">
      <c r="C187" s="14">
        <f t="shared" si="182"/>
        <v>0</v>
      </c>
      <c r="D187" s="15" t="str">
        <f>IF(OR(C187&lt;1,H187&lt;&gt;"",COUNTIF(P$164:P187,P187)&gt;3),"",VLOOKUP(C187-COUNTA(H$164:H187),DD!$F$1:$G$14,2))</f>
        <v/>
      </c>
      <c r="E187" s="84">
        <f t="shared" si="179"/>
        <v>0</v>
      </c>
      <c r="F187" s="16">
        <f t="shared" si="175"/>
        <v>0</v>
      </c>
      <c r="G187" s="15">
        <f t="shared" si="176"/>
        <v>0</v>
      </c>
      <c r="H187" s="29"/>
      <c r="I187" s="17" t="str">
        <f>IF(AND(OR(C187=C186,C187=C204),C187&lt;&gt;0),"TIE","")</f>
        <v/>
      </c>
      <c r="P187" s="16" t="str">
        <f t="shared" si="180"/>
        <v>0</v>
      </c>
      <c r="Q187" s="61" t="str">
        <f t="shared" si="185"/>
        <v/>
      </c>
      <c r="R187" s="61" t="str">
        <f t="shared" si="185"/>
        <v/>
      </c>
      <c r="S187" s="61" t="str">
        <f t="shared" si="185"/>
        <v/>
      </c>
      <c r="T187" s="61" t="str">
        <f t="shared" si="184"/>
        <v/>
      </c>
      <c r="U187" s="61" t="str">
        <f t="shared" si="184"/>
        <v/>
      </c>
      <c r="V187" s="61" t="str">
        <f t="shared" si="184"/>
        <v/>
      </c>
      <c r="W187" s="61" t="str">
        <f t="shared" si="184"/>
        <v/>
      </c>
      <c r="X187" s="61" t="str">
        <f t="shared" si="184"/>
        <v/>
      </c>
      <c r="Y187" s="61" t="str">
        <f t="shared" si="184"/>
        <v/>
      </c>
      <c r="Z187" s="61" t="str">
        <f t="shared" si="184"/>
        <v/>
      </c>
      <c r="AA187" s="61" t="str">
        <f t="shared" si="184"/>
        <v/>
      </c>
      <c r="AB187" s="61" t="str">
        <f t="shared" si="184"/>
        <v/>
      </c>
      <c r="AC187" s="61" t="str">
        <f t="shared" si="184"/>
        <v/>
      </c>
      <c r="AD187" s="61" t="str">
        <f t="shared" si="184"/>
        <v/>
      </c>
      <c r="AE187" s="61" t="str">
        <f t="shared" si="183"/>
        <v/>
      </c>
      <c r="AF187" s="61" t="str">
        <f t="shared" si="183"/>
        <v/>
      </c>
      <c r="AG187" s="61" t="str">
        <f t="shared" si="183"/>
        <v/>
      </c>
      <c r="AH187" s="61" t="str">
        <f t="shared" si="183"/>
        <v/>
      </c>
      <c r="AI187" s="61" t="str">
        <f t="shared" si="183"/>
        <v/>
      </c>
      <c r="AJ187" s="61" t="str">
        <f t="shared" si="183"/>
        <v/>
      </c>
      <c r="AK187" s="61" t="str">
        <f t="shared" si="183"/>
        <v/>
      </c>
    </row>
    <row r="188" spans="3:37" x14ac:dyDescent="0.25">
      <c r="C188" s="14">
        <f t="shared" si="182"/>
        <v>0</v>
      </c>
      <c r="D188" s="15" t="str">
        <f>IF(OR(C188&lt;1,H188&lt;&gt;"",COUNTIF(P$164:P188,P188)&gt;3),"",VLOOKUP(C188-COUNTA(H$164:H188),DD!$F$1:$G$14,2))</f>
        <v/>
      </c>
      <c r="E188" s="84">
        <f t="shared" si="179"/>
        <v>0</v>
      </c>
      <c r="F188" s="16">
        <f t="shared" ref="F188:F203" si="186">VLOOKUP(E188,$Q$2:$S$162,2,FALSE)</f>
        <v>0</v>
      </c>
      <c r="G188" s="15">
        <f t="shared" ref="G188:G203" si="187">VLOOKUP(E188,$Q$2:$S$162,3,FALSE)</f>
        <v>0</v>
      </c>
      <c r="H188" s="29"/>
      <c r="I188" s="17" t="str">
        <f t="shared" ref="I188:I203" si="188">IF(AND(OR(C188=C187,C188=C205),C188&lt;&gt;0),"TIE","")</f>
        <v/>
      </c>
      <c r="P188" s="16" t="str">
        <f t="shared" ref="P188:P203" si="189">G188&amp;H188</f>
        <v>0</v>
      </c>
      <c r="Q188" s="61" t="str">
        <f t="shared" si="185"/>
        <v/>
      </c>
      <c r="R188" s="61" t="str">
        <f t="shared" si="185"/>
        <v/>
      </c>
      <c r="S188" s="61" t="str">
        <f t="shared" si="185"/>
        <v/>
      </c>
      <c r="T188" s="61" t="str">
        <f t="shared" si="184"/>
        <v/>
      </c>
      <c r="U188" s="61" t="str">
        <f t="shared" si="184"/>
        <v/>
      </c>
      <c r="V188" s="61" t="str">
        <f t="shared" si="184"/>
        <v/>
      </c>
      <c r="W188" s="61" t="str">
        <f t="shared" si="184"/>
        <v/>
      </c>
      <c r="X188" s="61" t="str">
        <f t="shared" si="184"/>
        <v/>
      </c>
      <c r="Y188" s="61" t="str">
        <f t="shared" si="184"/>
        <v/>
      </c>
      <c r="Z188" s="61" t="str">
        <f t="shared" si="184"/>
        <v/>
      </c>
      <c r="AA188" s="61" t="str">
        <f t="shared" si="184"/>
        <v/>
      </c>
      <c r="AB188" s="61" t="str">
        <f t="shared" si="184"/>
        <v/>
      </c>
      <c r="AC188" s="61" t="str">
        <f t="shared" si="184"/>
        <v/>
      </c>
      <c r="AD188" s="61" t="str">
        <f t="shared" si="184"/>
        <v/>
      </c>
      <c r="AE188" s="61" t="str">
        <f t="shared" si="183"/>
        <v/>
      </c>
      <c r="AF188" s="61" t="str">
        <f t="shared" si="183"/>
        <v/>
      </c>
      <c r="AG188" s="61" t="str">
        <f t="shared" si="183"/>
        <v/>
      </c>
      <c r="AH188" s="61" t="str">
        <f t="shared" si="183"/>
        <v/>
      </c>
      <c r="AI188" s="61" t="str">
        <f t="shared" si="183"/>
        <v/>
      </c>
      <c r="AJ188" s="61" t="str">
        <f t="shared" si="183"/>
        <v/>
      </c>
      <c r="AK188" s="61" t="str">
        <f t="shared" si="183"/>
        <v/>
      </c>
    </row>
    <row r="189" spans="3:37" x14ac:dyDescent="0.25">
      <c r="C189" s="14">
        <f t="shared" si="182"/>
        <v>0</v>
      </c>
      <c r="D189" s="15" t="str">
        <f>IF(OR(C189&lt;1,H189&lt;&gt;"",COUNTIF(P$164:P189,P189)&gt;3),"",VLOOKUP(C189-COUNTA(H$164:H189),DD!$F$1:$G$14,2))</f>
        <v/>
      </c>
      <c r="E189" s="84">
        <f t="shared" si="179"/>
        <v>0</v>
      </c>
      <c r="F189" s="16">
        <f t="shared" si="186"/>
        <v>0</v>
      </c>
      <c r="G189" s="15">
        <f t="shared" si="187"/>
        <v>0</v>
      </c>
      <c r="H189" s="29"/>
      <c r="I189" s="17" t="str">
        <f t="shared" si="188"/>
        <v/>
      </c>
      <c r="P189" s="16" t="str">
        <f t="shared" si="189"/>
        <v>0</v>
      </c>
      <c r="Q189" s="61" t="str">
        <f t="shared" si="185"/>
        <v/>
      </c>
      <c r="R189" s="61" t="str">
        <f t="shared" si="185"/>
        <v/>
      </c>
      <c r="S189" s="61" t="str">
        <f t="shared" si="185"/>
        <v/>
      </c>
      <c r="T189" s="61" t="str">
        <f t="shared" si="184"/>
        <v/>
      </c>
      <c r="U189" s="61" t="str">
        <f t="shared" si="184"/>
        <v/>
      </c>
      <c r="V189" s="61" t="str">
        <f t="shared" si="184"/>
        <v/>
      </c>
      <c r="W189" s="61" t="str">
        <f t="shared" si="184"/>
        <v/>
      </c>
      <c r="X189" s="61" t="str">
        <f t="shared" si="184"/>
        <v/>
      </c>
      <c r="Y189" s="61" t="str">
        <f t="shared" si="184"/>
        <v/>
      </c>
      <c r="Z189" s="61" t="str">
        <f t="shared" si="184"/>
        <v/>
      </c>
      <c r="AA189" s="61" t="str">
        <f t="shared" si="184"/>
        <v/>
      </c>
      <c r="AB189" s="61" t="str">
        <f t="shared" si="184"/>
        <v/>
      </c>
      <c r="AC189" s="61" t="str">
        <f t="shared" si="184"/>
        <v/>
      </c>
      <c r="AD189" s="61" t="str">
        <f t="shared" si="184"/>
        <v/>
      </c>
      <c r="AE189" s="61" t="str">
        <f t="shared" si="183"/>
        <v/>
      </c>
      <c r="AF189" s="61" t="str">
        <f t="shared" si="183"/>
        <v/>
      </c>
      <c r="AG189" s="61" t="str">
        <f t="shared" si="183"/>
        <v/>
      </c>
      <c r="AH189" s="61" t="str">
        <f t="shared" si="183"/>
        <v/>
      </c>
      <c r="AI189" s="61" t="str">
        <f t="shared" si="183"/>
        <v/>
      </c>
      <c r="AJ189" s="61" t="str">
        <f t="shared" si="183"/>
        <v/>
      </c>
      <c r="AK189" s="61" t="str">
        <f t="shared" si="183"/>
        <v/>
      </c>
    </row>
    <row r="190" spans="3:37" x14ac:dyDescent="0.25">
      <c r="C190" s="14">
        <f t="shared" si="182"/>
        <v>0</v>
      </c>
      <c r="D190" s="15" t="str">
        <f>IF(OR(C190&lt;1,H190&lt;&gt;"",COUNTIF(P$164:P190,P190)&gt;3),"",VLOOKUP(C190-COUNTA(H$164:H190),DD!$F$1:$G$14,2))</f>
        <v/>
      </c>
      <c r="E190" s="84">
        <f t="shared" si="179"/>
        <v>0</v>
      </c>
      <c r="F190" s="16">
        <f t="shared" si="186"/>
        <v>0</v>
      </c>
      <c r="G190" s="15">
        <f t="shared" si="187"/>
        <v>0</v>
      </c>
      <c r="H190" s="29"/>
      <c r="I190" s="17" t="str">
        <f t="shared" si="188"/>
        <v/>
      </c>
      <c r="P190" s="16" t="str">
        <f t="shared" si="189"/>
        <v>0</v>
      </c>
      <c r="Q190" s="61" t="str">
        <f t="shared" si="185"/>
        <v/>
      </c>
      <c r="R190" s="61" t="str">
        <f t="shared" si="185"/>
        <v/>
      </c>
      <c r="S190" s="61" t="str">
        <f t="shared" si="185"/>
        <v/>
      </c>
      <c r="T190" s="61" t="str">
        <f t="shared" si="184"/>
        <v/>
      </c>
      <c r="U190" s="61" t="str">
        <f t="shared" si="184"/>
        <v/>
      </c>
      <c r="V190" s="61" t="str">
        <f t="shared" si="184"/>
        <v/>
      </c>
      <c r="W190" s="61" t="str">
        <f t="shared" si="184"/>
        <v/>
      </c>
      <c r="X190" s="61" t="str">
        <f t="shared" si="184"/>
        <v/>
      </c>
      <c r="Y190" s="61" t="str">
        <f t="shared" si="184"/>
        <v/>
      </c>
      <c r="Z190" s="61" t="str">
        <f t="shared" si="184"/>
        <v/>
      </c>
      <c r="AA190" s="61" t="str">
        <f t="shared" si="184"/>
        <v/>
      </c>
      <c r="AB190" s="61" t="str">
        <f t="shared" si="184"/>
        <v/>
      </c>
      <c r="AC190" s="61" t="str">
        <f t="shared" si="184"/>
        <v/>
      </c>
      <c r="AD190" s="61" t="str">
        <f t="shared" si="184"/>
        <v/>
      </c>
      <c r="AE190" s="61" t="str">
        <f t="shared" si="183"/>
        <v/>
      </c>
      <c r="AF190" s="61" t="str">
        <f t="shared" si="183"/>
        <v/>
      </c>
      <c r="AG190" s="61" t="str">
        <f t="shared" si="183"/>
        <v/>
      </c>
      <c r="AH190" s="61" t="str">
        <f t="shared" si="183"/>
        <v/>
      </c>
      <c r="AI190" s="61" t="str">
        <f t="shared" si="183"/>
        <v/>
      </c>
      <c r="AJ190" s="61" t="str">
        <f t="shared" si="183"/>
        <v/>
      </c>
      <c r="AK190" s="61" t="str">
        <f t="shared" si="183"/>
        <v/>
      </c>
    </row>
    <row r="191" spans="3:37" x14ac:dyDescent="0.25">
      <c r="C191" s="14">
        <f t="shared" si="182"/>
        <v>0</v>
      </c>
      <c r="D191" s="15" t="str">
        <f>IF(OR(C191&lt;1,H191&lt;&gt;"",COUNTIF(P$164:P191,P191)&gt;3),"",VLOOKUP(C191-COUNTA(H$164:H191),DD!$F$1:$G$14,2))</f>
        <v/>
      </c>
      <c r="E191" s="84">
        <f t="shared" si="179"/>
        <v>0</v>
      </c>
      <c r="F191" s="16">
        <f t="shared" si="186"/>
        <v>0</v>
      </c>
      <c r="G191" s="15">
        <f t="shared" si="187"/>
        <v>0</v>
      </c>
      <c r="H191" s="29"/>
      <c r="I191" s="17" t="str">
        <f t="shared" si="188"/>
        <v/>
      </c>
      <c r="P191" s="16" t="str">
        <f t="shared" si="189"/>
        <v>0</v>
      </c>
      <c r="Q191" s="61" t="str">
        <f t="shared" si="185"/>
        <v/>
      </c>
      <c r="R191" s="61" t="str">
        <f t="shared" si="185"/>
        <v/>
      </c>
      <c r="S191" s="61" t="str">
        <f t="shared" si="185"/>
        <v/>
      </c>
      <c r="T191" s="61" t="str">
        <f t="shared" si="184"/>
        <v/>
      </c>
      <c r="U191" s="61" t="str">
        <f t="shared" si="184"/>
        <v/>
      </c>
      <c r="V191" s="61" t="str">
        <f t="shared" si="184"/>
        <v/>
      </c>
      <c r="W191" s="61" t="str">
        <f t="shared" si="184"/>
        <v/>
      </c>
      <c r="X191" s="61" t="str">
        <f t="shared" si="184"/>
        <v/>
      </c>
      <c r="Y191" s="61" t="str">
        <f t="shared" si="184"/>
        <v/>
      </c>
      <c r="Z191" s="61" t="str">
        <f t="shared" si="184"/>
        <v/>
      </c>
      <c r="AA191" s="61" t="str">
        <f t="shared" si="184"/>
        <v/>
      </c>
      <c r="AB191" s="61" t="str">
        <f t="shared" si="184"/>
        <v/>
      </c>
      <c r="AC191" s="61" t="str">
        <f t="shared" si="184"/>
        <v/>
      </c>
      <c r="AD191" s="61" t="str">
        <f t="shared" si="184"/>
        <v/>
      </c>
      <c r="AE191" s="61" t="str">
        <f t="shared" si="183"/>
        <v/>
      </c>
      <c r="AF191" s="61" t="str">
        <f t="shared" si="183"/>
        <v/>
      </c>
      <c r="AG191" s="61" t="str">
        <f t="shared" si="183"/>
        <v/>
      </c>
      <c r="AH191" s="61" t="str">
        <f t="shared" si="183"/>
        <v/>
      </c>
      <c r="AI191" s="61" t="str">
        <f t="shared" si="183"/>
        <v/>
      </c>
      <c r="AJ191" s="61" t="str">
        <f t="shared" si="183"/>
        <v/>
      </c>
      <c r="AK191" s="61" t="str">
        <f t="shared" si="183"/>
        <v/>
      </c>
    </row>
    <row r="192" spans="3:37" x14ac:dyDescent="0.25">
      <c r="C192" s="14">
        <f t="shared" si="182"/>
        <v>0</v>
      </c>
      <c r="D192" s="15" t="str">
        <f>IF(OR(C192&lt;1,H192&lt;&gt;"",COUNTIF(P$164:P192,P192)&gt;3),"",VLOOKUP(C192-COUNTA(H$164:H192),DD!$F$1:$G$14,2))</f>
        <v/>
      </c>
      <c r="E192" s="84">
        <f t="shared" si="179"/>
        <v>0</v>
      </c>
      <c r="F192" s="16">
        <f t="shared" si="186"/>
        <v>0</v>
      </c>
      <c r="G192" s="15">
        <f t="shared" si="187"/>
        <v>0</v>
      </c>
      <c r="H192" s="29"/>
      <c r="I192" s="17" t="str">
        <f t="shared" si="188"/>
        <v/>
      </c>
      <c r="P192" s="16" t="str">
        <f t="shared" si="189"/>
        <v>0</v>
      </c>
      <c r="Q192" s="61" t="str">
        <f t="shared" si="185"/>
        <v/>
      </c>
      <c r="R192" s="61" t="str">
        <f t="shared" si="185"/>
        <v/>
      </c>
      <c r="S192" s="61" t="str">
        <f t="shared" si="185"/>
        <v/>
      </c>
      <c r="T192" s="61" t="str">
        <f t="shared" si="184"/>
        <v/>
      </c>
      <c r="U192" s="61" t="str">
        <f t="shared" si="184"/>
        <v/>
      </c>
      <c r="V192" s="61" t="str">
        <f t="shared" si="184"/>
        <v/>
      </c>
      <c r="W192" s="61" t="str">
        <f t="shared" si="184"/>
        <v/>
      </c>
      <c r="X192" s="61" t="str">
        <f t="shared" si="184"/>
        <v/>
      </c>
      <c r="Y192" s="61" t="str">
        <f t="shared" si="184"/>
        <v/>
      </c>
      <c r="Z192" s="61" t="str">
        <f t="shared" si="184"/>
        <v/>
      </c>
      <c r="AA192" s="61" t="str">
        <f t="shared" si="184"/>
        <v/>
      </c>
      <c r="AB192" s="61" t="str">
        <f t="shared" si="184"/>
        <v/>
      </c>
      <c r="AC192" s="61" t="str">
        <f t="shared" si="184"/>
        <v/>
      </c>
      <c r="AD192" s="61" t="str">
        <f t="shared" si="184"/>
        <v/>
      </c>
      <c r="AE192" s="61" t="str">
        <f t="shared" si="183"/>
        <v/>
      </c>
      <c r="AF192" s="61" t="str">
        <f t="shared" si="183"/>
        <v/>
      </c>
      <c r="AG192" s="61" t="str">
        <f t="shared" si="183"/>
        <v/>
      </c>
      <c r="AH192" s="61" t="str">
        <f t="shared" si="183"/>
        <v/>
      </c>
      <c r="AI192" s="61" t="str">
        <f t="shared" si="183"/>
        <v/>
      </c>
      <c r="AJ192" s="61" t="str">
        <f t="shared" si="183"/>
        <v/>
      </c>
      <c r="AK192" s="61" t="str">
        <f t="shared" si="183"/>
        <v/>
      </c>
    </row>
    <row r="193" spans="3:37" x14ac:dyDescent="0.25">
      <c r="C193" s="14">
        <f t="shared" si="182"/>
        <v>0</v>
      </c>
      <c r="D193" s="15" t="str">
        <f>IF(OR(C193&lt;1,H193&lt;&gt;"",COUNTIF(P$164:P193,P193)&gt;3),"",VLOOKUP(C193-COUNTA(H$164:H193),DD!$F$1:$G$14,2))</f>
        <v/>
      </c>
      <c r="E193" s="84">
        <f t="shared" si="179"/>
        <v>0</v>
      </c>
      <c r="F193" s="16">
        <f t="shared" si="186"/>
        <v>0</v>
      </c>
      <c r="G193" s="15">
        <f t="shared" si="187"/>
        <v>0</v>
      </c>
      <c r="H193" s="29"/>
      <c r="I193" s="17" t="str">
        <f t="shared" si="188"/>
        <v/>
      </c>
      <c r="P193" s="16" t="str">
        <f t="shared" si="189"/>
        <v>0</v>
      </c>
      <c r="Q193" s="61" t="str">
        <f t="shared" si="185"/>
        <v/>
      </c>
      <c r="R193" s="61" t="str">
        <f t="shared" si="185"/>
        <v/>
      </c>
      <c r="S193" s="61" t="str">
        <f t="shared" si="185"/>
        <v/>
      </c>
      <c r="T193" s="61" t="str">
        <f t="shared" si="184"/>
        <v/>
      </c>
      <c r="U193" s="61" t="str">
        <f t="shared" si="184"/>
        <v/>
      </c>
      <c r="V193" s="61" t="str">
        <f t="shared" si="184"/>
        <v/>
      </c>
      <c r="W193" s="61" t="str">
        <f t="shared" si="184"/>
        <v/>
      </c>
      <c r="X193" s="61" t="str">
        <f t="shared" si="184"/>
        <v/>
      </c>
      <c r="Y193" s="61" t="str">
        <f t="shared" si="184"/>
        <v/>
      </c>
      <c r="Z193" s="61" t="str">
        <f t="shared" si="184"/>
        <v/>
      </c>
      <c r="AA193" s="61" t="str">
        <f t="shared" si="184"/>
        <v/>
      </c>
      <c r="AB193" s="61" t="str">
        <f t="shared" si="184"/>
        <v/>
      </c>
      <c r="AC193" s="61" t="str">
        <f t="shared" si="184"/>
        <v/>
      </c>
      <c r="AD193" s="61" t="str">
        <f t="shared" si="184"/>
        <v/>
      </c>
      <c r="AE193" s="61" t="str">
        <f t="shared" si="183"/>
        <v/>
      </c>
      <c r="AF193" s="61" t="str">
        <f t="shared" si="183"/>
        <v/>
      </c>
      <c r="AG193" s="61" t="str">
        <f t="shared" si="183"/>
        <v/>
      </c>
      <c r="AH193" s="61" t="str">
        <f t="shared" si="183"/>
        <v/>
      </c>
      <c r="AI193" s="61" t="str">
        <f t="shared" si="183"/>
        <v/>
      </c>
      <c r="AJ193" s="61" t="str">
        <f t="shared" si="183"/>
        <v/>
      </c>
      <c r="AK193" s="61" t="str">
        <f t="shared" si="183"/>
        <v/>
      </c>
    </row>
    <row r="194" spans="3:37" x14ac:dyDescent="0.25">
      <c r="C194" s="14">
        <f t="shared" si="182"/>
        <v>0</v>
      </c>
      <c r="D194" s="15" t="str">
        <f>IF(OR(C194&lt;1,H194&lt;&gt;"",COUNTIF(P$164:P194,P194)&gt;3),"",VLOOKUP(C194-COUNTA(H$164:H194),DD!$F$1:$G$14,2))</f>
        <v/>
      </c>
      <c r="E194" s="84">
        <f t="shared" si="179"/>
        <v>0</v>
      </c>
      <c r="F194" s="16">
        <f t="shared" si="186"/>
        <v>0</v>
      </c>
      <c r="G194" s="15">
        <f t="shared" si="187"/>
        <v>0</v>
      </c>
      <c r="H194" s="29"/>
      <c r="I194" s="17" t="str">
        <f t="shared" si="188"/>
        <v/>
      </c>
      <c r="P194" s="16" t="str">
        <f t="shared" si="189"/>
        <v>0</v>
      </c>
      <c r="Q194" s="61" t="str">
        <f t="shared" si="185"/>
        <v/>
      </c>
      <c r="R194" s="61" t="str">
        <f t="shared" si="185"/>
        <v/>
      </c>
      <c r="S194" s="61" t="str">
        <f t="shared" si="185"/>
        <v/>
      </c>
      <c r="T194" s="61" t="str">
        <f t="shared" si="184"/>
        <v/>
      </c>
      <c r="U194" s="61" t="str">
        <f t="shared" si="184"/>
        <v/>
      </c>
      <c r="V194" s="61" t="str">
        <f t="shared" si="184"/>
        <v/>
      </c>
      <c r="W194" s="61" t="str">
        <f t="shared" si="184"/>
        <v/>
      </c>
      <c r="X194" s="61" t="str">
        <f t="shared" si="184"/>
        <v/>
      </c>
      <c r="Y194" s="61" t="str">
        <f t="shared" si="184"/>
        <v/>
      </c>
      <c r="Z194" s="61" t="str">
        <f t="shared" si="184"/>
        <v/>
      </c>
      <c r="AA194" s="61" t="str">
        <f t="shared" si="184"/>
        <v/>
      </c>
      <c r="AB194" s="61" t="str">
        <f t="shared" si="184"/>
        <v/>
      </c>
      <c r="AC194" s="61" t="str">
        <f t="shared" si="184"/>
        <v/>
      </c>
      <c r="AD194" s="61" t="str">
        <f t="shared" si="184"/>
        <v/>
      </c>
      <c r="AE194" s="61" t="str">
        <f t="shared" si="183"/>
        <v/>
      </c>
      <c r="AF194" s="61" t="str">
        <f t="shared" si="183"/>
        <v/>
      </c>
      <c r="AG194" s="61" t="str">
        <f t="shared" si="183"/>
        <v/>
      </c>
      <c r="AH194" s="61" t="str">
        <f t="shared" si="183"/>
        <v/>
      </c>
      <c r="AI194" s="61" t="str">
        <f t="shared" si="183"/>
        <v/>
      </c>
      <c r="AJ194" s="61" t="str">
        <f t="shared" si="183"/>
        <v/>
      </c>
      <c r="AK194" s="61" t="str">
        <f t="shared" si="183"/>
        <v/>
      </c>
    </row>
    <row r="195" spans="3:37" x14ac:dyDescent="0.25">
      <c r="C195" s="14">
        <f t="shared" si="182"/>
        <v>0</v>
      </c>
      <c r="D195" s="15" t="str">
        <f>IF(OR(C195&lt;1,H195&lt;&gt;"",COUNTIF(P$164:P195,P195)&gt;3),"",VLOOKUP(C195-COUNTA(H$164:H195),DD!$F$1:$G$14,2))</f>
        <v/>
      </c>
      <c r="E195" s="84">
        <f t="shared" si="179"/>
        <v>0</v>
      </c>
      <c r="F195" s="16">
        <f t="shared" si="186"/>
        <v>0</v>
      </c>
      <c r="G195" s="15">
        <f t="shared" si="187"/>
        <v>0</v>
      </c>
      <c r="H195" s="29"/>
      <c r="I195" s="17" t="str">
        <f t="shared" si="188"/>
        <v/>
      </c>
      <c r="P195" s="16" t="str">
        <f t="shared" si="189"/>
        <v>0</v>
      </c>
      <c r="Q195" s="61" t="str">
        <f t="shared" si="185"/>
        <v/>
      </c>
      <c r="R195" s="61" t="str">
        <f t="shared" si="185"/>
        <v/>
      </c>
      <c r="S195" s="61" t="str">
        <f t="shared" si="185"/>
        <v/>
      </c>
      <c r="T195" s="61" t="str">
        <f t="shared" si="184"/>
        <v/>
      </c>
      <c r="U195" s="61" t="str">
        <f t="shared" si="184"/>
        <v/>
      </c>
      <c r="V195" s="61" t="str">
        <f t="shared" si="184"/>
        <v/>
      </c>
      <c r="W195" s="61" t="str">
        <f t="shared" si="184"/>
        <v/>
      </c>
      <c r="X195" s="61" t="str">
        <f t="shared" si="184"/>
        <v/>
      </c>
      <c r="Y195" s="61" t="str">
        <f t="shared" si="184"/>
        <v/>
      </c>
      <c r="Z195" s="61" t="str">
        <f t="shared" si="184"/>
        <v/>
      </c>
      <c r="AA195" s="61" t="str">
        <f t="shared" si="184"/>
        <v/>
      </c>
      <c r="AB195" s="61" t="str">
        <f t="shared" si="184"/>
        <v/>
      </c>
      <c r="AC195" s="61" t="str">
        <f t="shared" si="184"/>
        <v/>
      </c>
      <c r="AD195" s="61" t="str">
        <f t="shared" si="184"/>
        <v/>
      </c>
      <c r="AE195" s="61" t="str">
        <f t="shared" si="183"/>
        <v/>
      </c>
      <c r="AF195" s="61" t="str">
        <f t="shared" si="183"/>
        <v/>
      </c>
      <c r="AG195" s="61" t="str">
        <f t="shared" si="183"/>
        <v/>
      </c>
      <c r="AH195" s="61" t="str">
        <f t="shared" si="183"/>
        <v/>
      </c>
      <c r="AI195" s="61" t="str">
        <f t="shared" si="183"/>
        <v/>
      </c>
      <c r="AJ195" s="61" t="str">
        <f t="shared" si="183"/>
        <v/>
      </c>
      <c r="AK195" s="61" t="str">
        <f t="shared" si="183"/>
        <v/>
      </c>
    </row>
    <row r="196" spans="3:37" x14ac:dyDescent="0.25">
      <c r="C196" s="14">
        <f t="shared" si="182"/>
        <v>0</v>
      </c>
      <c r="D196" s="15" t="str">
        <f>IF(OR(C196&lt;1,H196&lt;&gt;"",COUNTIF(P$164:P196,P196)&gt;3),"",VLOOKUP(C196-COUNTA(H$164:H196),DD!$F$1:$G$14,2))</f>
        <v/>
      </c>
      <c r="E196" s="84">
        <f t="shared" si="179"/>
        <v>0</v>
      </c>
      <c r="F196" s="16">
        <f t="shared" si="186"/>
        <v>0</v>
      </c>
      <c r="G196" s="15">
        <f t="shared" si="187"/>
        <v>0</v>
      </c>
      <c r="H196" s="29"/>
      <c r="I196" s="17" t="str">
        <f t="shared" si="188"/>
        <v/>
      </c>
      <c r="P196" s="16" t="str">
        <f t="shared" si="189"/>
        <v>0</v>
      </c>
      <c r="Q196" s="61" t="str">
        <f t="shared" si="185"/>
        <v/>
      </c>
      <c r="R196" s="61" t="str">
        <f t="shared" si="185"/>
        <v/>
      </c>
      <c r="S196" s="61" t="str">
        <f t="shared" si="185"/>
        <v/>
      </c>
      <c r="T196" s="61" t="str">
        <f t="shared" si="184"/>
        <v/>
      </c>
      <c r="U196" s="61" t="str">
        <f t="shared" si="184"/>
        <v/>
      </c>
      <c r="V196" s="61" t="str">
        <f t="shared" si="184"/>
        <v/>
      </c>
      <c r="W196" s="61" t="str">
        <f t="shared" si="184"/>
        <v/>
      </c>
      <c r="X196" s="61" t="str">
        <f t="shared" si="184"/>
        <v/>
      </c>
      <c r="Y196" s="61" t="str">
        <f t="shared" si="184"/>
        <v/>
      </c>
      <c r="Z196" s="61" t="str">
        <f t="shared" si="184"/>
        <v/>
      </c>
      <c r="AA196" s="61" t="str">
        <f t="shared" si="184"/>
        <v/>
      </c>
      <c r="AB196" s="61" t="str">
        <f t="shared" si="184"/>
        <v/>
      </c>
      <c r="AC196" s="61" t="str">
        <f t="shared" si="184"/>
        <v/>
      </c>
      <c r="AD196" s="61" t="str">
        <f t="shared" si="184"/>
        <v/>
      </c>
      <c r="AE196" s="61" t="str">
        <f t="shared" ref="AE196:AK203" si="190">IF($G196=AE$163,$D196,"")</f>
        <v/>
      </c>
      <c r="AF196" s="61" t="str">
        <f t="shared" si="190"/>
        <v/>
      </c>
      <c r="AG196" s="61" t="str">
        <f t="shared" si="190"/>
        <v/>
      </c>
      <c r="AH196" s="61" t="str">
        <f t="shared" si="190"/>
        <v/>
      </c>
      <c r="AI196" s="61" t="str">
        <f t="shared" si="190"/>
        <v/>
      </c>
      <c r="AJ196" s="61" t="str">
        <f t="shared" si="190"/>
        <v/>
      </c>
      <c r="AK196" s="61" t="str">
        <f t="shared" si="190"/>
        <v/>
      </c>
    </row>
    <row r="197" spans="3:37" x14ac:dyDescent="0.25">
      <c r="C197" s="14">
        <f t="shared" si="182"/>
        <v>0</v>
      </c>
      <c r="D197" s="15" t="str">
        <f>IF(OR(C197&lt;1,H197&lt;&gt;"",COUNTIF(P$164:P197,P197)&gt;3),"",VLOOKUP(C197-COUNTA(H$164:H197),DD!$F$1:$G$14,2))</f>
        <v/>
      </c>
      <c r="E197" s="84">
        <f t="shared" si="179"/>
        <v>0</v>
      </c>
      <c r="F197" s="16">
        <f t="shared" si="186"/>
        <v>0</v>
      </c>
      <c r="G197" s="15">
        <f t="shared" si="187"/>
        <v>0</v>
      </c>
      <c r="H197" s="29"/>
      <c r="I197" s="17" t="str">
        <f t="shared" si="188"/>
        <v/>
      </c>
      <c r="P197" s="16" t="str">
        <f t="shared" si="189"/>
        <v>0</v>
      </c>
      <c r="Q197" s="61" t="str">
        <f t="shared" si="185"/>
        <v/>
      </c>
      <c r="R197" s="61" t="str">
        <f t="shared" si="185"/>
        <v/>
      </c>
      <c r="S197" s="61" t="str">
        <f t="shared" si="185"/>
        <v/>
      </c>
      <c r="T197" s="61" t="str">
        <f t="shared" si="184"/>
        <v/>
      </c>
      <c r="U197" s="61" t="str">
        <f t="shared" si="184"/>
        <v/>
      </c>
      <c r="V197" s="61" t="str">
        <f t="shared" si="184"/>
        <v/>
      </c>
      <c r="W197" s="61" t="str">
        <f t="shared" si="184"/>
        <v/>
      </c>
      <c r="X197" s="61" t="str">
        <f t="shared" si="184"/>
        <v/>
      </c>
      <c r="Y197" s="61" t="str">
        <f t="shared" si="184"/>
        <v/>
      </c>
      <c r="Z197" s="61" t="str">
        <f t="shared" si="184"/>
        <v/>
      </c>
      <c r="AA197" s="61" t="str">
        <f t="shared" si="184"/>
        <v/>
      </c>
      <c r="AB197" s="61" t="str">
        <f t="shared" si="184"/>
        <v/>
      </c>
      <c r="AC197" s="61" t="str">
        <f t="shared" si="184"/>
        <v/>
      </c>
      <c r="AD197" s="61" t="str">
        <f t="shared" si="184"/>
        <v/>
      </c>
      <c r="AE197" s="61" t="str">
        <f t="shared" si="190"/>
        <v/>
      </c>
      <c r="AF197" s="61" t="str">
        <f t="shared" si="190"/>
        <v/>
      </c>
      <c r="AG197" s="61" t="str">
        <f t="shared" si="190"/>
        <v/>
      </c>
      <c r="AH197" s="61" t="str">
        <f t="shared" si="190"/>
        <v/>
      </c>
      <c r="AI197" s="61" t="str">
        <f t="shared" si="190"/>
        <v/>
      </c>
      <c r="AJ197" s="61" t="str">
        <f t="shared" si="190"/>
        <v/>
      </c>
      <c r="AK197" s="61" t="str">
        <f t="shared" si="190"/>
        <v/>
      </c>
    </row>
    <row r="198" spans="3:37" x14ac:dyDescent="0.25">
      <c r="C198" s="14">
        <f t="shared" si="182"/>
        <v>0</v>
      </c>
      <c r="D198" s="15" t="str">
        <f>IF(OR(C198&lt;1,H198&lt;&gt;"",COUNTIF(P$164:P198,P198)&gt;3),"",VLOOKUP(C198-COUNTA(H$164:H198),DD!$F$1:$G$14,2))</f>
        <v/>
      </c>
      <c r="E198" s="84">
        <f t="shared" si="179"/>
        <v>0</v>
      </c>
      <c r="F198" s="16">
        <f t="shared" si="186"/>
        <v>0</v>
      </c>
      <c r="G198" s="15">
        <f t="shared" si="187"/>
        <v>0</v>
      </c>
      <c r="H198" s="29"/>
      <c r="I198" s="17" t="str">
        <f t="shared" si="188"/>
        <v/>
      </c>
      <c r="P198" s="16" t="str">
        <f t="shared" si="189"/>
        <v>0</v>
      </c>
      <c r="Q198" s="61" t="str">
        <f t="shared" si="185"/>
        <v/>
      </c>
      <c r="R198" s="61" t="str">
        <f t="shared" si="185"/>
        <v/>
      </c>
      <c r="S198" s="61" t="str">
        <f t="shared" si="185"/>
        <v/>
      </c>
      <c r="T198" s="61" t="str">
        <f t="shared" si="184"/>
        <v/>
      </c>
      <c r="U198" s="61" t="str">
        <f t="shared" si="184"/>
        <v/>
      </c>
      <c r="V198" s="61" t="str">
        <f t="shared" si="184"/>
        <v/>
      </c>
      <c r="W198" s="61" t="str">
        <f t="shared" si="184"/>
        <v/>
      </c>
      <c r="X198" s="61" t="str">
        <f t="shared" si="184"/>
        <v/>
      </c>
      <c r="Y198" s="61" t="str">
        <f t="shared" si="184"/>
        <v/>
      </c>
      <c r="Z198" s="61" t="str">
        <f t="shared" si="184"/>
        <v/>
      </c>
      <c r="AA198" s="61" t="str">
        <f t="shared" si="184"/>
        <v/>
      </c>
      <c r="AB198" s="61" t="str">
        <f t="shared" si="184"/>
        <v/>
      </c>
      <c r="AC198" s="61" t="str">
        <f t="shared" si="184"/>
        <v/>
      </c>
      <c r="AD198" s="61" t="str">
        <f t="shared" si="184"/>
        <v/>
      </c>
      <c r="AE198" s="61" t="str">
        <f t="shared" si="190"/>
        <v/>
      </c>
      <c r="AF198" s="61" t="str">
        <f t="shared" si="190"/>
        <v/>
      </c>
      <c r="AG198" s="61" t="str">
        <f t="shared" si="190"/>
        <v/>
      </c>
      <c r="AH198" s="61" t="str">
        <f t="shared" si="190"/>
        <v/>
      </c>
      <c r="AI198" s="61" t="str">
        <f t="shared" si="190"/>
        <v/>
      </c>
      <c r="AJ198" s="61" t="str">
        <f t="shared" si="190"/>
        <v/>
      </c>
      <c r="AK198" s="61" t="str">
        <f t="shared" si="190"/>
        <v/>
      </c>
    </row>
    <row r="199" spans="3:37" x14ac:dyDescent="0.25">
      <c r="C199" s="14">
        <f t="shared" si="182"/>
        <v>0</v>
      </c>
      <c r="D199" s="15" t="str">
        <f>IF(OR(C199&lt;1,H199&lt;&gt;"",COUNTIF(P$164:P199,P199)&gt;3),"",VLOOKUP(C199-COUNTA(H$164:H199),DD!$F$1:$G$14,2))</f>
        <v/>
      </c>
      <c r="E199" s="84">
        <f t="shared" si="179"/>
        <v>0</v>
      </c>
      <c r="F199" s="16">
        <f t="shared" si="186"/>
        <v>0</v>
      </c>
      <c r="G199" s="15">
        <f t="shared" si="187"/>
        <v>0</v>
      </c>
      <c r="H199" s="29"/>
      <c r="I199" s="17" t="str">
        <f t="shared" si="188"/>
        <v/>
      </c>
      <c r="P199" s="16" t="str">
        <f t="shared" si="189"/>
        <v>0</v>
      </c>
      <c r="Q199" s="61" t="str">
        <f t="shared" si="185"/>
        <v/>
      </c>
      <c r="R199" s="61" t="str">
        <f t="shared" si="185"/>
        <v/>
      </c>
      <c r="S199" s="61" t="str">
        <f t="shared" si="185"/>
        <v/>
      </c>
      <c r="T199" s="61" t="str">
        <f t="shared" si="185"/>
        <v/>
      </c>
      <c r="U199" s="61" t="str">
        <f t="shared" si="185"/>
        <v/>
      </c>
      <c r="V199" s="61" t="str">
        <f t="shared" si="185"/>
        <v/>
      </c>
      <c r="W199" s="61" t="str">
        <f t="shared" si="185"/>
        <v/>
      </c>
      <c r="X199" s="61" t="str">
        <f t="shared" si="185"/>
        <v/>
      </c>
      <c r="Y199" s="61" t="str">
        <f t="shared" si="185"/>
        <v/>
      </c>
      <c r="Z199" s="61" t="str">
        <f t="shared" si="185"/>
        <v/>
      </c>
      <c r="AA199" s="61" t="str">
        <f t="shared" si="185"/>
        <v/>
      </c>
      <c r="AB199" s="61" t="str">
        <f t="shared" si="185"/>
        <v/>
      </c>
      <c r="AC199" s="61" t="str">
        <f t="shared" si="185"/>
        <v/>
      </c>
      <c r="AD199" s="61" t="str">
        <f t="shared" si="185"/>
        <v/>
      </c>
      <c r="AE199" s="61" t="str">
        <f t="shared" si="185"/>
        <v/>
      </c>
      <c r="AF199" s="61" t="str">
        <f t="shared" si="185"/>
        <v/>
      </c>
      <c r="AG199" s="61" t="str">
        <f t="shared" si="190"/>
        <v/>
      </c>
      <c r="AH199" s="61" t="str">
        <f t="shared" si="190"/>
        <v/>
      </c>
      <c r="AI199" s="61" t="str">
        <f t="shared" si="190"/>
        <v/>
      </c>
      <c r="AJ199" s="61" t="str">
        <f t="shared" si="190"/>
        <v/>
      </c>
      <c r="AK199" s="61" t="str">
        <f t="shared" si="190"/>
        <v/>
      </c>
    </row>
    <row r="200" spans="3:37" x14ac:dyDescent="0.25">
      <c r="C200" s="14">
        <f t="shared" si="182"/>
        <v>0</v>
      </c>
      <c r="D200" s="15" t="str">
        <f>IF(OR(C200&lt;1,H200&lt;&gt;"",COUNTIF(P$164:P200,P200)&gt;3),"",VLOOKUP(C200-COUNTA(H$164:H200),DD!$F$1:$G$14,2))</f>
        <v/>
      </c>
      <c r="E200" s="84">
        <f t="shared" si="179"/>
        <v>0</v>
      </c>
      <c r="F200" s="16">
        <f t="shared" si="186"/>
        <v>0</v>
      </c>
      <c r="G200" s="15">
        <f t="shared" si="187"/>
        <v>0</v>
      </c>
      <c r="H200" s="29"/>
      <c r="I200" s="17" t="str">
        <f t="shared" si="188"/>
        <v/>
      </c>
      <c r="P200" s="16" t="str">
        <f t="shared" si="189"/>
        <v>0</v>
      </c>
      <c r="Q200" s="61" t="str">
        <f t="shared" ref="Q200:AF203" si="191">IF($G200=Q$163,$D200,"")</f>
        <v/>
      </c>
      <c r="R200" s="61" t="str">
        <f t="shared" si="191"/>
        <v/>
      </c>
      <c r="S200" s="61" t="str">
        <f t="shared" si="191"/>
        <v/>
      </c>
      <c r="T200" s="61" t="str">
        <f t="shared" si="191"/>
        <v/>
      </c>
      <c r="U200" s="61" t="str">
        <f t="shared" si="191"/>
        <v/>
      </c>
      <c r="V200" s="61" t="str">
        <f t="shared" si="191"/>
        <v/>
      </c>
      <c r="W200" s="61" t="str">
        <f t="shared" si="191"/>
        <v/>
      </c>
      <c r="X200" s="61" t="str">
        <f t="shared" si="191"/>
        <v/>
      </c>
      <c r="Y200" s="61" t="str">
        <f t="shared" si="191"/>
        <v/>
      </c>
      <c r="Z200" s="61" t="str">
        <f t="shared" si="191"/>
        <v/>
      </c>
      <c r="AA200" s="61" t="str">
        <f t="shared" si="191"/>
        <v/>
      </c>
      <c r="AB200" s="61" t="str">
        <f t="shared" si="191"/>
        <v/>
      </c>
      <c r="AC200" s="61" t="str">
        <f t="shared" si="191"/>
        <v/>
      </c>
      <c r="AD200" s="61" t="str">
        <f t="shared" si="191"/>
        <v/>
      </c>
      <c r="AE200" s="61" t="str">
        <f t="shared" si="191"/>
        <v/>
      </c>
      <c r="AF200" s="61" t="str">
        <f t="shared" si="191"/>
        <v/>
      </c>
      <c r="AG200" s="61" t="str">
        <f t="shared" si="190"/>
        <v/>
      </c>
      <c r="AH200" s="61" t="str">
        <f t="shared" si="190"/>
        <v/>
      </c>
      <c r="AI200" s="61" t="str">
        <f t="shared" si="190"/>
        <v/>
      </c>
      <c r="AJ200" s="61" t="str">
        <f t="shared" si="190"/>
        <v/>
      </c>
      <c r="AK200" s="61" t="str">
        <f t="shared" si="190"/>
        <v/>
      </c>
    </row>
    <row r="201" spans="3:37" x14ac:dyDescent="0.25">
      <c r="C201" s="14">
        <f t="shared" si="182"/>
        <v>0</v>
      </c>
      <c r="D201" s="15" t="str">
        <f>IF(OR(C201&lt;1,H201&lt;&gt;"",COUNTIF(P$164:P201,P201)&gt;3),"",VLOOKUP(C201-COUNTA(H$164:H201),DD!$F$1:$G$14,2))</f>
        <v/>
      </c>
      <c r="E201" s="84">
        <f t="shared" si="179"/>
        <v>0</v>
      </c>
      <c r="F201" s="16">
        <f t="shared" si="186"/>
        <v>0</v>
      </c>
      <c r="G201" s="15">
        <f t="shared" si="187"/>
        <v>0</v>
      </c>
      <c r="H201" s="29"/>
      <c r="I201" s="17" t="str">
        <f t="shared" si="188"/>
        <v/>
      </c>
      <c r="P201" s="16" t="str">
        <f t="shared" si="189"/>
        <v>0</v>
      </c>
      <c r="Q201" s="61" t="str">
        <f t="shared" si="191"/>
        <v/>
      </c>
      <c r="R201" s="61" t="str">
        <f t="shared" si="191"/>
        <v/>
      </c>
      <c r="S201" s="61" t="str">
        <f t="shared" si="191"/>
        <v/>
      </c>
      <c r="T201" s="61" t="str">
        <f t="shared" si="191"/>
        <v/>
      </c>
      <c r="U201" s="61" t="str">
        <f t="shared" si="191"/>
        <v/>
      </c>
      <c r="V201" s="61" t="str">
        <f t="shared" si="191"/>
        <v/>
      </c>
      <c r="W201" s="61" t="str">
        <f t="shared" si="191"/>
        <v/>
      </c>
      <c r="X201" s="61" t="str">
        <f t="shared" si="191"/>
        <v/>
      </c>
      <c r="Y201" s="61" t="str">
        <f t="shared" si="191"/>
        <v/>
      </c>
      <c r="Z201" s="61" t="str">
        <f t="shared" si="191"/>
        <v/>
      </c>
      <c r="AA201" s="61" t="str">
        <f t="shared" si="191"/>
        <v/>
      </c>
      <c r="AB201" s="61" t="str">
        <f t="shared" si="191"/>
        <v/>
      </c>
      <c r="AC201" s="61" t="str">
        <f t="shared" si="191"/>
        <v/>
      </c>
      <c r="AD201" s="61" t="str">
        <f t="shared" si="191"/>
        <v/>
      </c>
      <c r="AE201" s="61" t="str">
        <f t="shared" si="190"/>
        <v/>
      </c>
      <c r="AF201" s="61" t="str">
        <f t="shared" si="190"/>
        <v/>
      </c>
      <c r="AG201" s="61" t="str">
        <f t="shared" si="190"/>
        <v/>
      </c>
      <c r="AH201" s="61" t="str">
        <f t="shared" si="190"/>
        <v/>
      </c>
      <c r="AI201" s="61" t="str">
        <f t="shared" si="190"/>
        <v/>
      </c>
      <c r="AJ201" s="61" t="str">
        <f t="shared" si="190"/>
        <v/>
      </c>
      <c r="AK201" s="61" t="str">
        <f t="shared" si="190"/>
        <v/>
      </c>
    </row>
    <row r="202" spans="3:37" x14ac:dyDescent="0.25">
      <c r="C202" s="14">
        <f t="shared" si="182"/>
        <v>0</v>
      </c>
      <c r="D202" s="15" t="str">
        <f>IF(OR(C202&lt;1,H202&lt;&gt;"",COUNTIF(P$164:P202,P202)&gt;3),"",VLOOKUP(C202-COUNTA(H$164:H202),DD!$F$1:$G$14,2))</f>
        <v/>
      </c>
      <c r="E202" s="84">
        <f t="shared" si="179"/>
        <v>0</v>
      </c>
      <c r="F202" s="16">
        <f t="shared" si="186"/>
        <v>0</v>
      </c>
      <c r="G202" s="15">
        <f t="shared" si="187"/>
        <v>0</v>
      </c>
      <c r="H202" s="29"/>
      <c r="I202" s="17" t="str">
        <f t="shared" si="188"/>
        <v/>
      </c>
      <c r="P202" s="16" t="str">
        <f t="shared" si="189"/>
        <v>0</v>
      </c>
      <c r="Q202" s="61" t="str">
        <f t="shared" si="191"/>
        <v/>
      </c>
      <c r="R202" s="61" t="str">
        <f t="shared" si="191"/>
        <v/>
      </c>
      <c r="S202" s="61" t="str">
        <f t="shared" si="191"/>
        <v/>
      </c>
      <c r="T202" s="61" t="str">
        <f t="shared" si="191"/>
        <v/>
      </c>
      <c r="U202" s="61" t="str">
        <f t="shared" si="191"/>
        <v/>
      </c>
      <c r="V202" s="61" t="str">
        <f t="shared" si="191"/>
        <v/>
      </c>
      <c r="W202" s="61" t="str">
        <f t="shared" si="191"/>
        <v/>
      </c>
      <c r="X202" s="61" t="str">
        <f t="shared" si="191"/>
        <v/>
      </c>
      <c r="Y202" s="61" t="str">
        <f t="shared" si="191"/>
        <v/>
      </c>
      <c r="Z202" s="61" t="str">
        <f t="shared" si="191"/>
        <v/>
      </c>
      <c r="AA202" s="61" t="str">
        <f t="shared" si="191"/>
        <v/>
      </c>
      <c r="AB202" s="61" t="str">
        <f t="shared" si="191"/>
        <v/>
      </c>
      <c r="AC202" s="61" t="str">
        <f t="shared" si="191"/>
        <v/>
      </c>
      <c r="AD202" s="61" t="str">
        <f t="shared" si="191"/>
        <v/>
      </c>
      <c r="AE202" s="61" t="str">
        <f t="shared" si="190"/>
        <v/>
      </c>
      <c r="AF202" s="61" t="str">
        <f t="shared" si="190"/>
        <v/>
      </c>
      <c r="AG202" s="61" t="str">
        <f t="shared" si="190"/>
        <v/>
      </c>
      <c r="AH202" s="61" t="str">
        <f t="shared" si="190"/>
        <v/>
      </c>
      <c r="AI202" s="61" t="str">
        <f t="shared" si="190"/>
        <v/>
      </c>
      <c r="AJ202" s="61" t="str">
        <f t="shared" si="190"/>
        <v/>
      </c>
      <c r="AK202" s="61" t="str">
        <f t="shared" si="190"/>
        <v/>
      </c>
    </row>
    <row r="203" spans="3:37" ht="15.75" thickBot="1" x14ac:dyDescent="0.3">
      <c r="C203" s="30">
        <f t="shared" si="182"/>
        <v>0</v>
      </c>
      <c r="D203" s="31" t="str">
        <f>IF(OR(C203&lt;1,H203&lt;&gt;"",COUNTIF(P$164:P203,P203)&gt;3),"",VLOOKUP(C203-COUNTA(H$164:H203),DD!$F$1:$G$14,2))</f>
        <v/>
      </c>
      <c r="E203" s="85">
        <f t="shared" si="179"/>
        <v>0</v>
      </c>
      <c r="F203" s="32">
        <f t="shared" si="186"/>
        <v>0</v>
      </c>
      <c r="G203" s="31">
        <f t="shared" si="187"/>
        <v>0</v>
      </c>
      <c r="H203" s="33"/>
      <c r="I203" s="34" t="str">
        <f t="shared" si="188"/>
        <v/>
      </c>
      <c r="P203" s="16" t="str">
        <f t="shared" si="189"/>
        <v>0</v>
      </c>
      <c r="Q203" s="61" t="str">
        <f t="shared" si="191"/>
        <v/>
      </c>
      <c r="R203" s="61" t="str">
        <f t="shared" si="191"/>
        <v/>
      </c>
      <c r="S203" s="61" t="str">
        <f t="shared" si="191"/>
        <v/>
      </c>
      <c r="T203" s="61" t="str">
        <f t="shared" si="191"/>
        <v/>
      </c>
      <c r="U203" s="61" t="str">
        <f t="shared" si="191"/>
        <v/>
      </c>
      <c r="V203" s="61" t="str">
        <f t="shared" si="191"/>
        <v/>
      </c>
      <c r="W203" s="61" t="str">
        <f t="shared" si="191"/>
        <v/>
      </c>
      <c r="X203" s="61" t="str">
        <f t="shared" si="191"/>
        <v/>
      </c>
      <c r="Y203" s="61" t="str">
        <f t="shared" si="191"/>
        <v/>
      </c>
      <c r="Z203" s="61" t="str">
        <f t="shared" si="191"/>
        <v/>
      </c>
      <c r="AA203" s="61" t="str">
        <f t="shared" si="191"/>
        <v/>
      </c>
      <c r="AB203" s="61" t="str">
        <f t="shared" si="191"/>
        <v/>
      </c>
      <c r="AC203" s="61" t="str">
        <f t="shared" si="191"/>
        <v/>
      </c>
      <c r="AD203" s="61" t="str">
        <f t="shared" si="191"/>
        <v/>
      </c>
      <c r="AE203" s="61" t="str">
        <f t="shared" si="190"/>
        <v/>
      </c>
      <c r="AF203" s="61" t="str">
        <f t="shared" si="190"/>
        <v/>
      </c>
      <c r="AG203" s="61" t="str">
        <f t="shared" si="190"/>
        <v/>
      </c>
      <c r="AH203" s="61" t="str">
        <f t="shared" si="190"/>
        <v/>
      </c>
      <c r="AI203" s="61" t="str">
        <f t="shared" si="190"/>
        <v/>
      </c>
      <c r="AJ203" s="61" t="str">
        <f t="shared" si="190"/>
        <v/>
      </c>
      <c r="AK203" s="61" t="str">
        <f t="shared" si="190"/>
        <v/>
      </c>
    </row>
  </sheetData>
  <sheetProtection algorithmName="SHA-512" hashValue="8mlwL/clkFtpTsGlw+gVQiI6UGa00XoMXXL9emZh9ETW0c6iqcsqRPAgI7IfgXvwrlHyLlEqRGeA0IORyZaXHg==" saltValue="Tx3cbXLHjjoRyX9gSkRzHg==" spinCount="100000" sheet="1" objects="1" scenarios="1"/>
  <mergeCells count="120">
    <mergeCell ref="A86:A89"/>
    <mergeCell ref="B86:B89"/>
    <mergeCell ref="C86:C89"/>
    <mergeCell ref="A90:A93"/>
    <mergeCell ref="B90:B93"/>
    <mergeCell ref="C90:C93"/>
    <mergeCell ref="A94:A97"/>
    <mergeCell ref="B94:B97"/>
    <mergeCell ref="C94:C97"/>
    <mergeCell ref="A74:A77"/>
    <mergeCell ref="B74:B77"/>
    <mergeCell ref="C74:C77"/>
    <mergeCell ref="A78:A81"/>
    <mergeCell ref="B78:B81"/>
    <mergeCell ref="C78:C81"/>
    <mergeCell ref="A82:A85"/>
    <mergeCell ref="B82:B85"/>
    <mergeCell ref="C82:C85"/>
    <mergeCell ref="A62:A65"/>
    <mergeCell ref="B62:B65"/>
    <mergeCell ref="C62:C65"/>
    <mergeCell ref="A66:A69"/>
    <mergeCell ref="B66:B69"/>
    <mergeCell ref="C66:C69"/>
    <mergeCell ref="A70:A73"/>
    <mergeCell ref="B70:B73"/>
    <mergeCell ref="C70:C73"/>
    <mergeCell ref="A50:A53"/>
    <mergeCell ref="B50:B53"/>
    <mergeCell ref="C50:C53"/>
    <mergeCell ref="A54:A57"/>
    <mergeCell ref="B54:B57"/>
    <mergeCell ref="C54:C57"/>
    <mergeCell ref="A58:A61"/>
    <mergeCell ref="B58:B61"/>
    <mergeCell ref="C58:C61"/>
    <mergeCell ref="A38:A41"/>
    <mergeCell ref="B38:B41"/>
    <mergeCell ref="C38:C41"/>
    <mergeCell ref="A42:A45"/>
    <mergeCell ref="B42:B45"/>
    <mergeCell ref="C42:C45"/>
    <mergeCell ref="A46:A49"/>
    <mergeCell ref="B46:B49"/>
    <mergeCell ref="C46:C49"/>
    <mergeCell ref="A26:A29"/>
    <mergeCell ref="B26:B29"/>
    <mergeCell ref="C26:C29"/>
    <mergeCell ref="A30:A33"/>
    <mergeCell ref="B30:B33"/>
    <mergeCell ref="C30:C33"/>
    <mergeCell ref="A34:A37"/>
    <mergeCell ref="B34:B37"/>
    <mergeCell ref="C34:C37"/>
    <mergeCell ref="A14:A17"/>
    <mergeCell ref="B14:B17"/>
    <mergeCell ref="C14:C17"/>
    <mergeCell ref="A18:A21"/>
    <mergeCell ref="B18:B21"/>
    <mergeCell ref="C18:C21"/>
    <mergeCell ref="A22:A25"/>
    <mergeCell ref="B22:B25"/>
    <mergeCell ref="C22:C25"/>
    <mergeCell ref="A2:A5"/>
    <mergeCell ref="B2:B5"/>
    <mergeCell ref="C2:C5"/>
    <mergeCell ref="A6:A9"/>
    <mergeCell ref="B6:B9"/>
    <mergeCell ref="C6:C9"/>
    <mergeCell ref="A10:A13"/>
    <mergeCell ref="B10:B13"/>
    <mergeCell ref="C10:C13"/>
    <mergeCell ref="A106:A109"/>
    <mergeCell ref="B106:B109"/>
    <mergeCell ref="C106:C109"/>
    <mergeCell ref="A110:A113"/>
    <mergeCell ref="B110:B113"/>
    <mergeCell ref="C110:C113"/>
    <mergeCell ref="A98:A101"/>
    <mergeCell ref="B98:B101"/>
    <mergeCell ref="C98:C101"/>
    <mergeCell ref="A102:A105"/>
    <mergeCell ref="B102:B105"/>
    <mergeCell ref="C102:C105"/>
    <mergeCell ref="A122:A125"/>
    <mergeCell ref="B122:B125"/>
    <mergeCell ref="C122:C125"/>
    <mergeCell ref="A126:A129"/>
    <mergeCell ref="B126:B129"/>
    <mergeCell ref="C126:C129"/>
    <mergeCell ref="A114:A117"/>
    <mergeCell ref="B114:B117"/>
    <mergeCell ref="C114:C117"/>
    <mergeCell ref="A118:A121"/>
    <mergeCell ref="B118:B121"/>
    <mergeCell ref="C118:C121"/>
    <mergeCell ref="A138:A141"/>
    <mergeCell ref="B138:B141"/>
    <mergeCell ref="C138:C141"/>
    <mergeCell ref="A142:A145"/>
    <mergeCell ref="B142:B145"/>
    <mergeCell ref="C142:C145"/>
    <mergeCell ref="A130:A133"/>
    <mergeCell ref="B130:B133"/>
    <mergeCell ref="C130:C133"/>
    <mergeCell ref="A134:A137"/>
    <mergeCell ref="B134:B137"/>
    <mergeCell ref="C134:C137"/>
    <mergeCell ref="A154:A157"/>
    <mergeCell ref="B154:B157"/>
    <mergeCell ref="C154:C157"/>
    <mergeCell ref="A158:A161"/>
    <mergeCell ref="B158:B161"/>
    <mergeCell ref="C158:C161"/>
    <mergeCell ref="A146:A149"/>
    <mergeCell ref="B146:B149"/>
    <mergeCell ref="C146:C149"/>
    <mergeCell ref="A150:A153"/>
    <mergeCell ref="B150:B153"/>
    <mergeCell ref="C150:C153"/>
  </mergeCells>
  <conditionalFormatting sqref="E3">
    <cfRule type="expression" dxfId="2151" priority="122">
      <formula>IF(E3="",FALSE,IF(LEFT(E3,1)=LEFT(E2,1),TRUE,FALSE))</formula>
    </cfRule>
  </conditionalFormatting>
  <conditionalFormatting sqref="E4">
    <cfRule type="expression" dxfId="2150" priority="121">
      <formula>IF(E4="",FALSE,IF(OR(LEFT(E4,LEN(E4)-1)=LEFT(E3,LEN(E3)-1),LEFT(E4,LEN(E4)-1)=LEFT(E2,LEN(E2)-1)),TRUE,FALSE))</formula>
    </cfRule>
  </conditionalFormatting>
  <conditionalFormatting sqref="E5">
    <cfRule type="expression" dxfId="2149" priority="120">
      <formula>IF(E5="",FALSE,IF(OR(LEFT(E5,LEN(E5)-1)=LEFT(E4,LEN(E4)-1),LEFT(E5,LEN(E5)-1)=LEFT(E3,LEN(E3)-1),LEFT(E5,LEN(E5)-1)=LEFT(E2,LEN(E2)-1),LEFT(E5,1)=LEFT(E4,1)),TRUE,FALSE))</formula>
    </cfRule>
  </conditionalFormatting>
  <conditionalFormatting sqref="E7">
    <cfRule type="expression" dxfId="2148" priority="117">
      <formula>IF(E7="",FALSE,IF(LEFT(E7,1)=LEFT(E6,1),TRUE,FALSE))</formula>
    </cfRule>
  </conditionalFormatting>
  <conditionalFormatting sqref="E8">
    <cfRule type="expression" dxfId="2147" priority="116">
      <formula>IF(E8="",FALSE,IF(OR(LEFT(E8,LEN(E8)-1)=LEFT(E7,LEN(E7)-1),LEFT(E8,LEN(E8)-1)=LEFT(E6,LEN(E6)-1)),TRUE,FALSE))</formula>
    </cfRule>
  </conditionalFormatting>
  <conditionalFormatting sqref="E9">
    <cfRule type="expression" dxfId="2146" priority="115">
      <formula>IF(E9="",FALSE,IF(OR(LEFT(E9,LEN(E9)-1)=LEFT(E8,LEN(E8)-1),LEFT(E9,LEN(E9)-1)=LEFT(E7,LEN(E7)-1),LEFT(E9,LEN(E9)-1)=LEFT(E6,LEN(E6)-1),LEFT(E9,1)=LEFT(E8,1)),TRUE,FALSE))</formula>
    </cfRule>
  </conditionalFormatting>
  <conditionalFormatting sqref="E11">
    <cfRule type="expression" dxfId="2145" priority="112">
      <formula>IF(E11="",FALSE,IF(LEFT(E11,1)=LEFT(E10,1),TRUE,FALSE))</formula>
    </cfRule>
  </conditionalFormatting>
  <conditionalFormatting sqref="E12">
    <cfRule type="expression" dxfId="2144" priority="111">
      <formula>IF(E12="",FALSE,IF(OR(LEFT(E12,LEN(E12)-1)=LEFT(E11,LEN(E11)-1),LEFT(E12,LEN(E12)-1)=LEFT(E10,LEN(E10)-1)),TRUE,FALSE))</formula>
    </cfRule>
  </conditionalFormatting>
  <conditionalFormatting sqref="E13">
    <cfRule type="expression" dxfId="2143" priority="110">
      <formula>IF(E13="",FALSE,IF(OR(LEFT(E13,LEN(E13)-1)=LEFT(E12,LEN(E12)-1),LEFT(E13,LEN(E13)-1)=LEFT(E11,LEN(E11)-1),LEFT(E13,LEN(E13)-1)=LEFT(E10,LEN(E10)-1),LEFT(E13,1)=LEFT(E12,1)),TRUE,FALSE))</formula>
    </cfRule>
  </conditionalFormatting>
  <conditionalFormatting sqref="E15">
    <cfRule type="expression" dxfId="2142" priority="107">
      <formula>IF(E15="",FALSE,IF(LEFT(E15,1)=LEFT(E14,1),TRUE,FALSE))</formula>
    </cfRule>
  </conditionalFormatting>
  <conditionalFormatting sqref="E16">
    <cfRule type="expression" dxfId="2141" priority="106">
      <formula>IF(E16="",FALSE,IF(OR(LEFT(E16,LEN(E16)-1)=LEFT(E15,LEN(E15)-1),LEFT(E16,LEN(E16)-1)=LEFT(E14,LEN(E14)-1)),TRUE,FALSE))</formula>
    </cfRule>
  </conditionalFormatting>
  <conditionalFormatting sqref="E17">
    <cfRule type="expression" dxfId="2140" priority="105">
      <formula>IF(E17="",FALSE,IF(OR(LEFT(E17,LEN(E17)-1)=LEFT(E16,LEN(E16)-1),LEFT(E17,LEN(E17)-1)=LEFT(E15,LEN(E15)-1),LEFT(E17,LEN(E17)-1)=LEFT(E14,LEN(E14)-1),LEFT(E17,1)=LEFT(E16,1)),TRUE,FALSE))</formula>
    </cfRule>
  </conditionalFormatting>
  <conditionalFormatting sqref="E19">
    <cfRule type="expression" dxfId="2139" priority="102">
      <formula>IF(E19="",FALSE,IF(LEFT(E19,1)=LEFT(E18,1),TRUE,FALSE))</formula>
    </cfRule>
  </conditionalFormatting>
  <conditionalFormatting sqref="E20">
    <cfRule type="expression" dxfId="2138" priority="101">
      <formula>IF(E20="",FALSE,IF(OR(LEFT(E20,LEN(E20)-1)=LEFT(E19,LEN(E19)-1),LEFT(E20,LEN(E20)-1)=LEFT(E18,LEN(E18)-1)),TRUE,FALSE))</formula>
    </cfRule>
  </conditionalFormatting>
  <conditionalFormatting sqref="E21">
    <cfRule type="expression" dxfId="2137" priority="100">
      <formula>IF(E21="",FALSE,IF(OR(LEFT(E21,LEN(E21)-1)=LEFT(E20,LEN(E20)-1),LEFT(E21,LEN(E21)-1)=LEFT(E19,LEN(E19)-1),LEFT(E21,LEN(E21)-1)=LEFT(E18,LEN(E18)-1),LEFT(E21,1)=LEFT(E20,1)),TRUE,FALSE))</formula>
    </cfRule>
  </conditionalFormatting>
  <conditionalFormatting sqref="E23">
    <cfRule type="expression" dxfId="2136" priority="97">
      <formula>IF(E23="",FALSE,IF(LEFT(E23,1)=LEFT(E22,1),TRUE,FALSE))</formula>
    </cfRule>
  </conditionalFormatting>
  <conditionalFormatting sqref="E24">
    <cfRule type="expression" dxfId="2135" priority="96">
      <formula>IF(E24="",FALSE,IF(OR(LEFT(E24,LEN(E24)-1)=LEFT(E23,LEN(E23)-1),LEFT(E24,LEN(E24)-1)=LEFT(E22,LEN(E22)-1)),TRUE,FALSE))</formula>
    </cfRule>
  </conditionalFormatting>
  <conditionalFormatting sqref="E25">
    <cfRule type="expression" dxfId="2134" priority="95">
      <formula>IF(E25="",FALSE,IF(OR(LEFT(E25,LEN(E25)-1)=LEFT(E24,LEN(E24)-1),LEFT(E25,LEN(E25)-1)=LEFT(E23,LEN(E23)-1),LEFT(E25,LEN(E25)-1)=LEFT(E22,LEN(E22)-1),LEFT(E25,1)=LEFT(E24,1)),TRUE,FALSE))</formula>
    </cfRule>
  </conditionalFormatting>
  <conditionalFormatting sqref="E27">
    <cfRule type="expression" dxfId="2133" priority="92">
      <formula>IF(E27="",FALSE,IF(LEFT(E27,1)=LEFT(E26,1),TRUE,FALSE))</formula>
    </cfRule>
  </conditionalFormatting>
  <conditionalFormatting sqref="E28">
    <cfRule type="expression" dxfId="2132" priority="91">
      <formula>IF(E28="",FALSE,IF(OR(LEFT(E28,LEN(E28)-1)=LEFT(E27,LEN(E27)-1),LEFT(E28,LEN(E28)-1)=LEFT(E26,LEN(E26)-1)),TRUE,FALSE))</formula>
    </cfRule>
  </conditionalFormatting>
  <conditionalFormatting sqref="E29">
    <cfRule type="expression" dxfId="2131" priority="90">
      <formula>IF(E29="",FALSE,IF(OR(LEFT(E29,LEN(E29)-1)=LEFT(E28,LEN(E28)-1),LEFT(E29,LEN(E29)-1)=LEFT(E27,LEN(E27)-1),LEFT(E29,LEN(E29)-1)=LEFT(E26,LEN(E26)-1),LEFT(E29,1)=LEFT(E28,1)),TRUE,FALSE))</formula>
    </cfRule>
  </conditionalFormatting>
  <conditionalFormatting sqref="E31">
    <cfRule type="expression" dxfId="2130" priority="87">
      <formula>IF(E31="",FALSE,IF(LEFT(E31,1)=LEFT(E30,1),TRUE,FALSE))</formula>
    </cfRule>
  </conditionalFormatting>
  <conditionalFormatting sqref="E32">
    <cfRule type="expression" dxfId="2129" priority="86">
      <formula>IF(E32="",FALSE,IF(OR(LEFT(E32,LEN(E32)-1)=LEFT(E31,LEN(E31)-1),LEFT(E32,LEN(E32)-1)=LEFT(E30,LEN(E30)-1)),TRUE,FALSE))</formula>
    </cfRule>
  </conditionalFormatting>
  <conditionalFormatting sqref="E33">
    <cfRule type="expression" dxfId="2128" priority="85">
      <formula>IF(E33="",FALSE,IF(OR(LEFT(E33,LEN(E33)-1)=LEFT(E32,LEN(E32)-1),LEFT(E33,LEN(E33)-1)=LEFT(E31,LEN(E31)-1),LEFT(E33,LEN(E33)-1)=LEFT(E30,LEN(E30)-1),LEFT(E33,1)=LEFT(E32,1)),TRUE,FALSE))</formula>
    </cfRule>
  </conditionalFormatting>
  <conditionalFormatting sqref="E35">
    <cfRule type="expression" dxfId="2127" priority="82">
      <formula>IF(E35="",FALSE,IF(LEFT(E35,1)=LEFT(E34,1),TRUE,FALSE))</formula>
    </cfRule>
  </conditionalFormatting>
  <conditionalFormatting sqref="E36">
    <cfRule type="expression" dxfId="2126" priority="81">
      <formula>IF(E36="",FALSE,IF(OR(LEFT(E36,LEN(E36)-1)=LEFT(E35,LEN(E35)-1),LEFT(E36,LEN(E36)-1)=LEFT(E34,LEN(E34)-1)),TRUE,FALSE))</formula>
    </cfRule>
  </conditionalFormatting>
  <conditionalFormatting sqref="E37">
    <cfRule type="expression" dxfId="2125" priority="80">
      <formula>IF(E37="",FALSE,IF(OR(LEFT(E37,LEN(E37)-1)=LEFT(E36,LEN(E36)-1),LEFT(E37,LEN(E37)-1)=LEFT(E35,LEN(E35)-1),LEFT(E37,LEN(E37)-1)=LEFT(E34,LEN(E34)-1),LEFT(E37,1)=LEFT(E36,1)),TRUE,FALSE))</formula>
    </cfRule>
  </conditionalFormatting>
  <conditionalFormatting sqref="E39">
    <cfRule type="expression" dxfId="2124" priority="77">
      <formula>IF(E39="",FALSE,IF(LEFT(E39,1)=LEFT(E38,1),TRUE,FALSE))</formula>
    </cfRule>
  </conditionalFormatting>
  <conditionalFormatting sqref="E40">
    <cfRule type="expression" dxfId="2123" priority="76">
      <formula>IF(E40="",FALSE,IF(OR(LEFT(E40,LEN(E40)-1)=LEFT(E39,LEN(E39)-1),LEFT(E40,LEN(E40)-1)=LEFT(E38,LEN(E38)-1)),TRUE,FALSE))</formula>
    </cfRule>
  </conditionalFormatting>
  <conditionalFormatting sqref="E41">
    <cfRule type="expression" dxfId="2122" priority="75">
      <formula>IF(E41="",FALSE,IF(OR(LEFT(E41,LEN(E41)-1)=LEFT(E40,LEN(E40)-1),LEFT(E41,LEN(E41)-1)=LEFT(E39,LEN(E39)-1),LEFT(E41,LEN(E41)-1)=LEFT(E38,LEN(E38)-1),LEFT(E41,1)=LEFT(E40,1)),TRUE,FALSE))</formula>
    </cfRule>
  </conditionalFormatting>
  <conditionalFormatting sqref="E43">
    <cfRule type="expression" dxfId="2121" priority="72">
      <formula>IF(E43="",FALSE,IF(LEFT(E43,1)=LEFT(E42,1),TRUE,FALSE))</formula>
    </cfRule>
  </conditionalFormatting>
  <conditionalFormatting sqref="E44">
    <cfRule type="expression" dxfId="2120" priority="71">
      <formula>IF(E44="",FALSE,IF(OR(LEFT(E44,LEN(E44)-1)=LEFT(E43,LEN(E43)-1),LEFT(E44,LEN(E44)-1)=LEFT(E42,LEN(E42)-1)),TRUE,FALSE))</formula>
    </cfRule>
  </conditionalFormatting>
  <conditionalFormatting sqref="E45">
    <cfRule type="expression" dxfId="2119" priority="70">
      <formula>IF(E45="",FALSE,IF(OR(LEFT(E45,LEN(E45)-1)=LEFT(E44,LEN(E44)-1),LEFT(E45,LEN(E45)-1)=LEFT(E43,LEN(E43)-1),LEFT(E45,LEN(E45)-1)=LEFT(E42,LEN(E42)-1),LEFT(E45,1)=LEFT(E44,1)),TRUE,FALSE))</formula>
    </cfRule>
  </conditionalFormatting>
  <conditionalFormatting sqref="E47">
    <cfRule type="expression" dxfId="2118" priority="67">
      <formula>IF(E47="",FALSE,IF(LEFT(E47,1)=LEFT(E46,1),TRUE,FALSE))</formula>
    </cfRule>
  </conditionalFormatting>
  <conditionalFormatting sqref="E48">
    <cfRule type="expression" dxfId="2117" priority="66">
      <formula>IF(E48="",FALSE,IF(OR(LEFT(E48,LEN(E48)-1)=LEFT(E47,LEN(E47)-1),LEFT(E48,LEN(E48)-1)=LEFT(E46,LEN(E46)-1)),TRUE,FALSE))</formula>
    </cfRule>
  </conditionalFormatting>
  <conditionalFormatting sqref="E49">
    <cfRule type="expression" dxfId="2116" priority="65">
      <formula>IF(E49="",FALSE,IF(OR(LEFT(E49,LEN(E49)-1)=LEFT(E48,LEN(E48)-1),LEFT(E49,LEN(E49)-1)=LEFT(E47,LEN(E47)-1),LEFT(E49,LEN(E49)-1)=LEFT(E46,LEN(E46)-1),LEFT(E49,1)=LEFT(E48,1)),TRUE,FALSE))</formula>
    </cfRule>
  </conditionalFormatting>
  <conditionalFormatting sqref="E51">
    <cfRule type="expression" dxfId="2115" priority="62">
      <formula>IF(E51="",FALSE,IF(LEFT(E51,1)=LEFT(E50,1),TRUE,FALSE))</formula>
    </cfRule>
  </conditionalFormatting>
  <conditionalFormatting sqref="E52">
    <cfRule type="expression" dxfId="2114" priority="61">
      <formula>IF(E52="",FALSE,IF(OR(LEFT(E52,LEN(E52)-1)=LEFT(E51,LEN(E51)-1),LEFT(E52,LEN(E52)-1)=LEFT(E50,LEN(E50)-1)),TRUE,FALSE))</formula>
    </cfRule>
  </conditionalFormatting>
  <conditionalFormatting sqref="E53">
    <cfRule type="expression" dxfId="2113" priority="60">
      <formula>IF(E53="",FALSE,IF(OR(LEFT(E53,LEN(E53)-1)=LEFT(E52,LEN(E52)-1),LEFT(E53,LEN(E53)-1)=LEFT(E51,LEN(E51)-1),LEFT(E53,LEN(E53)-1)=LEFT(E50,LEN(E50)-1),LEFT(E53,1)=LEFT(E52,1)),TRUE,FALSE))</formula>
    </cfRule>
  </conditionalFormatting>
  <conditionalFormatting sqref="E55">
    <cfRule type="expression" dxfId="2112" priority="57">
      <formula>IF(E55="",FALSE,IF(LEFT(E55,1)=LEFT(E54,1),TRUE,FALSE))</formula>
    </cfRule>
  </conditionalFormatting>
  <conditionalFormatting sqref="E56">
    <cfRule type="expression" dxfId="2111" priority="56">
      <formula>IF(E56="",FALSE,IF(OR(LEFT(E56,LEN(E56)-1)=LEFT(E55,LEN(E55)-1),LEFT(E56,LEN(E56)-1)=LEFT(E54,LEN(E54)-1)),TRUE,FALSE))</formula>
    </cfRule>
  </conditionalFormatting>
  <conditionalFormatting sqref="E57">
    <cfRule type="expression" dxfId="2110" priority="55">
      <formula>IF(E57="",FALSE,IF(OR(LEFT(E57,LEN(E57)-1)=LEFT(E56,LEN(E56)-1),LEFT(E57,LEN(E57)-1)=LEFT(E55,LEN(E55)-1),LEFT(E57,LEN(E57)-1)=LEFT(E54,LEN(E54)-1),LEFT(E57,1)=LEFT(E56,1)),TRUE,FALSE))</formula>
    </cfRule>
  </conditionalFormatting>
  <conditionalFormatting sqref="E59">
    <cfRule type="expression" dxfId="2109" priority="52">
      <formula>IF(E59="",FALSE,IF(LEFT(E59,1)=LEFT(E58,1),TRUE,FALSE))</formula>
    </cfRule>
  </conditionalFormatting>
  <conditionalFormatting sqref="E60">
    <cfRule type="expression" dxfId="2108" priority="51">
      <formula>IF(E60="",FALSE,IF(OR(LEFT(E60,LEN(E60)-1)=LEFT(E59,LEN(E59)-1),LEFT(E60,LEN(E60)-1)=LEFT(E58,LEN(E58)-1)),TRUE,FALSE))</formula>
    </cfRule>
  </conditionalFormatting>
  <conditionalFormatting sqref="E61">
    <cfRule type="expression" dxfId="2107" priority="50">
      <formula>IF(E61="",FALSE,IF(OR(LEFT(E61,LEN(E61)-1)=LEFT(E60,LEN(E60)-1),LEFT(E61,LEN(E61)-1)=LEFT(E59,LEN(E59)-1),LEFT(E61,LEN(E61)-1)=LEFT(E58,LEN(E58)-1),LEFT(E61,1)=LEFT(E60,1)),TRUE,FALSE))</formula>
    </cfRule>
  </conditionalFormatting>
  <conditionalFormatting sqref="E63">
    <cfRule type="expression" dxfId="2106" priority="47">
      <formula>IF(E63="",FALSE,IF(LEFT(E63,1)=LEFT(E62,1),TRUE,FALSE))</formula>
    </cfRule>
  </conditionalFormatting>
  <conditionalFormatting sqref="E64">
    <cfRule type="expression" dxfId="2105" priority="46">
      <formula>IF(E64="",FALSE,IF(OR(LEFT(E64,LEN(E64)-1)=LEFT(E63,LEN(E63)-1),LEFT(E64,LEN(E64)-1)=LEFT(E62,LEN(E62)-1)),TRUE,FALSE))</formula>
    </cfRule>
  </conditionalFormatting>
  <conditionalFormatting sqref="E65">
    <cfRule type="expression" dxfId="2104" priority="45">
      <formula>IF(E65="",FALSE,IF(OR(LEFT(E65,LEN(E65)-1)=LEFT(E64,LEN(E64)-1),LEFT(E65,LEN(E65)-1)=LEFT(E63,LEN(E63)-1),LEFT(E65,LEN(E65)-1)=LEFT(E62,LEN(E62)-1),LEFT(E65,1)=LEFT(E64,1)),TRUE,FALSE))</formula>
    </cfRule>
  </conditionalFormatting>
  <conditionalFormatting sqref="E67">
    <cfRule type="expression" dxfId="2103" priority="42">
      <formula>IF(E67="",FALSE,IF(LEFT(E67,1)=LEFT(E66,1),TRUE,FALSE))</formula>
    </cfRule>
  </conditionalFormatting>
  <conditionalFormatting sqref="E68">
    <cfRule type="expression" dxfId="2102" priority="41">
      <formula>IF(E68="",FALSE,IF(OR(LEFT(E68,LEN(E68)-1)=LEFT(E67,LEN(E67)-1),LEFT(E68,LEN(E68)-1)=LEFT(E66,LEN(E66)-1)),TRUE,FALSE))</formula>
    </cfRule>
  </conditionalFormatting>
  <conditionalFormatting sqref="E69">
    <cfRule type="expression" dxfId="2101" priority="40">
      <formula>IF(E69="",FALSE,IF(OR(LEFT(E69,LEN(E69)-1)=LEFT(E68,LEN(E68)-1),LEFT(E69,LEN(E69)-1)=LEFT(E67,LEN(E67)-1),LEFT(E69,LEN(E69)-1)=LEFT(E66,LEN(E66)-1),LEFT(E69,1)=LEFT(E68,1)),TRUE,FALSE))</formula>
    </cfRule>
  </conditionalFormatting>
  <conditionalFormatting sqref="E71">
    <cfRule type="expression" dxfId="2100" priority="37">
      <formula>IF(E71="",FALSE,IF(LEFT(E71,1)=LEFT(E70,1),TRUE,FALSE))</formula>
    </cfRule>
  </conditionalFormatting>
  <conditionalFormatting sqref="E72">
    <cfRule type="expression" dxfId="2099" priority="36">
      <formula>IF(E72="",FALSE,IF(OR(LEFT(E72,LEN(E72)-1)=LEFT(E71,LEN(E71)-1),LEFT(E72,LEN(E72)-1)=LEFT(E70,LEN(E70)-1)),TRUE,FALSE))</formula>
    </cfRule>
  </conditionalFormatting>
  <conditionalFormatting sqref="E73">
    <cfRule type="expression" dxfId="2098" priority="35">
      <formula>IF(E73="",FALSE,IF(OR(LEFT(E73,LEN(E73)-1)=LEFT(E72,LEN(E72)-1),LEFT(E73,LEN(E73)-1)=LEFT(E71,LEN(E71)-1),LEFT(E73,LEN(E73)-1)=LEFT(E70,LEN(E70)-1),LEFT(E73,1)=LEFT(E72,1)),TRUE,FALSE))</formula>
    </cfRule>
  </conditionalFormatting>
  <conditionalFormatting sqref="E75">
    <cfRule type="expression" dxfId="2097" priority="32">
      <formula>IF(E75="",FALSE,IF(LEFT(E75,1)=LEFT(E74,1),TRUE,FALSE))</formula>
    </cfRule>
  </conditionalFormatting>
  <conditionalFormatting sqref="E76">
    <cfRule type="expression" dxfId="2096" priority="31">
      <formula>IF(E76="",FALSE,IF(OR(LEFT(E76,LEN(E76)-1)=LEFT(E75,LEN(E75)-1),LEFT(E76,LEN(E76)-1)=LEFT(E74,LEN(E74)-1)),TRUE,FALSE))</formula>
    </cfRule>
  </conditionalFormatting>
  <conditionalFormatting sqref="E77">
    <cfRule type="expression" dxfId="2095" priority="30">
      <formula>IF(E77="",FALSE,IF(OR(LEFT(E77,LEN(E77)-1)=LEFT(E76,LEN(E76)-1),LEFT(E77,LEN(E77)-1)=LEFT(E75,LEN(E75)-1),LEFT(E77,LEN(E77)-1)=LEFT(E74,LEN(E74)-1),LEFT(E77,1)=LEFT(E76,1)),TRUE,FALSE))</formula>
    </cfRule>
  </conditionalFormatting>
  <conditionalFormatting sqref="E79">
    <cfRule type="expression" dxfId="2094" priority="27">
      <formula>IF(E79="",FALSE,IF(LEFT(E79,1)=LEFT(E78,1),TRUE,FALSE))</formula>
    </cfRule>
  </conditionalFormatting>
  <conditionalFormatting sqref="E80">
    <cfRule type="expression" dxfId="2093" priority="26">
      <formula>IF(E80="",FALSE,IF(OR(LEFT(E80,LEN(E80)-1)=LEFT(E79,LEN(E79)-1),LEFT(E80,LEN(E80)-1)=LEFT(E78,LEN(E78)-1)),TRUE,FALSE))</formula>
    </cfRule>
  </conditionalFormatting>
  <conditionalFormatting sqref="E81">
    <cfRule type="expression" dxfId="2092" priority="25">
      <formula>IF(E81="",FALSE,IF(OR(LEFT(E81,LEN(E81)-1)=LEFT(E80,LEN(E80)-1),LEFT(E81,LEN(E81)-1)=LEFT(E79,LEN(E79)-1),LEFT(E81,LEN(E81)-1)=LEFT(E78,LEN(E78)-1),LEFT(E81,1)=LEFT(E80,1)),TRUE,FALSE))</formula>
    </cfRule>
  </conditionalFormatting>
  <conditionalFormatting sqref="E83">
    <cfRule type="expression" dxfId="2091" priority="22">
      <formula>IF(E83="",FALSE,IF(LEFT(E83,1)=LEFT(E82,1),TRUE,FALSE))</formula>
    </cfRule>
  </conditionalFormatting>
  <conditionalFormatting sqref="E84">
    <cfRule type="expression" dxfId="2090" priority="21">
      <formula>IF(E84="",FALSE,IF(OR(LEFT(E84,LEN(E84)-1)=LEFT(E83,LEN(E83)-1),LEFT(E84,LEN(E84)-1)=LEFT(E82,LEN(E82)-1)),TRUE,FALSE))</formula>
    </cfRule>
  </conditionalFormatting>
  <conditionalFormatting sqref="E85">
    <cfRule type="expression" dxfId="2089" priority="20">
      <formula>IF(E85="",FALSE,IF(OR(LEFT(E85,LEN(E85)-1)=LEFT(E84,LEN(E84)-1),LEFT(E85,LEN(E85)-1)=LEFT(E83,LEN(E83)-1),LEFT(E85,LEN(E85)-1)=LEFT(E82,LEN(E82)-1),LEFT(E85,1)=LEFT(E84,1)),TRUE,FALSE))</formula>
    </cfRule>
  </conditionalFormatting>
  <conditionalFormatting sqref="E87">
    <cfRule type="expression" dxfId="2088" priority="17">
      <formula>IF(E87="",FALSE,IF(LEFT(E87,1)=LEFT(E86,1),TRUE,FALSE))</formula>
    </cfRule>
  </conditionalFormatting>
  <conditionalFormatting sqref="E88">
    <cfRule type="expression" dxfId="2087" priority="16">
      <formula>IF(E88="",FALSE,IF(OR(LEFT(E88,LEN(E88)-1)=LEFT(E87,LEN(E87)-1),LEFT(E88,LEN(E88)-1)=LEFT(E86,LEN(E86)-1)),TRUE,FALSE))</formula>
    </cfRule>
  </conditionalFormatting>
  <conditionalFormatting sqref="E89">
    <cfRule type="expression" dxfId="2086" priority="15">
      <formula>IF(E89="",FALSE,IF(OR(LEFT(E89,LEN(E89)-1)=LEFT(E88,LEN(E88)-1),LEFT(E89,LEN(E89)-1)=LEFT(E87,LEN(E87)-1),LEFT(E89,LEN(E89)-1)=LEFT(E86,LEN(E86)-1),LEFT(E89,1)=LEFT(E88,1)),TRUE,FALSE))</formula>
    </cfRule>
  </conditionalFormatting>
  <conditionalFormatting sqref="E91">
    <cfRule type="expression" dxfId="2085" priority="12">
      <formula>IF(E91="",FALSE,IF(LEFT(E91,1)=LEFT(E90,1),TRUE,FALSE))</formula>
    </cfRule>
  </conditionalFormatting>
  <conditionalFormatting sqref="E92">
    <cfRule type="expression" dxfId="2084" priority="11">
      <formula>IF(E92="",FALSE,IF(OR(LEFT(E92,LEN(E92)-1)=LEFT(E91,LEN(E91)-1),LEFT(E92,LEN(E92)-1)=LEFT(E90,LEN(E90)-1)),TRUE,FALSE))</formula>
    </cfRule>
  </conditionalFormatting>
  <conditionalFormatting sqref="E93">
    <cfRule type="expression" dxfId="2083" priority="10">
      <formula>IF(E93="",FALSE,IF(OR(LEFT(E93,LEN(E93)-1)=LEFT(E92,LEN(E92)-1),LEFT(E93,LEN(E93)-1)=LEFT(E91,LEN(E91)-1),LEFT(E93,LEN(E93)-1)=LEFT(E90,LEN(E90)-1),LEFT(E93,1)=LEFT(E92,1)),TRUE,FALSE))</formula>
    </cfRule>
  </conditionalFormatting>
  <conditionalFormatting sqref="E95">
    <cfRule type="expression" dxfId="2082" priority="7">
      <formula>IF(E95="",FALSE,IF(LEFT(E95,1)=LEFT(E94,1),TRUE,FALSE))</formula>
    </cfRule>
  </conditionalFormatting>
  <conditionalFormatting sqref="E96">
    <cfRule type="expression" dxfId="2081" priority="6">
      <formula>IF(E96="",FALSE,IF(OR(LEFT(E96,LEN(E96)-1)=LEFT(E95,LEN(E95)-1),LEFT(E96,LEN(E96)-1)=LEFT(E94,LEN(E94)-1)),TRUE,FALSE))</formula>
    </cfRule>
  </conditionalFormatting>
  <conditionalFormatting sqref="E97 E101 E105 E109 E113 E117 E121 E125 E129 E133 E137 E141 E145 E149 E153 E157 E161">
    <cfRule type="expression" dxfId="2080" priority="5">
      <formula>IF(E97="",FALSE,IF(OR(LEFT(E97,LEN(E97)-1)=LEFT(E96,LEN(E96)-1),LEFT(E97,LEN(E97)-1)=LEFT(E95,LEN(E95)-1),LEFT(E97,LEN(E97)-1)=LEFT(E94,LEN(E94)-1),LEFT(E97,1)=LEFT(E96,1)),TRUE,FALSE))</formula>
    </cfRule>
  </conditionalFormatting>
  <conditionalFormatting sqref="E99 E103 E107 E111 E115 E119 E123 E127 E131 E135 E139 E143 E147 E151 E155 E159">
    <cfRule type="expression" dxfId="2079" priority="2">
      <formula>IF(E99="",FALSE,IF(LEFT(E99,1)=LEFT(E98,1),TRUE,FALSE))</formula>
    </cfRule>
  </conditionalFormatting>
  <conditionalFormatting sqref="E100 E104 E108 E112 E116 E120 E124 E128 E132 E136 E140 E144 E148 E152 E156 E160">
    <cfRule type="expression" dxfId="2078" priority="1">
      <formula>IF(E100="",FALSE,IF(OR(LEFT(E100,LEN(E100)-1)=LEFT(E99,LEN(E99)-1),LEFT(E100,LEN(E100)-1)=LEFT(E98,LEN(E98)-1)),TRUE,FALSE))</formula>
    </cfRule>
  </conditionalFormatting>
  <conditionalFormatting sqref="G2">
    <cfRule type="expression" dxfId="2077" priority="123">
      <formula>IF(SUM(G2:G3)&gt;3.7,TRUE,FALSE)</formula>
    </cfRule>
  </conditionalFormatting>
  <conditionalFormatting sqref="G3">
    <cfRule type="expression" dxfId="2076" priority="124">
      <formula>IF(SUM(G2:G3)&gt;3.7,TRUE,FALSE)</formula>
    </cfRule>
  </conditionalFormatting>
  <conditionalFormatting sqref="G6">
    <cfRule type="expression" dxfId="2075" priority="118">
      <formula>IF(SUM(G6:G7)&gt;3.7,TRUE,FALSE)</formula>
    </cfRule>
  </conditionalFormatting>
  <conditionalFormatting sqref="G7">
    <cfRule type="expression" dxfId="2074" priority="119">
      <formula>IF(SUM(G6:G7)&gt;3.7,TRUE,FALSE)</formula>
    </cfRule>
  </conditionalFormatting>
  <conditionalFormatting sqref="G10">
    <cfRule type="expression" dxfId="2073" priority="113">
      <formula>IF(SUM(G10:G11)&gt;3.7,TRUE,FALSE)</formula>
    </cfRule>
  </conditionalFormatting>
  <conditionalFormatting sqref="G11">
    <cfRule type="expression" dxfId="2072" priority="114">
      <formula>IF(SUM(G10:G11)&gt;3.7,TRUE,FALSE)</formula>
    </cfRule>
  </conditionalFormatting>
  <conditionalFormatting sqref="G14">
    <cfRule type="expression" dxfId="2071" priority="108">
      <formula>IF(SUM(G14:G15)&gt;3.7,TRUE,FALSE)</formula>
    </cfRule>
  </conditionalFormatting>
  <conditionalFormatting sqref="G15">
    <cfRule type="expression" dxfId="2070" priority="109">
      <formula>IF(SUM(G14:G15)&gt;3.7,TRUE,FALSE)</formula>
    </cfRule>
  </conditionalFormatting>
  <conditionalFormatting sqref="G18">
    <cfRule type="expression" dxfId="2069" priority="103">
      <formula>IF(SUM(G18:G19)&gt;3.7,TRUE,FALSE)</formula>
    </cfRule>
  </conditionalFormatting>
  <conditionalFormatting sqref="G19">
    <cfRule type="expression" dxfId="2068" priority="104">
      <formula>IF(SUM(G18:G19)&gt;3.7,TRUE,FALSE)</formula>
    </cfRule>
  </conditionalFormatting>
  <conditionalFormatting sqref="G22">
    <cfRule type="expression" dxfId="2067" priority="98">
      <formula>IF(SUM(G22:G23)&gt;3.7,TRUE,FALSE)</formula>
    </cfRule>
  </conditionalFormatting>
  <conditionalFormatting sqref="G23">
    <cfRule type="expression" dxfId="2066" priority="99">
      <formula>IF(SUM(G22:G23)&gt;3.7,TRUE,FALSE)</formula>
    </cfRule>
  </conditionalFormatting>
  <conditionalFormatting sqref="G26">
    <cfRule type="expression" dxfId="2065" priority="93">
      <formula>IF(SUM(G26:G27)&gt;3.7,TRUE,FALSE)</formula>
    </cfRule>
  </conditionalFormatting>
  <conditionalFormatting sqref="G27">
    <cfRule type="expression" dxfId="2064" priority="94">
      <formula>IF(SUM(G26:G27)&gt;3.7,TRUE,FALSE)</formula>
    </cfRule>
  </conditionalFormatting>
  <conditionalFormatting sqref="G30">
    <cfRule type="expression" dxfId="2063" priority="88">
      <formula>IF(SUM(G30:G31)&gt;3.7,TRUE,FALSE)</formula>
    </cfRule>
  </conditionalFormatting>
  <conditionalFormatting sqref="G31">
    <cfRule type="expression" dxfId="2062" priority="89">
      <formula>IF(SUM(G30:G31)&gt;3.7,TRUE,FALSE)</formula>
    </cfRule>
  </conditionalFormatting>
  <conditionalFormatting sqref="G34">
    <cfRule type="expression" dxfId="2061" priority="83">
      <formula>IF(SUM(G34:G35)&gt;3.7,TRUE,FALSE)</formula>
    </cfRule>
  </conditionalFormatting>
  <conditionalFormatting sqref="G35">
    <cfRule type="expression" dxfId="2060" priority="84">
      <formula>IF(SUM(G34:G35)&gt;3.7,TRUE,FALSE)</formula>
    </cfRule>
  </conditionalFormatting>
  <conditionalFormatting sqref="G38">
    <cfRule type="expression" dxfId="2059" priority="78">
      <formula>IF(SUM(G38:G39)&gt;3.7,TRUE,FALSE)</formula>
    </cfRule>
  </conditionalFormatting>
  <conditionalFormatting sqref="G39">
    <cfRule type="expression" dxfId="2058" priority="79">
      <formula>IF(SUM(G38:G39)&gt;3.7,TRUE,FALSE)</formula>
    </cfRule>
  </conditionalFormatting>
  <conditionalFormatting sqref="G42">
    <cfRule type="expression" dxfId="2057" priority="73">
      <formula>IF(SUM(G42:G43)&gt;3.7,TRUE,FALSE)</formula>
    </cfRule>
  </conditionalFormatting>
  <conditionalFormatting sqref="G43">
    <cfRule type="expression" dxfId="2056" priority="74">
      <formula>IF(SUM(G42:G43)&gt;3.7,TRUE,FALSE)</formula>
    </cfRule>
  </conditionalFormatting>
  <conditionalFormatting sqref="G46">
    <cfRule type="expression" dxfId="2055" priority="68">
      <formula>IF(SUM(G46:G47)&gt;3.7,TRUE,FALSE)</formula>
    </cfRule>
  </conditionalFormatting>
  <conditionalFormatting sqref="G47">
    <cfRule type="expression" dxfId="2054" priority="69">
      <formula>IF(SUM(G46:G47)&gt;3.7,TRUE,FALSE)</formula>
    </cfRule>
  </conditionalFormatting>
  <conditionalFormatting sqref="G50">
    <cfRule type="expression" dxfId="2053" priority="63">
      <formula>IF(SUM(G50:G51)&gt;3.7,TRUE,FALSE)</formula>
    </cfRule>
  </conditionalFormatting>
  <conditionalFormatting sqref="G51">
    <cfRule type="expression" dxfId="2052" priority="64">
      <formula>IF(SUM(G50:G51)&gt;3.7,TRUE,FALSE)</formula>
    </cfRule>
  </conditionalFormatting>
  <conditionalFormatting sqref="G54">
    <cfRule type="expression" dxfId="2051" priority="58">
      <formula>IF(SUM(G54:G55)&gt;3.7,TRUE,FALSE)</formula>
    </cfRule>
  </conditionalFormatting>
  <conditionalFormatting sqref="G55">
    <cfRule type="expression" dxfId="2050" priority="59">
      <formula>IF(SUM(G54:G55)&gt;3.7,TRUE,FALSE)</formula>
    </cfRule>
  </conditionalFormatting>
  <conditionalFormatting sqref="G58">
    <cfRule type="expression" dxfId="2049" priority="53">
      <formula>IF(SUM(G58:G59)&gt;3.7,TRUE,FALSE)</formula>
    </cfRule>
  </conditionalFormatting>
  <conditionalFormatting sqref="G59">
    <cfRule type="expression" dxfId="2048" priority="54">
      <formula>IF(SUM(G58:G59)&gt;3.7,TRUE,FALSE)</formula>
    </cfRule>
  </conditionalFormatting>
  <conditionalFormatting sqref="G62">
    <cfRule type="expression" dxfId="2047" priority="48">
      <formula>IF(SUM(G62:G63)&gt;3.7,TRUE,FALSE)</formula>
    </cfRule>
  </conditionalFormatting>
  <conditionalFormatting sqref="G63">
    <cfRule type="expression" dxfId="2046" priority="49">
      <formula>IF(SUM(G62:G63)&gt;3.7,TRUE,FALSE)</formula>
    </cfRule>
  </conditionalFormatting>
  <conditionalFormatting sqref="G66">
    <cfRule type="expression" dxfId="2045" priority="43">
      <formula>IF(SUM(G66:G67)&gt;3.7,TRUE,FALSE)</formula>
    </cfRule>
  </conditionalFormatting>
  <conditionalFormatting sqref="G67">
    <cfRule type="expression" dxfId="2044" priority="44">
      <formula>IF(SUM(G66:G67)&gt;3.7,TRUE,FALSE)</formula>
    </cfRule>
  </conditionalFormatting>
  <conditionalFormatting sqref="G70">
    <cfRule type="expression" dxfId="2043" priority="38">
      <formula>IF(SUM(G70:G71)&gt;3.7,TRUE,FALSE)</formula>
    </cfRule>
  </conditionalFormatting>
  <conditionalFormatting sqref="G71">
    <cfRule type="expression" dxfId="2042" priority="39">
      <formula>IF(SUM(G70:G71)&gt;3.7,TRUE,FALSE)</formula>
    </cfRule>
  </conditionalFormatting>
  <conditionalFormatting sqref="G74">
    <cfRule type="expression" dxfId="2041" priority="33">
      <formula>IF(SUM(G74:G75)&gt;3.7,TRUE,FALSE)</formula>
    </cfRule>
  </conditionalFormatting>
  <conditionalFormatting sqref="G75">
    <cfRule type="expression" dxfId="2040" priority="34">
      <formula>IF(SUM(G74:G75)&gt;3.7,TRUE,FALSE)</formula>
    </cfRule>
  </conditionalFormatting>
  <conditionalFormatting sqref="G78">
    <cfRule type="expression" dxfId="2039" priority="28">
      <formula>IF(SUM(G78:G79)&gt;3.7,TRUE,FALSE)</formula>
    </cfRule>
  </conditionalFormatting>
  <conditionalFormatting sqref="G79">
    <cfRule type="expression" dxfId="2038" priority="29">
      <formula>IF(SUM(G78:G79)&gt;3.7,TRUE,FALSE)</formula>
    </cfRule>
  </conditionalFormatting>
  <conditionalFormatting sqref="G82">
    <cfRule type="expression" dxfId="2037" priority="23">
      <formula>IF(SUM(G82:G83)&gt;3.7,TRUE,FALSE)</formula>
    </cfRule>
  </conditionalFormatting>
  <conditionalFormatting sqref="G83">
    <cfRule type="expression" dxfId="2036" priority="24">
      <formula>IF(SUM(G82:G83)&gt;3.7,TRUE,FALSE)</formula>
    </cfRule>
  </conditionalFormatting>
  <conditionalFormatting sqref="G86">
    <cfRule type="expression" dxfId="2035" priority="18">
      <formula>IF(SUM(G86:G87)&gt;3.7,TRUE,FALSE)</formula>
    </cfRule>
  </conditionalFormatting>
  <conditionalFormatting sqref="G87">
    <cfRule type="expression" dxfId="2034" priority="19">
      <formula>IF(SUM(G86:G87)&gt;3.7,TRUE,FALSE)</formula>
    </cfRule>
  </conditionalFormatting>
  <conditionalFormatting sqref="G90">
    <cfRule type="expression" dxfId="2033" priority="13">
      <formula>IF(SUM(G90:G91)&gt;3.7,TRUE,FALSE)</formula>
    </cfRule>
  </conditionalFormatting>
  <conditionalFormatting sqref="G91">
    <cfRule type="expression" dxfId="2032" priority="14">
      <formula>IF(SUM(G90:G91)&gt;3.7,TRUE,FALSE)</formula>
    </cfRule>
  </conditionalFormatting>
  <conditionalFormatting sqref="G94">
    <cfRule type="expression" dxfId="2031" priority="8">
      <formula>IF(SUM(G94:G95)&gt;3.7,TRUE,FALSE)</formula>
    </cfRule>
  </conditionalFormatting>
  <conditionalFormatting sqref="G95">
    <cfRule type="expression" dxfId="2030" priority="9">
      <formula>IF(SUM(G94:G95)&gt;3.7,TRUE,FALSE)</formula>
    </cfRule>
  </conditionalFormatting>
  <conditionalFormatting sqref="G98 G102 G106 G110 G114 G118 G122 G126 G130 G134 G138 G142 G146 G150 G154 G158">
    <cfRule type="expression" dxfId="2029" priority="3">
      <formula>IF(SUM(G98:G99)&gt;3.7,TRUE,FALSE)</formula>
    </cfRule>
  </conditionalFormatting>
  <conditionalFormatting sqref="G99 G103 G107 G111 G115 G119 G123 G127 G131 G135 G139 G143 G147 G151 G155 G159">
    <cfRule type="expression" dxfId="2028" priority="4">
      <formula>IF(SUM(G98:G99)&gt;3.7,TRUE,FALSE)</formula>
    </cfRule>
  </conditionalFormatting>
  <dataValidations count="2">
    <dataValidation type="custom" showErrorMessage="1" error="Please enter the diver's CLUB" sqref="E2 E6 E10 E14 E18 E22 E26 E30 E34 E38 E42 E46 E50 E54 E58 E62 E66 E70 E74 E78 E82 E86 E90 E94 E98 E102 E106 E110 E114 E118 E122 E126 E130 E134 E138 E142 E146 E150 E154 E158" xr:uid="{EBD88CAB-6A3C-4026-86D6-7987F0294614}">
      <formula1>IF(C2&lt;&gt;"",TRUE,FALSE)</formula1>
    </dataValidation>
    <dataValidation type="custom" allowBlank="1" showInputMessage="1" showErrorMessage="1" error="Please enter the FIRST and LAST names of the diver" sqref="B2:B161" xr:uid="{1EA3C4A1-1EEA-4C1A-8605-544268ADAB32}">
      <formula1>IF(FIND(" ",B2)&gt;1,TRUE,FALSE)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4DD6A4F3-4A0B-4719-BC03-868B96748466}">
          <x14:formula1>
            <xm:f>DD!$H$1:$H$21</xm:f>
          </x14:formula1>
          <xm:sqref>H2:L161</xm:sqref>
        </x14:dataValidation>
        <x14:dataValidation type="list" showErrorMessage="1" errorTitle="Oops!" error="Please enter one of the pools in this competition" xr:uid="{685CDE2F-A816-44C1-AD50-51F5D0766B84}">
          <x14:formula1>
            <xm:f>DD!$E$1:$E$21</xm:f>
          </x14:formula1>
          <xm:sqref>C2:C161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CD60-E482-49DB-A51F-1BF7EEA1BA14}">
  <dimension ref="A1:AK123"/>
  <sheetViews>
    <sheetView zoomScaleNormal="100" workbookViewId="0">
      <pane ySplit="1" topLeftCell="A2" activePane="bottomLeft" state="frozen"/>
      <selection activeCell="D8" sqref="D8"/>
      <selection pane="bottomLeft" activeCell="B2" sqref="B2:B5"/>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30" width="9.140625" hidden="1" customWidth="1"/>
    <col min="31" max="37" width="0" hidden="1" customWidth="1"/>
  </cols>
  <sheetData>
    <row r="1" spans="1:19"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19"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6"/>
      <c r="S2" s="36"/>
    </row>
    <row r="3" spans="1:19"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19"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IF(N4="",O3,N4+O3)</f>
        <v>0</v>
      </c>
      <c r="Q4" s="35"/>
      <c r="R4" s="35"/>
      <c r="S4" s="35"/>
    </row>
    <row r="5" spans="1:19"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9">
        <f>IF(N5="",O4,N5+O4)</f>
        <v>0</v>
      </c>
      <c r="Q5" s="35">
        <f>IF(O5&lt;&gt;"",O5+A2/10000,0)</f>
        <v>1E-4</v>
      </c>
      <c r="R5" s="35">
        <f>B2</f>
        <v>0</v>
      </c>
      <c r="S5" s="35">
        <f>C2</f>
        <v>0</v>
      </c>
    </row>
    <row r="6" spans="1:19" x14ac:dyDescent="0.25">
      <c r="A6" s="112">
        <v>2</v>
      </c>
      <c r="B6" s="113"/>
      <c r="C6" s="114"/>
      <c r="D6" s="18">
        <v>1</v>
      </c>
      <c r="E6" s="19"/>
      <c r="F6" s="20" t="str">
        <f>IF($E6="","",IF(ISNA(VLOOKUP($E6,DD!$A$2:$C$150,2,0)),"NO SUCH DIVE",VLOOKUP($E6,DD!$A$2:$C$150,2,0)))</f>
        <v/>
      </c>
      <c r="G6" s="18" t="str">
        <f>IF($E6="","",IF(ISNA(VLOOKUP($E6,DD!$A$2:$C$150,3,0)),"",VLOOKUP($E6,DD!$A$2:$C$150,3,0)))</f>
        <v/>
      </c>
      <c r="H6" s="21"/>
      <c r="I6" s="21"/>
      <c r="J6" s="21"/>
      <c r="K6" s="21"/>
      <c r="L6" s="21"/>
      <c r="M6" s="19"/>
      <c r="N6" s="80">
        <f t="shared" si="0"/>
        <v>0</v>
      </c>
      <c r="O6" s="80">
        <f t="shared" ref="O6" si="1">IF(N6="","",N6)</f>
        <v>0</v>
      </c>
      <c r="Q6" s="36"/>
      <c r="R6" s="36"/>
      <c r="S6" s="36"/>
    </row>
    <row r="7" spans="1:19" x14ac:dyDescent="0.25">
      <c r="A7" s="112"/>
      <c r="B7" s="113"/>
      <c r="C7" s="114"/>
      <c r="D7" s="18">
        <v>2</v>
      </c>
      <c r="E7" s="19"/>
      <c r="F7" s="20" t="str">
        <f>IF($E7="","",IF(ISNA(VLOOKUP($E7,DD!$A$2:$C$150,2,0)),"NO SUCH DIVE",VLOOKUP($E7,DD!$A$2:$C$150,2,0)))</f>
        <v/>
      </c>
      <c r="G7" s="18" t="str">
        <f>IF($E7="","",IF(ISNA(VLOOKUP($E7,DD!$A$2:$C$150,3,0)),"",VLOOKUP($E7,DD!$A$2:$C$150,3,0)))</f>
        <v/>
      </c>
      <c r="H7" s="21"/>
      <c r="I7" s="21"/>
      <c r="J7" s="21"/>
      <c r="K7" s="21"/>
      <c r="L7" s="21"/>
      <c r="M7" s="19"/>
      <c r="N7" s="80">
        <f t="shared" si="0"/>
        <v>0</v>
      </c>
      <c r="O7" s="80">
        <f t="shared" ref="O7:O9" si="2">IF(N7="",O6,N7+O6)</f>
        <v>0</v>
      </c>
      <c r="Q7" s="35"/>
      <c r="R7" s="35"/>
      <c r="S7" s="35"/>
    </row>
    <row r="8" spans="1:19" ht="15.75" thickBot="1" x14ac:dyDescent="0.3">
      <c r="A8" s="112"/>
      <c r="B8" s="113"/>
      <c r="C8" s="114"/>
      <c r="D8" s="18">
        <v>3</v>
      </c>
      <c r="E8" s="19"/>
      <c r="F8" s="20" t="str">
        <f>IF($E8="","",IF(ISNA(VLOOKUP($E8,DD!$A$2:$C$150,2,0)),"NO SUCH DIVE",VLOOKUP($E8,DD!$A$2:$C$150,2,0)))</f>
        <v/>
      </c>
      <c r="G8" s="18" t="str">
        <f>IF($E8="","",IF(ISNA(VLOOKUP($E8,DD!$A$2:$C$150,3,0)),"",VLOOKUP($E8,DD!$A$2:$C$150,3,0)))</f>
        <v/>
      </c>
      <c r="H8" s="21"/>
      <c r="I8" s="21"/>
      <c r="J8" s="21"/>
      <c r="K8" s="21"/>
      <c r="L8" s="21"/>
      <c r="M8" s="19"/>
      <c r="N8" s="80">
        <f t="shared" si="0"/>
        <v>0</v>
      </c>
      <c r="O8" s="80">
        <f t="shared" si="2"/>
        <v>0</v>
      </c>
      <c r="Q8" s="35"/>
      <c r="R8" s="35"/>
      <c r="S8" s="35"/>
    </row>
    <row r="9" spans="1:19" ht="15.75" thickBot="1" x14ac:dyDescent="0.3">
      <c r="A9" s="112"/>
      <c r="B9" s="113"/>
      <c r="C9" s="114"/>
      <c r="D9" s="18">
        <v>4</v>
      </c>
      <c r="E9" s="19"/>
      <c r="F9" s="20" t="str">
        <f>IF($E9="","",IF(ISNA(VLOOKUP($E9,DD!$A$2:$C$150,2,0)),"NO SUCH DIVE",VLOOKUP($E9,DD!$A$2:$C$150,2,0)))</f>
        <v/>
      </c>
      <c r="G9" s="18" t="str">
        <f>IF($E9="","",IF(ISNA(VLOOKUP($E9,DD!$A$2:$C$150,3,0)),"",VLOOKUP($E9,DD!$A$2:$C$150,3,0)))</f>
        <v/>
      </c>
      <c r="H9" s="21"/>
      <c r="I9" s="21"/>
      <c r="J9" s="21"/>
      <c r="K9" s="21"/>
      <c r="L9" s="21"/>
      <c r="M9" s="19"/>
      <c r="N9" s="80">
        <f t="shared" si="0"/>
        <v>0</v>
      </c>
      <c r="O9" s="81">
        <f t="shared" si="2"/>
        <v>0</v>
      </c>
      <c r="Q9" s="35">
        <f t="shared" ref="Q9" si="3">IF(O9&lt;&gt;"",O9+A6/10000,0)</f>
        <v>2.0000000000000001E-4</v>
      </c>
      <c r="R9" s="35">
        <f t="shared" ref="R9:S9" si="4">B6</f>
        <v>0</v>
      </c>
      <c r="S9" s="35">
        <f t="shared" si="4"/>
        <v>0</v>
      </c>
    </row>
    <row r="10" spans="1:19" x14ac:dyDescent="0.25">
      <c r="A10" s="115">
        <v>3</v>
      </c>
      <c r="B10" s="116"/>
      <c r="C10" s="117"/>
      <c r="D10" s="10">
        <v>1</v>
      </c>
      <c r="E10" s="5"/>
      <c r="F10" t="str">
        <f>IF($E10="","",IF(ISNA(VLOOKUP($E10,DD!$A$2:$C$150,2,0)),"NO SUCH DIVE",VLOOKUP($E10,DD!$A$2:$C$150,2,0)))</f>
        <v/>
      </c>
      <c r="G10" s="10" t="str">
        <f>IF($E10="","",IF(ISNA(VLOOKUP($E10,DD!$A$2:$C$150,3,0)),"",VLOOKUP($E10,DD!$A$2:$C$150,3,0)))</f>
        <v/>
      </c>
      <c r="H10" s="8"/>
      <c r="I10" s="8"/>
      <c r="J10" s="8"/>
      <c r="K10" s="8"/>
      <c r="L10" s="8"/>
      <c r="M10" s="5"/>
      <c r="N10" s="78">
        <f t="shared" si="0"/>
        <v>0</v>
      </c>
      <c r="O10" s="78">
        <f t="shared" ref="O10" si="5">IF(N10="","",N10)</f>
        <v>0</v>
      </c>
      <c r="Q10" s="36"/>
      <c r="R10" s="36"/>
      <c r="S10" s="36"/>
    </row>
    <row r="11" spans="1:19" x14ac:dyDescent="0.25">
      <c r="A11" s="115"/>
      <c r="B11" s="116"/>
      <c r="C11" s="117"/>
      <c r="D11" s="10">
        <v>2</v>
      </c>
      <c r="E11" s="5"/>
      <c r="F11" t="str">
        <f>IF($E11="","",IF(ISNA(VLOOKUP($E11,DD!$A$2:$C$150,2,0)),"NO SUCH DIVE",VLOOKUP($E11,DD!$A$2:$C$150,2,0)))</f>
        <v/>
      </c>
      <c r="G11" s="10" t="str">
        <f>IF($E11="","",IF(ISNA(VLOOKUP($E11,DD!$A$2:$C$150,3,0)),"",VLOOKUP($E11,DD!$A$2:$C$150,3,0)))</f>
        <v/>
      </c>
      <c r="H11" s="8"/>
      <c r="I11" s="8"/>
      <c r="J11" s="8"/>
      <c r="K11" s="8"/>
      <c r="L11" s="8"/>
      <c r="M11" s="5"/>
      <c r="N11" s="78">
        <f t="shared" si="0"/>
        <v>0</v>
      </c>
      <c r="O11" s="78">
        <f t="shared" ref="O11:O13" si="6">IF(N11="",O10,N11+O10)</f>
        <v>0</v>
      </c>
      <c r="Q11" s="35"/>
      <c r="R11" s="35"/>
      <c r="S11" s="35"/>
    </row>
    <row r="12" spans="1:19" ht="15.75" thickBot="1" x14ac:dyDescent="0.3">
      <c r="A12" s="115"/>
      <c r="B12" s="116"/>
      <c r="C12" s="117"/>
      <c r="D12" s="10">
        <v>3</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si="6"/>
        <v>0</v>
      </c>
      <c r="Q12" s="35"/>
      <c r="R12" s="35"/>
      <c r="S12" s="35"/>
    </row>
    <row r="13" spans="1:19" ht="15.75" thickBot="1" x14ac:dyDescent="0.3">
      <c r="A13" s="115"/>
      <c r="B13" s="116"/>
      <c r="C13" s="117"/>
      <c r="D13" s="10">
        <v>4</v>
      </c>
      <c r="E13" s="5"/>
      <c r="F13" t="str">
        <f>IF($E13="","",IF(ISNA(VLOOKUP($E13,DD!$A$2:$C$150,2,0)),"NO SUCH DIVE",VLOOKUP($E13,DD!$A$2:$C$150,2,0)))</f>
        <v/>
      </c>
      <c r="G13" s="10" t="str">
        <f>IF($E13="","",IF(ISNA(VLOOKUP($E13,DD!$A$2:$C$150,3,0)),"",VLOOKUP($E13,DD!$A$2:$C$150,3,0)))</f>
        <v/>
      </c>
      <c r="H13" s="8"/>
      <c r="I13" s="8"/>
      <c r="J13" s="8"/>
      <c r="K13" s="8"/>
      <c r="L13" s="8"/>
      <c r="M13" s="5"/>
      <c r="N13" s="78">
        <f t="shared" si="0"/>
        <v>0</v>
      </c>
      <c r="O13" s="79">
        <f t="shared" si="6"/>
        <v>0</v>
      </c>
      <c r="Q13" s="35">
        <f t="shared" ref="Q13" si="7">IF(O13&lt;&gt;"",O13+A10/10000,0)</f>
        <v>2.9999999999999997E-4</v>
      </c>
      <c r="R13" s="35">
        <f t="shared" ref="R13:S13" si="8">B10</f>
        <v>0</v>
      </c>
      <c r="S13" s="35">
        <f t="shared" si="8"/>
        <v>0</v>
      </c>
    </row>
    <row r="14" spans="1:19" x14ac:dyDescent="0.25">
      <c r="A14" s="112">
        <v>4</v>
      </c>
      <c r="B14" s="113"/>
      <c r="C14" s="114"/>
      <c r="D14" s="18">
        <v>1</v>
      </c>
      <c r="E14" s="19"/>
      <c r="F14" s="20" t="str">
        <f>IF($E14="","",IF(ISNA(VLOOKUP($E14,DD!$A$2:$C$150,2,0)),"NO SUCH DIVE",VLOOKUP($E14,DD!$A$2:$C$150,2,0)))</f>
        <v/>
      </c>
      <c r="G14" s="18" t="str">
        <f>IF($E14="","",IF(ISNA(VLOOKUP($E14,DD!$A$2:$C$150,3,0)),"",VLOOKUP($E14,DD!$A$2:$C$150,3,0)))</f>
        <v/>
      </c>
      <c r="H14" s="21"/>
      <c r="I14" s="21"/>
      <c r="J14" s="21"/>
      <c r="K14" s="21"/>
      <c r="L14" s="21"/>
      <c r="M14" s="19"/>
      <c r="N14" s="80">
        <f t="shared" si="0"/>
        <v>0</v>
      </c>
      <c r="O14" s="80">
        <f t="shared" ref="O14" si="9">IF(N14="","",N14)</f>
        <v>0</v>
      </c>
      <c r="Q14" s="36"/>
      <c r="R14" s="36"/>
      <c r="S14" s="36"/>
    </row>
    <row r="15" spans="1:19" x14ac:dyDescent="0.25">
      <c r="A15" s="112"/>
      <c r="B15" s="113"/>
      <c r="C15" s="114"/>
      <c r="D15" s="18">
        <v>2</v>
      </c>
      <c r="E15" s="19"/>
      <c r="F15" s="20" t="str">
        <f>IF($E15="","",IF(ISNA(VLOOKUP($E15,DD!$A$2:$C$150,2,0)),"NO SUCH DIVE",VLOOKUP($E15,DD!$A$2:$C$150,2,0)))</f>
        <v/>
      </c>
      <c r="G15" s="18" t="str">
        <f>IF($E15="","",IF(ISNA(VLOOKUP($E15,DD!$A$2:$C$150,3,0)),"",VLOOKUP($E15,DD!$A$2:$C$150,3,0)))</f>
        <v/>
      </c>
      <c r="H15" s="21"/>
      <c r="I15" s="21"/>
      <c r="J15" s="21"/>
      <c r="K15" s="21"/>
      <c r="L15" s="21"/>
      <c r="M15" s="19"/>
      <c r="N15" s="80">
        <f t="shared" si="0"/>
        <v>0</v>
      </c>
      <c r="O15" s="80">
        <f t="shared" ref="O15:O17" si="10">IF(N15="",O14,N15+O14)</f>
        <v>0</v>
      </c>
      <c r="Q15" s="35"/>
      <c r="R15" s="35"/>
      <c r="S15" s="35"/>
    </row>
    <row r="16" spans="1:19" ht="15.75" thickBot="1" x14ac:dyDescent="0.3">
      <c r="A16" s="112"/>
      <c r="B16" s="113"/>
      <c r="C16" s="114"/>
      <c r="D16" s="18">
        <v>3</v>
      </c>
      <c r="E16" s="19"/>
      <c r="F16" s="20" t="str">
        <f>IF($E16="","",IF(ISNA(VLOOKUP($E16,DD!$A$2:$C$150,2,0)),"NO SUCH DIVE",VLOOKUP($E16,DD!$A$2:$C$150,2,0)))</f>
        <v/>
      </c>
      <c r="G16" s="18" t="str">
        <f>IF($E16="","",IF(ISNA(VLOOKUP($E16,DD!$A$2:$C$150,3,0)),"",VLOOKUP($E16,DD!$A$2:$C$150,3,0)))</f>
        <v/>
      </c>
      <c r="H16" s="21"/>
      <c r="I16" s="21"/>
      <c r="J16" s="21"/>
      <c r="K16" s="21"/>
      <c r="L16" s="21"/>
      <c r="M16" s="19"/>
      <c r="N16" s="80">
        <f t="shared" si="0"/>
        <v>0</v>
      </c>
      <c r="O16" s="80">
        <f t="shared" si="10"/>
        <v>0</v>
      </c>
      <c r="Q16" s="35"/>
      <c r="R16" s="35"/>
      <c r="S16" s="35"/>
    </row>
    <row r="17" spans="1:19" ht="15.75" thickBot="1" x14ac:dyDescent="0.3">
      <c r="A17" s="112"/>
      <c r="B17" s="113"/>
      <c r="C17" s="114"/>
      <c r="D17" s="18">
        <v>4</v>
      </c>
      <c r="E17" s="19"/>
      <c r="F17" s="20" t="str">
        <f>IF($E17="","",IF(ISNA(VLOOKUP($E17,DD!$A$2:$C$150,2,0)),"NO SUCH DIVE",VLOOKUP($E17,DD!$A$2:$C$150,2,0)))</f>
        <v/>
      </c>
      <c r="G17" s="18" t="str">
        <f>IF($E17="","",IF(ISNA(VLOOKUP($E17,DD!$A$2:$C$150,3,0)),"",VLOOKUP($E17,DD!$A$2:$C$150,3,0)))</f>
        <v/>
      </c>
      <c r="H17" s="21"/>
      <c r="I17" s="21"/>
      <c r="J17" s="21"/>
      <c r="K17" s="21"/>
      <c r="L17" s="21"/>
      <c r="M17" s="19"/>
      <c r="N17" s="80">
        <f t="shared" si="0"/>
        <v>0</v>
      </c>
      <c r="O17" s="81">
        <f t="shared" si="10"/>
        <v>0</v>
      </c>
      <c r="Q17" s="35">
        <f t="shared" ref="Q17" si="11">IF(O17&lt;&gt;"",O17+A14/10000,0)</f>
        <v>4.0000000000000002E-4</v>
      </c>
      <c r="R17" s="35">
        <f t="shared" ref="R17:S17" si="12">B14</f>
        <v>0</v>
      </c>
      <c r="S17" s="35">
        <f t="shared" si="12"/>
        <v>0</v>
      </c>
    </row>
    <row r="18" spans="1:19" x14ac:dyDescent="0.25">
      <c r="A18" s="115">
        <v>5</v>
      </c>
      <c r="B18" s="116"/>
      <c r="C18" s="117"/>
      <c r="D18" s="10">
        <v>1</v>
      </c>
      <c r="E18" s="5"/>
      <c r="F18" t="str">
        <f>IF($E18="","",IF(ISNA(VLOOKUP($E18,DD!$A$2:$C$150,2,0)),"NO SUCH DIVE",VLOOKUP($E18,DD!$A$2:$C$150,2,0)))</f>
        <v/>
      </c>
      <c r="G18" s="10" t="str">
        <f>IF($E18="","",IF(ISNA(VLOOKUP($E18,DD!$A$2:$C$150,3,0)),"",VLOOKUP($E18,DD!$A$2:$C$150,3,0)))</f>
        <v/>
      </c>
      <c r="H18" s="8"/>
      <c r="I18" s="8"/>
      <c r="J18" s="8"/>
      <c r="K18" s="8"/>
      <c r="L18" s="8"/>
      <c r="M18" s="5"/>
      <c r="N18" s="78">
        <f t="shared" si="0"/>
        <v>0</v>
      </c>
      <c r="O18" s="78">
        <f t="shared" ref="O18" si="13">IF(N18="","",N18)</f>
        <v>0</v>
      </c>
      <c r="Q18" s="36"/>
      <c r="R18" s="36"/>
      <c r="S18" s="36"/>
    </row>
    <row r="19" spans="1:19" x14ac:dyDescent="0.25">
      <c r="A19" s="115"/>
      <c r="B19" s="116"/>
      <c r="C19" s="117"/>
      <c r="D19" s="10">
        <v>2</v>
      </c>
      <c r="E19" s="5"/>
      <c r="F19" t="str">
        <f>IF($E19="","",IF(ISNA(VLOOKUP($E19,DD!$A$2:$C$150,2,0)),"NO SUCH DIVE",VLOOKUP($E19,DD!$A$2:$C$150,2,0)))</f>
        <v/>
      </c>
      <c r="G19" s="10" t="str">
        <f>IF($E19="","",IF(ISNA(VLOOKUP($E19,DD!$A$2:$C$150,3,0)),"",VLOOKUP($E19,DD!$A$2:$C$150,3,0)))</f>
        <v/>
      </c>
      <c r="H19" s="8"/>
      <c r="I19" s="8"/>
      <c r="J19" s="8"/>
      <c r="K19" s="8"/>
      <c r="L19" s="8"/>
      <c r="M19" s="5"/>
      <c r="N19" s="78">
        <f t="shared" si="0"/>
        <v>0</v>
      </c>
      <c r="O19" s="78">
        <f t="shared" ref="O19:O21" si="14">IF(N19="",O18,N19+O18)</f>
        <v>0</v>
      </c>
      <c r="Q19" s="35"/>
      <c r="R19" s="35"/>
      <c r="S19" s="35"/>
    </row>
    <row r="20" spans="1:19" ht="15.75" thickBot="1" x14ac:dyDescent="0.3">
      <c r="A20" s="115"/>
      <c r="B20" s="116"/>
      <c r="C20" s="117"/>
      <c r="D20" s="10">
        <v>3</v>
      </c>
      <c r="E20" s="5"/>
      <c r="F20" t="str">
        <f>IF($E20="","",IF(ISNA(VLOOKUP($E20,DD!$A$2:$C$150,2,0)),"NO SUCH DIVE",VLOOKUP($E20,DD!$A$2:$C$150,2,0)))</f>
        <v/>
      </c>
      <c r="G20" s="10" t="str">
        <f>IF($E20="","",IF(ISNA(VLOOKUP($E20,DD!$A$2:$C$150,3,0)),"",VLOOKUP($E20,DD!$A$2:$C$150,3,0)))</f>
        <v/>
      </c>
      <c r="H20" s="8"/>
      <c r="I20" s="8"/>
      <c r="J20" s="8"/>
      <c r="K20" s="8"/>
      <c r="L20" s="8"/>
      <c r="M20" s="5"/>
      <c r="N20" s="78">
        <f t="shared" si="0"/>
        <v>0</v>
      </c>
      <c r="O20" s="78">
        <f t="shared" si="14"/>
        <v>0</v>
      </c>
      <c r="Q20" s="35"/>
      <c r="R20" s="35"/>
      <c r="S20" s="35"/>
    </row>
    <row r="21" spans="1:19" ht="15.75" thickBot="1" x14ac:dyDescent="0.3">
      <c r="A21" s="115"/>
      <c r="B21" s="116"/>
      <c r="C21" s="117"/>
      <c r="D21" s="10">
        <v>4</v>
      </c>
      <c r="E21" s="5"/>
      <c r="F21" t="str">
        <f>IF($E21="","",IF(ISNA(VLOOKUP($E21,DD!$A$2:$C$150,2,0)),"NO SUCH DIVE",VLOOKUP($E21,DD!$A$2:$C$150,2,0)))</f>
        <v/>
      </c>
      <c r="G21" s="10" t="str">
        <f>IF($E21="","",IF(ISNA(VLOOKUP($E21,DD!$A$2:$C$150,3,0)),"",VLOOKUP($E21,DD!$A$2:$C$150,3,0)))</f>
        <v/>
      </c>
      <c r="H21" s="8"/>
      <c r="I21" s="8"/>
      <c r="J21" s="8"/>
      <c r="K21" s="8"/>
      <c r="L21" s="8"/>
      <c r="M21" s="5"/>
      <c r="N21" s="78">
        <f t="shared" si="0"/>
        <v>0</v>
      </c>
      <c r="O21" s="79">
        <f t="shared" si="14"/>
        <v>0</v>
      </c>
      <c r="Q21" s="35">
        <f t="shared" ref="Q21" si="15">IF(O21&lt;&gt;"",O21+A18/10000,0)</f>
        <v>5.0000000000000001E-4</v>
      </c>
      <c r="R21" s="35">
        <f t="shared" ref="R21:S21" si="16">B18</f>
        <v>0</v>
      </c>
      <c r="S21" s="35">
        <f t="shared" si="16"/>
        <v>0</v>
      </c>
    </row>
    <row r="22" spans="1:19" x14ac:dyDescent="0.25">
      <c r="A22" s="112">
        <v>6</v>
      </c>
      <c r="B22" s="113"/>
      <c r="C22" s="114"/>
      <c r="D22" s="18">
        <v>1</v>
      </c>
      <c r="E22" s="19"/>
      <c r="F22" s="20" t="str">
        <f>IF($E22="","",IF(ISNA(VLOOKUP($E22,DD!$A$2:$C$150,2,0)),"NO SUCH DIVE",VLOOKUP($E22,DD!$A$2:$C$150,2,0)))</f>
        <v/>
      </c>
      <c r="G22" s="18" t="str">
        <f>IF($E22="","",IF(ISNA(VLOOKUP($E22,DD!$A$2:$C$150,3,0)),"",VLOOKUP($E22,DD!$A$2:$C$150,3,0)))</f>
        <v/>
      </c>
      <c r="H22" s="21"/>
      <c r="I22" s="21"/>
      <c r="J22" s="21"/>
      <c r="K22" s="21"/>
      <c r="L22" s="21"/>
      <c r="M22" s="19"/>
      <c r="N22" s="80">
        <f t="shared" si="0"/>
        <v>0</v>
      </c>
      <c r="O22" s="80">
        <f t="shared" ref="O22" si="17">IF(N22="","",N22)</f>
        <v>0</v>
      </c>
      <c r="Q22" s="36"/>
      <c r="R22" s="36"/>
      <c r="S22" s="36"/>
    </row>
    <row r="23" spans="1:19" x14ac:dyDescent="0.25">
      <c r="A23" s="112"/>
      <c r="B23" s="113"/>
      <c r="C23" s="114"/>
      <c r="D23" s="18">
        <v>2</v>
      </c>
      <c r="E23" s="19"/>
      <c r="F23" s="20" t="str">
        <f>IF($E23="","",IF(ISNA(VLOOKUP($E23,DD!$A$2:$C$150,2,0)),"NO SUCH DIVE",VLOOKUP($E23,DD!$A$2:$C$150,2,0)))</f>
        <v/>
      </c>
      <c r="G23" s="18" t="str">
        <f>IF($E23="","",IF(ISNA(VLOOKUP($E23,DD!$A$2:$C$150,3,0)),"",VLOOKUP($E23,DD!$A$2:$C$150,3,0)))</f>
        <v/>
      </c>
      <c r="H23" s="21"/>
      <c r="I23" s="21"/>
      <c r="J23" s="21"/>
      <c r="K23" s="21"/>
      <c r="L23" s="21"/>
      <c r="M23" s="19"/>
      <c r="N23" s="80">
        <f t="shared" si="0"/>
        <v>0</v>
      </c>
      <c r="O23" s="80">
        <f t="shared" ref="O23:O25" si="18">IF(N23="",O22,N23+O22)</f>
        <v>0</v>
      </c>
      <c r="Q23" s="35"/>
      <c r="R23" s="35"/>
      <c r="S23" s="35"/>
    </row>
    <row r="24" spans="1:19" ht="15.75" thickBot="1" x14ac:dyDescent="0.3">
      <c r="A24" s="112"/>
      <c r="B24" s="113"/>
      <c r="C24" s="114"/>
      <c r="D24" s="18">
        <v>3</v>
      </c>
      <c r="E24" s="19"/>
      <c r="F24" s="20" t="str">
        <f>IF($E24="","",IF(ISNA(VLOOKUP($E24,DD!$A$2:$C$150,2,0)),"NO SUCH DIVE",VLOOKUP($E24,DD!$A$2:$C$150,2,0)))</f>
        <v/>
      </c>
      <c r="G24" s="18" t="str">
        <f>IF($E24="","",IF(ISNA(VLOOKUP($E24,DD!$A$2:$C$150,3,0)),"",VLOOKUP($E24,DD!$A$2:$C$150,3,0)))</f>
        <v/>
      </c>
      <c r="H24" s="21"/>
      <c r="I24" s="21"/>
      <c r="J24" s="21"/>
      <c r="K24" s="21"/>
      <c r="L24" s="21"/>
      <c r="M24" s="19"/>
      <c r="N24" s="80">
        <f t="shared" si="0"/>
        <v>0</v>
      </c>
      <c r="O24" s="80">
        <f t="shared" si="18"/>
        <v>0</v>
      </c>
      <c r="Q24" s="35"/>
      <c r="R24" s="35"/>
      <c r="S24" s="35"/>
    </row>
    <row r="25" spans="1:19" ht="15.75" thickBot="1" x14ac:dyDescent="0.3">
      <c r="A25" s="112"/>
      <c r="B25" s="113"/>
      <c r="C25" s="114"/>
      <c r="D25" s="18">
        <v>4</v>
      </c>
      <c r="E25" s="19"/>
      <c r="F25" s="20" t="str">
        <f>IF($E25="","",IF(ISNA(VLOOKUP($E25,DD!$A$2:$C$150,2,0)),"NO SUCH DIVE",VLOOKUP($E25,DD!$A$2:$C$150,2,0)))</f>
        <v/>
      </c>
      <c r="G25" s="18" t="str">
        <f>IF($E25="","",IF(ISNA(VLOOKUP($E25,DD!$A$2:$C$150,3,0)),"",VLOOKUP($E25,DD!$A$2:$C$150,3,0)))</f>
        <v/>
      </c>
      <c r="H25" s="21"/>
      <c r="I25" s="21"/>
      <c r="J25" s="21"/>
      <c r="K25" s="21"/>
      <c r="L25" s="21"/>
      <c r="M25" s="19"/>
      <c r="N25" s="80">
        <f t="shared" si="0"/>
        <v>0</v>
      </c>
      <c r="O25" s="81">
        <f t="shared" si="18"/>
        <v>0</v>
      </c>
      <c r="Q25" s="35">
        <f t="shared" ref="Q25" si="19">IF(O25&lt;&gt;"",O25+A22/10000,0)</f>
        <v>5.9999999999999995E-4</v>
      </c>
      <c r="R25" s="35">
        <f t="shared" ref="R25:S25" si="20">B22</f>
        <v>0</v>
      </c>
      <c r="S25" s="35">
        <f t="shared" si="20"/>
        <v>0</v>
      </c>
    </row>
    <row r="26" spans="1:19" x14ac:dyDescent="0.25">
      <c r="A26" s="115">
        <v>7</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 t="shared" ref="O26" si="21">IF(N26="","",N26)</f>
        <v>0</v>
      </c>
      <c r="Q26" s="36"/>
      <c r="R26" s="36"/>
      <c r="S26" s="36"/>
    </row>
    <row r="27" spans="1:19" x14ac:dyDescent="0.25">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 t="shared" ref="O27:O29" si="22">IF(N27="",O26,N27+O26)</f>
        <v>0</v>
      </c>
      <c r="Q27" s="35"/>
      <c r="R27" s="35"/>
      <c r="S27" s="35"/>
    </row>
    <row r="28" spans="1:19"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8">
        <f t="shared" si="22"/>
        <v>0</v>
      </c>
      <c r="Q28" s="35"/>
      <c r="R28" s="35"/>
      <c r="S28" s="35"/>
    </row>
    <row r="29" spans="1:19" ht="15.75" thickBot="1" x14ac:dyDescent="0.3">
      <c r="A29" s="115"/>
      <c r="B29" s="116"/>
      <c r="C29" s="117"/>
      <c r="D29" s="10">
        <v>4</v>
      </c>
      <c r="E29" s="5"/>
      <c r="F29" t="str">
        <f>IF($E29="","",IF(ISNA(VLOOKUP($E29,DD!$A$2:$C$150,2,0)),"NO SUCH DIVE",VLOOKUP($E29,DD!$A$2:$C$150,2,0)))</f>
        <v/>
      </c>
      <c r="G29" s="10" t="str">
        <f>IF($E29="","",IF(ISNA(VLOOKUP($E29,DD!$A$2:$C$150,3,0)),"",VLOOKUP($E29,DD!$A$2:$C$150,3,0)))</f>
        <v/>
      </c>
      <c r="H29" s="8"/>
      <c r="I29" s="8"/>
      <c r="J29" s="8"/>
      <c r="K29" s="8"/>
      <c r="L29" s="8"/>
      <c r="M29" s="5"/>
      <c r="N29" s="78">
        <f t="shared" si="0"/>
        <v>0</v>
      </c>
      <c r="O29" s="79">
        <f t="shared" si="22"/>
        <v>0</v>
      </c>
      <c r="Q29" s="35">
        <f t="shared" ref="Q29" si="23">IF(O29&lt;&gt;"",O29+A26/10000,0)</f>
        <v>6.9999999999999999E-4</v>
      </c>
      <c r="R29" s="35">
        <f t="shared" ref="R29:S29" si="24">B26</f>
        <v>0</v>
      </c>
      <c r="S29" s="35">
        <f t="shared" si="24"/>
        <v>0</v>
      </c>
    </row>
    <row r="30" spans="1:19" x14ac:dyDescent="0.25">
      <c r="A30" s="112">
        <v>8</v>
      </c>
      <c r="B30" s="113"/>
      <c r="C30" s="114"/>
      <c r="D30" s="18">
        <v>1</v>
      </c>
      <c r="E30" s="19"/>
      <c r="F30" s="20" t="str">
        <f>IF($E30="","",IF(ISNA(VLOOKUP($E30,DD!$A$2:$C$150,2,0)),"NO SUCH DIVE",VLOOKUP($E30,DD!$A$2:$C$150,2,0)))</f>
        <v/>
      </c>
      <c r="G30" s="18" t="str">
        <f>IF($E30="","",IF(ISNA(VLOOKUP($E30,DD!$A$2:$C$150,3,0)),"",VLOOKUP($E30,DD!$A$2:$C$150,3,0)))</f>
        <v/>
      </c>
      <c r="H30" s="21"/>
      <c r="I30" s="21"/>
      <c r="J30" s="21"/>
      <c r="K30" s="21"/>
      <c r="L30" s="21"/>
      <c r="M30" s="19"/>
      <c r="N30" s="80">
        <f t="shared" si="0"/>
        <v>0</v>
      </c>
      <c r="O30" s="80">
        <f t="shared" ref="O30" si="25">IF(N30="","",N30)</f>
        <v>0</v>
      </c>
      <c r="Q30" s="36"/>
      <c r="R30" s="36"/>
      <c r="S30" s="36"/>
    </row>
    <row r="31" spans="1:19" x14ac:dyDescent="0.25">
      <c r="A31" s="112"/>
      <c r="B31" s="113"/>
      <c r="C31" s="114"/>
      <c r="D31" s="18">
        <v>2</v>
      </c>
      <c r="E31" s="19"/>
      <c r="F31" s="20" t="str">
        <f>IF($E31="","",IF(ISNA(VLOOKUP($E31,DD!$A$2:$C$150,2,0)),"NO SUCH DIVE",VLOOKUP($E31,DD!$A$2:$C$150,2,0)))</f>
        <v/>
      </c>
      <c r="G31" s="18" t="str">
        <f>IF($E31="","",IF(ISNA(VLOOKUP($E31,DD!$A$2:$C$150,3,0)),"",VLOOKUP($E31,DD!$A$2:$C$150,3,0)))</f>
        <v/>
      </c>
      <c r="H31" s="21"/>
      <c r="I31" s="21"/>
      <c r="J31" s="21"/>
      <c r="K31" s="21"/>
      <c r="L31" s="21"/>
      <c r="M31" s="19"/>
      <c r="N31" s="80">
        <f t="shared" si="0"/>
        <v>0</v>
      </c>
      <c r="O31" s="80">
        <f t="shared" ref="O31:O33" si="26">IF(N31="",O30,N31+O30)</f>
        <v>0</v>
      </c>
      <c r="Q31" s="35"/>
      <c r="R31" s="35"/>
      <c r="S31" s="35"/>
    </row>
    <row r="32" spans="1:19" ht="15.75" thickBot="1" x14ac:dyDescent="0.3">
      <c r="A32" s="112"/>
      <c r="B32" s="113"/>
      <c r="C32" s="114"/>
      <c r="D32" s="18">
        <v>3</v>
      </c>
      <c r="E32" s="19"/>
      <c r="F32" s="20" t="str">
        <f>IF($E32="","",IF(ISNA(VLOOKUP($E32,DD!$A$2:$C$150,2,0)),"NO SUCH DIVE",VLOOKUP($E32,DD!$A$2:$C$150,2,0)))</f>
        <v/>
      </c>
      <c r="G32" s="18" t="str">
        <f>IF($E32="","",IF(ISNA(VLOOKUP($E32,DD!$A$2:$C$150,3,0)),"",VLOOKUP($E32,DD!$A$2:$C$150,3,0)))</f>
        <v/>
      </c>
      <c r="H32" s="21"/>
      <c r="I32" s="21"/>
      <c r="J32" s="21"/>
      <c r="K32" s="21"/>
      <c r="L32" s="21"/>
      <c r="M32" s="19"/>
      <c r="N32" s="80">
        <f t="shared" si="0"/>
        <v>0</v>
      </c>
      <c r="O32" s="80">
        <f t="shared" si="26"/>
        <v>0</v>
      </c>
      <c r="Q32" s="35"/>
      <c r="R32" s="35"/>
      <c r="S32" s="35"/>
    </row>
    <row r="33" spans="1:19" ht="15.75" thickBot="1" x14ac:dyDescent="0.3">
      <c r="A33" s="112"/>
      <c r="B33" s="113"/>
      <c r="C33" s="114"/>
      <c r="D33" s="18">
        <v>4</v>
      </c>
      <c r="E33" s="19"/>
      <c r="F33" s="20" t="str">
        <f>IF($E33="","",IF(ISNA(VLOOKUP($E33,DD!$A$2:$C$150,2,0)),"NO SUCH DIVE",VLOOKUP($E33,DD!$A$2:$C$150,2,0)))</f>
        <v/>
      </c>
      <c r="G33" s="18" t="str">
        <f>IF($E33="","",IF(ISNA(VLOOKUP($E33,DD!$A$2:$C$150,3,0)),"",VLOOKUP($E33,DD!$A$2:$C$150,3,0)))</f>
        <v/>
      </c>
      <c r="H33" s="21"/>
      <c r="I33" s="21"/>
      <c r="J33" s="21"/>
      <c r="K33" s="21"/>
      <c r="L33" s="21"/>
      <c r="M33" s="19"/>
      <c r="N33" s="80">
        <f t="shared" si="0"/>
        <v>0</v>
      </c>
      <c r="O33" s="81">
        <f t="shared" si="26"/>
        <v>0</v>
      </c>
      <c r="Q33" s="35">
        <f t="shared" ref="Q33" si="27">IF(O33&lt;&gt;"",O33+A30/10000,0)</f>
        <v>8.0000000000000004E-4</v>
      </c>
      <c r="R33" s="35">
        <f t="shared" ref="R33:S33" si="28">B30</f>
        <v>0</v>
      </c>
      <c r="S33" s="35">
        <f t="shared" si="28"/>
        <v>0</v>
      </c>
    </row>
    <row r="34" spans="1:19" x14ac:dyDescent="0.25">
      <c r="A34" s="115">
        <v>9</v>
      </c>
      <c r="B34" s="116"/>
      <c r="C34" s="117"/>
      <c r="D34" s="10">
        <v>1</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ref="O34" si="29">IF(N34="","",N34)</f>
        <v>0</v>
      </c>
      <c r="Q34" s="36"/>
      <c r="R34" s="36"/>
      <c r="S34" s="36"/>
    </row>
    <row r="35" spans="1:19" x14ac:dyDescent="0.25">
      <c r="A35" s="115"/>
      <c r="B35" s="116"/>
      <c r="C35" s="117"/>
      <c r="D35" s="10">
        <v>2</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ref="O35:O37" si="30">IF(N35="",O34,N35+O34)</f>
        <v>0</v>
      </c>
      <c r="Q35" s="35"/>
      <c r="R35" s="35"/>
      <c r="S35" s="35"/>
    </row>
    <row r="36" spans="1:19" ht="15.75" thickBot="1" x14ac:dyDescent="0.3">
      <c r="A36" s="115"/>
      <c r="B36" s="116"/>
      <c r="C36" s="117"/>
      <c r="D36" s="10">
        <v>3</v>
      </c>
      <c r="E36" s="5"/>
      <c r="F36" t="str">
        <f>IF($E36="","",IF(ISNA(VLOOKUP($E36,DD!$A$2:$C$150,2,0)),"NO SUCH DIVE",VLOOKUP($E36,DD!$A$2:$C$150,2,0)))</f>
        <v/>
      </c>
      <c r="G36" s="10" t="str">
        <f>IF($E36="","",IF(ISNA(VLOOKUP($E36,DD!$A$2:$C$150,3,0)),"",VLOOKUP($E36,DD!$A$2:$C$150,3,0)))</f>
        <v/>
      </c>
      <c r="H36" s="8"/>
      <c r="I36" s="8"/>
      <c r="J36" s="8"/>
      <c r="K36" s="8"/>
      <c r="L36" s="8"/>
      <c r="M36" s="5"/>
      <c r="N36" s="78">
        <f t="shared" si="0"/>
        <v>0</v>
      </c>
      <c r="O36" s="78">
        <f t="shared" si="30"/>
        <v>0</v>
      </c>
      <c r="Q36" s="35"/>
      <c r="R36" s="35"/>
      <c r="S36" s="35"/>
    </row>
    <row r="37" spans="1:19" ht="15.75" thickBot="1" x14ac:dyDescent="0.3">
      <c r="A37" s="115"/>
      <c r="B37" s="116"/>
      <c r="C37" s="117"/>
      <c r="D37" s="10">
        <v>4</v>
      </c>
      <c r="E37" s="5"/>
      <c r="F37" t="str">
        <f>IF($E37="","",IF(ISNA(VLOOKUP($E37,DD!$A$2:$C$150,2,0)),"NO SUCH DIVE",VLOOKUP($E37,DD!$A$2:$C$150,2,0)))</f>
        <v/>
      </c>
      <c r="G37" s="10" t="str">
        <f>IF($E37="","",IF(ISNA(VLOOKUP($E37,DD!$A$2:$C$150,3,0)),"",VLOOKUP($E37,DD!$A$2:$C$150,3,0)))</f>
        <v/>
      </c>
      <c r="H37" s="8"/>
      <c r="I37" s="8"/>
      <c r="J37" s="8"/>
      <c r="K37" s="8"/>
      <c r="L37" s="8"/>
      <c r="M37" s="5"/>
      <c r="N37" s="78">
        <f t="shared" si="0"/>
        <v>0</v>
      </c>
      <c r="O37" s="79">
        <f t="shared" si="30"/>
        <v>0</v>
      </c>
      <c r="Q37" s="35">
        <f t="shared" ref="Q37" si="31">IF(O37&lt;&gt;"",O37+A34/10000,0)</f>
        <v>8.9999999999999998E-4</v>
      </c>
      <c r="R37" s="35">
        <f t="shared" ref="R37:S37" si="32">B34</f>
        <v>0</v>
      </c>
      <c r="S37" s="35">
        <f t="shared" si="32"/>
        <v>0</v>
      </c>
    </row>
    <row r="38" spans="1:19" x14ac:dyDescent="0.25">
      <c r="A38" s="112">
        <v>10</v>
      </c>
      <c r="B38" s="113"/>
      <c r="C38" s="114"/>
      <c r="D38" s="18">
        <v>1</v>
      </c>
      <c r="E38" s="19"/>
      <c r="F38" s="20" t="str">
        <f>IF($E38="","",IF(ISNA(VLOOKUP($E38,DD!$A$2:$C$150,2,0)),"NO SUCH DIVE",VLOOKUP($E38,DD!$A$2:$C$150,2,0)))</f>
        <v/>
      </c>
      <c r="G38" s="18" t="str">
        <f>IF($E38="","",IF(ISNA(VLOOKUP($E38,DD!$A$2:$C$150,3,0)),"",VLOOKUP($E38,DD!$A$2:$C$150,3,0)))</f>
        <v/>
      </c>
      <c r="H38" s="21"/>
      <c r="I38" s="21"/>
      <c r="J38" s="21"/>
      <c r="K38" s="21"/>
      <c r="L38" s="21"/>
      <c r="M38" s="19"/>
      <c r="N38" s="80">
        <f t="shared" si="0"/>
        <v>0</v>
      </c>
      <c r="O38" s="80">
        <f t="shared" ref="O38" si="33">IF(N38="","",N38)</f>
        <v>0</v>
      </c>
      <c r="Q38" s="36"/>
      <c r="R38" s="36"/>
      <c r="S38" s="36"/>
    </row>
    <row r="39" spans="1:19" x14ac:dyDescent="0.25">
      <c r="A39" s="112"/>
      <c r="B39" s="113"/>
      <c r="C39" s="114"/>
      <c r="D39" s="18">
        <v>2</v>
      </c>
      <c r="E39" s="19"/>
      <c r="F39" s="20" t="str">
        <f>IF($E39="","",IF(ISNA(VLOOKUP($E39,DD!$A$2:$C$150,2,0)),"NO SUCH DIVE",VLOOKUP($E39,DD!$A$2:$C$150,2,0)))</f>
        <v/>
      </c>
      <c r="G39" s="18" t="str">
        <f>IF($E39="","",IF(ISNA(VLOOKUP($E39,DD!$A$2:$C$150,3,0)),"",VLOOKUP($E39,DD!$A$2:$C$150,3,0)))</f>
        <v/>
      </c>
      <c r="H39" s="21"/>
      <c r="I39" s="21"/>
      <c r="J39" s="21"/>
      <c r="K39" s="21"/>
      <c r="L39" s="21"/>
      <c r="M39" s="19"/>
      <c r="N39" s="80">
        <f t="shared" si="0"/>
        <v>0</v>
      </c>
      <c r="O39" s="80">
        <f t="shared" ref="O39:O41" si="34">IF(N39="",O38,N39+O38)</f>
        <v>0</v>
      </c>
      <c r="Q39" s="35"/>
      <c r="R39" s="35"/>
      <c r="S39" s="35"/>
    </row>
    <row r="40" spans="1:19" ht="15.75" thickBot="1" x14ac:dyDescent="0.3">
      <c r="A40" s="112"/>
      <c r="B40" s="113"/>
      <c r="C40" s="114"/>
      <c r="D40" s="18">
        <v>3</v>
      </c>
      <c r="E40" s="19"/>
      <c r="F40" s="20" t="str">
        <f>IF($E40="","",IF(ISNA(VLOOKUP($E40,DD!$A$2:$C$150,2,0)),"NO SUCH DIVE",VLOOKUP($E40,DD!$A$2:$C$150,2,0)))</f>
        <v/>
      </c>
      <c r="G40" s="18" t="str">
        <f>IF($E40="","",IF(ISNA(VLOOKUP($E40,DD!$A$2:$C$150,3,0)),"",VLOOKUP($E40,DD!$A$2:$C$150,3,0)))</f>
        <v/>
      </c>
      <c r="H40" s="21"/>
      <c r="I40" s="21"/>
      <c r="J40" s="21"/>
      <c r="K40" s="21"/>
      <c r="L40" s="21"/>
      <c r="M40" s="19"/>
      <c r="N40" s="80">
        <f t="shared" si="0"/>
        <v>0</v>
      </c>
      <c r="O40" s="80">
        <f t="shared" si="34"/>
        <v>0</v>
      </c>
      <c r="Q40" s="35"/>
      <c r="R40" s="35"/>
      <c r="S40" s="35"/>
    </row>
    <row r="41" spans="1:19" ht="15.75" thickBot="1" x14ac:dyDescent="0.3">
      <c r="A41" s="112"/>
      <c r="B41" s="113"/>
      <c r="C41" s="114"/>
      <c r="D41" s="18">
        <v>4</v>
      </c>
      <c r="E41" s="19"/>
      <c r="F41" s="20" t="str">
        <f>IF($E41="","",IF(ISNA(VLOOKUP($E41,DD!$A$2:$C$150,2,0)),"NO SUCH DIVE",VLOOKUP($E41,DD!$A$2:$C$150,2,0)))</f>
        <v/>
      </c>
      <c r="G41" s="18" t="str">
        <f>IF($E41="","",IF(ISNA(VLOOKUP($E41,DD!$A$2:$C$150,3,0)),"",VLOOKUP($E41,DD!$A$2:$C$150,3,0)))</f>
        <v/>
      </c>
      <c r="H41" s="21"/>
      <c r="I41" s="21"/>
      <c r="J41" s="21"/>
      <c r="K41" s="21"/>
      <c r="L41" s="21"/>
      <c r="M41" s="19"/>
      <c r="N41" s="80">
        <f t="shared" si="0"/>
        <v>0</v>
      </c>
      <c r="O41" s="81">
        <f t="shared" si="34"/>
        <v>0</v>
      </c>
      <c r="Q41" s="35">
        <f t="shared" ref="Q41" si="35">IF(O41&lt;&gt;"",O41+A38/10000,0)</f>
        <v>1E-3</v>
      </c>
      <c r="R41" s="35">
        <f t="shared" ref="R41:S41" si="36">B38</f>
        <v>0</v>
      </c>
      <c r="S41" s="35">
        <f t="shared" si="36"/>
        <v>0</v>
      </c>
    </row>
    <row r="42" spans="1:19" x14ac:dyDescent="0.25">
      <c r="A42" s="115">
        <v>11</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7">IF(N42="","",N42)</f>
        <v>0</v>
      </c>
      <c r="Q42" s="36"/>
      <c r="R42" s="36"/>
      <c r="S42" s="36"/>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5" si="38">IF(N43="",O42,N43+O42)</f>
        <v>0</v>
      </c>
      <c r="Q43" s="35"/>
      <c r="R43" s="35"/>
      <c r="S43" s="35"/>
    </row>
    <row r="44" spans="1:19" ht="15.75" thickBot="1" x14ac:dyDescent="0.3">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8"/>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9">
        <f t="shared" si="38"/>
        <v>0</v>
      </c>
      <c r="Q45" s="35">
        <f t="shared" ref="Q45" si="39">IF(O45&lt;&gt;"",O45+A42/10000,0)</f>
        <v>1.1000000000000001E-3</v>
      </c>
      <c r="R45" s="35">
        <f t="shared" ref="R45:S45" si="40">B42</f>
        <v>0</v>
      </c>
      <c r="S45" s="35">
        <f t="shared" si="40"/>
        <v>0</v>
      </c>
    </row>
    <row r="46" spans="1:19" x14ac:dyDescent="0.25">
      <c r="A46" s="112">
        <v>12</v>
      </c>
      <c r="B46" s="113"/>
      <c r="C46" s="114"/>
      <c r="D46" s="18">
        <v>1</v>
      </c>
      <c r="E46" s="19"/>
      <c r="F46" s="20" t="str">
        <f>IF($E46="","",IF(ISNA(VLOOKUP($E46,DD!$A$2:$C$150,2,0)),"NO SUCH DIVE",VLOOKUP($E46,DD!$A$2:$C$150,2,0)))</f>
        <v/>
      </c>
      <c r="G46" s="18" t="str">
        <f>IF($E46="","",IF(ISNA(VLOOKUP($E46,DD!$A$2:$C$150,3,0)),"",VLOOKUP($E46,DD!$A$2:$C$150,3,0)))</f>
        <v/>
      </c>
      <c r="H46" s="21"/>
      <c r="I46" s="21"/>
      <c r="J46" s="21"/>
      <c r="K46" s="21"/>
      <c r="L46" s="21"/>
      <c r="M46" s="19"/>
      <c r="N46" s="80">
        <f t="shared" si="0"/>
        <v>0</v>
      </c>
      <c r="O46" s="80">
        <f t="shared" ref="O46" si="41">IF(N46="","",N46)</f>
        <v>0</v>
      </c>
      <c r="Q46" s="36"/>
      <c r="R46" s="36"/>
      <c r="S46" s="36"/>
    </row>
    <row r="47" spans="1:19" x14ac:dyDescent="0.25">
      <c r="A47" s="112"/>
      <c r="B47" s="113"/>
      <c r="C47" s="114"/>
      <c r="D47" s="18">
        <v>2</v>
      </c>
      <c r="E47" s="19"/>
      <c r="F47" s="20" t="str">
        <f>IF($E47="","",IF(ISNA(VLOOKUP($E47,DD!$A$2:$C$150,2,0)),"NO SUCH DIVE",VLOOKUP($E47,DD!$A$2:$C$150,2,0)))</f>
        <v/>
      </c>
      <c r="G47" s="18" t="str">
        <f>IF($E47="","",IF(ISNA(VLOOKUP($E47,DD!$A$2:$C$150,3,0)),"",VLOOKUP($E47,DD!$A$2:$C$150,3,0)))</f>
        <v/>
      </c>
      <c r="H47" s="21"/>
      <c r="I47" s="21"/>
      <c r="J47" s="21"/>
      <c r="K47" s="21"/>
      <c r="L47" s="21"/>
      <c r="M47" s="19"/>
      <c r="N47" s="80">
        <f t="shared" si="0"/>
        <v>0</v>
      </c>
      <c r="O47" s="80">
        <f t="shared" ref="O47:O49" si="42">IF(N47="",O46,N47+O46)</f>
        <v>0</v>
      </c>
      <c r="Q47" s="35"/>
      <c r="R47" s="35"/>
      <c r="S47" s="35"/>
    </row>
    <row r="48" spans="1:19" ht="15.75" thickBot="1" x14ac:dyDescent="0.3">
      <c r="A48" s="112"/>
      <c r="B48" s="113"/>
      <c r="C48" s="114"/>
      <c r="D48" s="18">
        <v>3</v>
      </c>
      <c r="E48" s="19"/>
      <c r="F48" s="20" t="str">
        <f>IF($E48="","",IF(ISNA(VLOOKUP($E48,DD!$A$2:$C$150,2,0)),"NO SUCH DIVE",VLOOKUP($E48,DD!$A$2:$C$150,2,0)))</f>
        <v/>
      </c>
      <c r="G48" s="18" t="str">
        <f>IF($E48="","",IF(ISNA(VLOOKUP($E48,DD!$A$2:$C$150,3,0)),"",VLOOKUP($E48,DD!$A$2:$C$150,3,0)))</f>
        <v/>
      </c>
      <c r="H48" s="21"/>
      <c r="I48" s="21"/>
      <c r="J48" s="21"/>
      <c r="K48" s="21"/>
      <c r="L48" s="21"/>
      <c r="M48" s="19"/>
      <c r="N48" s="80">
        <f t="shared" si="0"/>
        <v>0</v>
      </c>
      <c r="O48" s="80">
        <f t="shared" si="42"/>
        <v>0</v>
      </c>
      <c r="Q48" s="35"/>
      <c r="R48" s="35"/>
      <c r="S48" s="35"/>
    </row>
    <row r="49" spans="1:19" ht="15.75" thickBot="1" x14ac:dyDescent="0.3">
      <c r="A49" s="112"/>
      <c r="B49" s="113"/>
      <c r="C49" s="114"/>
      <c r="D49" s="18">
        <v>4</v>
      </c>
      <c r="E49" s="19"/>
      <c r="F49" s="20" t="str">
        <f>IF($E49="","",IF(ISNA(VLOOKUP($E49,DD!$A$2:$C$150,2,0)),"NO SUCH DIVE",VLOOKUP($E49,DD!$A$2:$C$150,2,0)))</f>
        <v/>
      </c>
      <c r="G49" s="18" t="str">
        <f>IF($E49="","",IF(ISNA(VLOOKUP($E49,DD!$A$2:$C$150,3,0)),"",VLOOKUP($E49,DD!$A$2:$C$150,3,0)))</f>
        <v/>
      </c>
      <c r="H49" s="21"/>
      <c r="I49" s="21"/>
      <c r="J49" s="21"/>
      <c r="K49" s="21"/>
      <c r="L49" s="21"/>
      <c r="M49" s="19"/>
      <c r="N49" s="80">
        <f t="shared" si="0"/>
        <v>0</v>
      </c>
      <c r="O49" s="81">
        <f t="shared" si="42"/>
        <v>0</v>
      </c>
      <c r="Q49" s="35">
        <f t="shared" ref="Q49" si="43">IF(O49&lt;&gt;"",O49+A46/10000,0)</f>
        <v>1.1999999999999999E-3</v>
      </c>
      <c r="R49" s="35">
        <f t="shared" ref="R49:S49" si="44">B46</f>
        <v>0</v>
      </c>
      <c r="S49" s="35">
        <f t="shared" si="44"/>
        <v>0</v>
      </c>
    </row>
    <row r="50" spans="1:19" x14ac:dyDescent="0.25">
      <c r="A50" s="115">
        <v>13</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 t="shared" ref="O50" si="45">IF(N50="","",N50)</f>
        <v>0</v>
      </c>
      <c r="Q50" s="36"/>
      <c r="R50" s="36"/>
      <c r="S50" s="36"/>
    </row>
    <row r="51" spans="1:19" x14ac:dyDescent="0.25">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 t="shared" ref="O51:O53" si="46">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si="46"/>
        <v>0</v>
      </c>
      <c r="Q52" s="35"/>
      <c r="R52" s="35"/>
      <c r="S52" s="35"/>
    </row>
    <row r="53" spans="1:19" ht="15.75" thickBot="1" x14ac:dyDescent="0.3">
      <c r="A53" s="115"/>
      <c r="B53" s="116"/>
      <c r="C53" s="117"/>
      <c r="D53" s="10">
        <v>4</v>
      </c>
      <c r="E53" s="5"/>
      <c r="F53" t="str">
        <f>IF($E53="","",IF(ISNA(VLOOKUP($E53,DD!$A$2:$C$150,2,0)),"NO SUCH DIVE",VLOOKUP($E53,DD!$A$2:$C$150,2,0)))</f>
        <v/>
      </c>
      <c r="G53" s="10" t="str">
        <f>IF($E53="","",IF(ISNA(VLOOKUP($E53,DD!$A$2:$C$150,3,0)),"",VLOOKUP($E53,DD!$A$2:$C$150,3,0)))</f>
        <v/>
      </c>
      <c r="H53" s="8"/>
      <c r="I53" s="8"/>
      <c r="J53" s="8"/>
      <c r="K53" s="8"/>
      <c r="L53" s="8"/>
      <c r="M53" s="5"/>
      <c r="N53" s="78">
        <f t="shared" si="0"/>
        <v>0</v>
      </c>
      <c r="O53" s="79">
        <f t="shared" si="46"/>
        <v>0</v>
      </c>
      <c r="Q53" s="35">
        <f t="shared" ref="Q53" si="47">IF(O53&lt;&gt;"",O53+A50/10000,0)</f>
        <v>1.2999999999999999E-3</v>
      </c>
      <c r="R53" s="35">
        <f t="shared" ref="R53:S53" si="48">B50</f>
        <v>0</v>
      </c>
      <c r="S53" s="35">
        <f t="shared" si="48"/>
        <v>0</v>
      </c>
    </row>
    <row r="54" spans="1:19" x14ac:dyDescent="0.25">
      <c r="A54" s="112">
        <v>14</v>
      </c>
      <c r="B54" s="113"/>
      <c r="C54" s="114"/>
      <c r="D54" s="18">
        <v>1</v>
      </c>
      <c r="E54" s="19"/>
      <c r="F54" s="20" t="str">
        <f>IF($E54="","",IF(ISNA(VLOOKUP($E54,DD!$A$2:$C$150,2,0)),"NO SUCH DIVE",VLOOKUP($E54,DD!$A$2:$C$150,2,0)))</f>
        <v/>
      </c>
      <c r="G54" s="18" t="str">
        <f>IF($E54="","",IF(ISNA(VLOOKUP($E54,DD!$A$2:$C$150,3,0)),"",VLOOKUP($E54,DD!$A$2:$C$150,3,0)))</f>
        <v/>
      </c>
      <c r="H54" s="21"/>
      <c r="I54" s="21"/>
      <c r="J54" s="21"/>
      <c r="K54" s="21"/>
      <c r="L54" s="21"/>
      <c r="M54" s="19"/>
      <c r="N54" s="80">
        <f t="shared" si="0"/>
        <v>0</v>
      </c>
      <c r="O54" s="80">
        <f t="shared" ref="O54" si="49">IF(N54="","",N54)</f>
        <v>0</v>
      </c>
      <c r="Q54" s="36"/>
      <c r="R54" s="36"/>
      <c r="S54" s="36"/>
    </row>
    <row r="55" spans="1:19" x14ac:dyDescent="0.25">
      <c r="A55" s="112"/>
      <c r="B55" s="113"/>
      <c r="C55" s="114"/>
      <c r="D55" s="18">
        <v>2</v>
      </c>
      <c r="E55" s="19"/>
      <c r="F55" s="20" t="str">
        <f>IF($E55="","",IF(ISNA(VLOOKUP($E55,DD!$A$2:$C$150,2,0)),"NO SUCH DIVE",VLOOKUP($E55,DD!$A$2:$C$150,2,0)))</f>
        <v/>
      </c>
      <c r="G55" s="18" t="str">
        <f>IF($E55="","",IF(ISNA(VLOOKUP($E55,DD!$A$2:$C$150,3,0)),"",VLOOKUP($E55,DD!$A$2:$C$150,3,0)))</f>
        <v/>
      </c>
      <c r="H55" s="21"/>
      <c r="I55" s="21"/>
      <c r="J55" s="21"/>
      <c r="K55" s="21"/>
      <c r="L55" s="21"/>
      <c r="M55" s="19"/>
      <c r="N55" s="80">
        <f t="shared" si="0"/>
        <v>0</v>
      </c>
      <c r="O55" s="80">
        <f t="shared" ref="O55:O57" si="50">IF(N55="",O54,N55+O54)</f>
        <v>0</v>
      </c>
      <c r="Q55" s="35"/>
      <c r="R55" s="35"/>
      <c r="S55" s="35"/>
    </row>
    <row r="56" spans="1:19" ht="15.75" thickBot="1" x14ac:dyDescent="0.3">
      <c r="A56" s="112"/>
      <c r="B56" s="113"/>
      <c r="C56" s="114"/>
      <c r="D56" s="18">
        <v>3</v>
      </c>
      <c r="E56" s="19"/>
      <c r="F56" s="20" t="str">
        <f>IF($E56="","",IF(ISNA(VLOOKUP($E56,DD!$A$2:$C$150,2,0)),"NO SUCH DIVE",VLOOKUP($E56,DD!$A$2:$C$150,2,0)))</f>
        <v/>
      </c>
      <c r="G56" s="18" t="str">
        <f>IF($E56="","",IF(ISNA(VLOOKUP($E56,DD!$A$2:$C$150,3,0)),"",VLOOKUP($E56,DD!$A$2:$C$150,3,0)))</f>
        <v/>
      </c>
      <c r="H56" s="21"/>
      <c r="I56" s="21"/>
      <c r="J56" s="21"/>
      <c r="K56" s="21"/>
      <c r="L56" s="21"/>
      <c r="M56" s="19"/>
      <c r="N56" s="80">
        <f t="shared" si="0"/>
        <v>0</v>
      </c>
      <c r="O56" s="80">
        <f t="shared" si="50"/>
        <v>0</v>
      </c>
      <c r="Q56" s="35"/>
      <c r="R56" s="35"/>
      <c r="S56" s="35"/>
    </row>
    <row r="57" spans="1:19" ht="15.75" thickBot="1" x14ac:dyDescent="0.3">
      <c r="A57" s="112"/>
      <c r="B57" s="113"/>
      <c r="C57" s="114"/>
      <c r="D57" s="18">
        <v>4</v>
      </c>
      <c r="E57" s="19"/>
      <c r="F57" s="20" t="str">
        <f>IF($E57="","",IF(ISNA(VLOOKUP($E57,DD!$A$2:$C$150,2,0)),"NO SUCH DIVE",VLOOKUP($E57,DD!$A$2:$C$150,2,0)))</f>
        <v/>
      </c>
      <c r="G57" s="18" t="str">
        <f>IF($E57="","",IF(ISNA(VLOOKUP($E57,DD!$A$2:$C$150,3,0)),"",VLOOKUP($E57,DD!$A$2:$C$150,3,0)))</f>
        <v/>
      </c>
      <c r="H57" s="21"/>
      <c r="I57" s="21"/>
      <c r="J57" s="21"/>
      <c r="K57" s="21"/>
      <c r="L57" s="21"/>
      <c r="M57" s="19"/>
      <c r="N57" s="80">
        <f t="shared" si="0"/>
        <v>0</v>
      </c>
      <c r="O57" s="81">
        <f t="shared" si="50"/>
        <v>0</v>
      </c>
      <c r="Q57" s="35">
        <f t="shared" ref="Q57" si="51">IF(O57&lt;&gt;"",O57+A54/10000,0)</f>
        <v>1.4E-3</v>
      </c>
      <c r="R57" s="35">
        <f t="shared" ref="R57:S57" si="52">B54</f>
        <v>0</v>
      </c>
      <c r="S57" s="35">
        <f t="shared" si="52"/>
        <v>0</v>
      </c>
    </row>
    <row r="58" spans="1:19" x14ac:dyDescent="0.25">
      <c r="A58" s="115">
        <v>15</v>
      </c>
      <c r="B58" s="116"/>
      <c r="C58" s="117"/>
      <c r="D58" s="10">
        <v>1</v>
      </c>
      <c r="E58" s="5"/>
      <c r="F58" t="str">
        <f>IF($E58="","",IF(ISNA(VLOOKUP($E58,DD!$A$2:$C$150,2,0)),"NO SUCH DIVE",VLOOKUP($E58,DD!$A$2:$C$150,2,0)))</f>
        <v/>
      </c>
      <c r="G58" s="10" t="str">
        <f>IF($E58="","",IF(ISNA(VLOOKUP($E58,DD!$A$2:$C$150,3,0)),"",VLOOKUP($E58,DD!$A$2:$C$150,3,0)))</f>
        <v/>
      </c>
      <c r="H58" s="8"/>
      <c r="I58" s="8"/>
      <c r="J58" s="8"/>
      <c r="K58" s="8"/>
      <c r="L58" s="8"/>
      <c r="M58" s="5"/>
      <c r="N58" s="78">
        <f t="shared" si="0"/>
        <v>0</v>
      </c>
      <c r="O58" s="78">
        <f t="shared" ref="O58" si="53">IF(N58="","",N58)</f>
        <v>0</v>
      </c>
      <c r="Q58" s="36"/>
      <c r="R58" s="36"/>
      <c r="S58" s="36"/>
    </row>
    <row r="59" spans="1:19" x14ac:dyDescent="0.25">
      <c r="A59" s="115"/>
      <c r="B59" s="116"/>
      <c r="C59" s="117"/>
      <c r="D59" s="10">
        <v>2</v>
      </c>
      <c r="E59" s="5"/>
      <c r="F59" t="str">
        <f>IF($E59="","",IF(ISNA(VLOOKUP($E59,DD!$A$2:$C$150,2,0)),"NO SUCH DIVE",VLOOKUP($E59,DD!$A$2:$C$150,2,0)))</f>
        <v/>
      </c>
      <c r="G59" s="10" t="str">
        <f>IF($E59="","",IF(ISNA(VLOOKUP($E59,DD!$A$2:$C$150,3,0)),"",VLOOKUP($E59,DD!$A$2:$C$150,3,0)))</f>
        <v/>
      </c>
      <c r="H59" s="8"/>
      <c r="I59" s="8"/>
      <c r="J59" s="8"/>
      <c r="K59" s="8"/>
      <c r="L59" s="8"/>
      <c r="M59" s="5"/>
      <c r="N59" s="78">
        <f t="shared" si="0"/>
        <v>0</v>
      </c>
      <c r="O59" s="78">
        <f t="shared" ref="O59:O61" si="54">IF(N59="",O58,N59+O58)</f>
        <v>0</v>
      </c>
      <c r="Q59" s="35"/>
      <c r="R59" s="35"/>
      <c r="S59" s="35"/>
    </row>
    <row r="60" spans="1:19" ht="15.75" thickBot="1" x14ac:dyDescent="0.3">
      <c r="A60" s="115"/>
      <c r="B60" s="116"/>
      <c r="C60" s="117"/>
      <c r="D60" s="10">
        <v>3</v>
      </c>
      <c r="E60" s="5"/>
      <c r="F60" t="str">
        <f>IF($E60="","",IF(ISNA(VLOOKUP($E60,DD!$A$2:$C$150,2,0)),"NO SUCH DIVE",VLOOKUP($E60,DD!$A$2:$C$150,2,0)))</f>
        <v/>
      </c>
      <c r="G60" s="10" t="str">
        <f>IF($E60="","",IF(ISNA(VLOOKUP($E60,DD!$A$2:$C$150,3,0)),"",VLOOKUP($E60,DD!$A$2:$C$150,3,0)))</f>
        <v/>
      </c>
      <c r="H60" s="8"/>
      <c r="I60" s="8"/>
      <c r="J60" s="8"/>
      <c r="K60" s="8"/>
      <c r="L60" s="8"/>
      <c r="M60" s="5"/>
      <c r="N60" s="78">
        <f t="shared" si="0"/>
        <v>0</v>
      </c>
      <c r="O60" s="78">
        <f t="shared" si="54"/>
        <v>0</v>
      </c>
      <c r="Q60" s="35"/>
      <c r="R60" s="35"/>
      <c r="S60" s="35"/>
    </row>
    <row r="61" spans="1:19" ht="15.75" thickBot="1" x14ac:dyDescent="0.3">
      <c r="A61" s="115"/>
      <c r="B61" s="116"/>
      <c r="C61" s="117"/>
      <c r="D61" s="10">
        <v>4</v>
      </c>
      <c r="E61" s="5"/>
      <c r="F61" t="str">
        <f>IF($E61="","",IF(ISNA(VLOOKUP($E61,DD!$A$2:$C$150,2,0)),"NO SUCH DIVE",VLOOKUP($E61,DD!$A$2:$C$150,2,0)))</f>
        <v/>
      </c>
      <c r="G61" s="10" t="str">
        <f>IF($E61="","",IF(ISNA(VLOOKUP($E61,DD!$A$2:$C$150,3,0)),"",VLOOKUP($E61,DD!$A$2:$C$150,3,0)))</f>
        <v/>
      </c>
      <c r="H61" s="8"/>
      <c r="I61" s="8"/>
      <c r="J61" s="8"/>
      <c r="K61" s="8"/>
      <c r="L61" s="8"/>
      <c r="M61" s="5"/>
      <c r="N61" s="78">
        <f t="shared" si="0"/>
        <v>0</v>
      </c>
      <c r="O61" s="79">
        <f t="shared" si="54"/>
        <v>0</v>
      </c>
      <c r="Q61" s="35">
        <f t="shared" ref="Q61" si="55">IF(O61&lt;&gt;"",O61+A58/10000,0)</f>
        <v>1.5E-3</v>
      </c>
      <c r="R61" s="35">
        <f t="shared" ref="R61:S61" si="56">B58</f>
        <v>0</v>
      </c>
      <c r="S61" s="35">
        <f t="shared" si="56"/>
        <v>0</v>
      </c>
    </row>
    <row r="62" spans="1:19" x14ac:dyDescent="0.25">
      <c r="A62" s="112">
        <v>16</v>
      </c>
      <c r="B62" s="113"/>
      <c r="C62" s="114"/>
      <c r="D62" s="18">
        <v>1</v>
      </c>
      <c r="E62" s="19"/>
      <c r="F62" s="20" t="str">
        <f>IF($E62="","",IF(ISNA(VLOOKUP($E62,DD!$A$2:$C$150,2,0)),"NO SUCH DIVE",VLOOKUP($E62,DD!$A$2:$C$150,2,0)))</f>
        <v/>
      </c>
      <c r="G62" s="18" t="str">
        <f>IF($E62="","",IF(ISNA(VLOOKUP($E62,DD!$A$2:$C$150,3,0)),"",VLOOKUP($E62,DD!$A$2:$C$150,3,0)))</f>
        <v/>
      </c>
      <c r="H62" s="21"/>
      <c r="I62" s="21"/>
      <c r="J62" s="21"/>
      <c r="K62" s="21"/>
      <c r="L62" s="21"/>
      <c r="M62" s="19"/>
      <c r="N62" s="80">
        <f t="shared" si="0"/>
        <v>0</v>
      </c>
      <c r="O62" s="80">
        <f t="shared" ref="O62" si="57">IF(N62="","",N62)</f>
        <v>0</v>
      </c>
      <c r="Q62" s="36"/>
      <c r="R62" s="36"/>
      <c r="S62" s="36"/>
    </row>
    <row r="63" spans="1:19" x14ac:dyDescent="0.25">
      <c r="A63" s="112"/>
      <c r="B63" s="113"/>
      <c r="C63" s="114"/>
      <c r="D63" s="18">
        <v>2</v>
      </c>
      <c r="E63" s="19"/>
      <c r="F63" s="20" t="str">
        <f>IF($E63="","",IF(ISNA(VLOOKUP($E63,DD!$A$2:$C$150,2,0)),"NO SUCH DIVE",VLOOKUP($E63,DD!$A$2:$C$150,2,0)))</f>
        <v/>
      </c>
      <c r="G63" s="18" t="str">
        <f>IF($E63="","",IF(ISNA(VLOOKUP($E63,DD!$A$2:$C$150,3,0)),"",VLOOKUP($E63,DD!$A$2:$C$150,3,0)))</f>
        <v/>
      </c>
      <c r="H63" s="21"/>
      <c r="I63" s="21"/>
      <c r="J63" s="21"/>
      <c r="K63" s="21"/>
      <c r="L63" s="21"/>
      <c r="M63" s="19"/>
      <c r="N63" s="80">
        <f t="shared" si="0"/>
        <v>0</v>
      </c>
      <c r="O63" s="80">
        <f t="shared" ref="O63:O65" si="58">IF(N63="",O62,N63+O62)</f>
        <v>0</v>
      </c>
      <c r="Q63" s="35"/>
      <c r="R63" s="35"/>
      <c r="S63" s="35"/>
    </row>
    <row r="64" spans="1:19" ht="15.75" thickBot="1" x14ac:dyDescent="0.3">
      <c r="A64" s="112"/>
      <c r="B64" s="113"/>
      <c r="C64" s="114"/>
      <c r="D64" s="18">
        <v>3</v>
      </c>
      <c r="E64" s="19"/>
      <c r="F64" s="20" t="str">
        <f>IF($E64="","",IF(ISNA(VLOOKUP($E64,DD!$A$2:$C$150,2,0)),"NO SUCH DIVE",VLOOKUP($E64,DD!$A$2:$C$150,2,0)))</f>
        <v/>
      </c>
      <c r="G64" s="18" t="str">
        <f>IF($E64="","",IF(ISNA(VLOOKUP($E64,DD!$A$2:$C$150,3,0)),"",VLOOKUP($E64,DD!$A$2:$C$150,3,0)))</f>
        <v/>
      </c>
      <c r="H64" s="21"/>
      <c r="I64" s="21"/>
      <c r="J64" s="21"/>
      <c r="K64" s="21"/>
      <c r="L64" s="21"/>
      <c r="M64" s="19"/>
      <c r="N64" s="80">
        <f t="shared" si="0"/>
        <v>0</v>
      </c>
      <c r="O64" s="80">
        <f t="shared" si="58"/>
        <v>0</v>
      </c>
      <c r="Q64" s="35"/>
      <c r="R64" s="35"/>
      <c r="S64" s="35"/>
    </row>
    <row r="65" spans="1:19" ht="15.75" thickBot="1" x14ac:dyDescent="0.3">
      <c r="A65" s="112"/>
      <c r="B65" s="113"/>
      <c r="C65" s="114"/>
      <c r="D65" s="18">
        <v>4</v>
      </c>
      <c r="E65" s="19"/>
      <c r="F65" s="20" t="str">
        <f>IF($E65="","",IF(ISNA(VLOOKUP($E65,DD!$A$2:$C$150,2,0)),"NO SUCH DIVE",VLOOKUP($E65,DD!$A$2:$C$150,2,0)))</f>
        <v/>
      </c>
      <c r="G65" s="18" t="str">
        <f>IF($E65="","",IF(ISNA(VLOOKUP($E65,DD!$A$2:$C$150,3,0)),"",VLOOKUP($E65,DD!$A$2:$C$150,3,0)))</f>
        <v/>
      </c>
      <c r="H65" s="21"/>
      <c r="I65" s="21"/>
      <c r="J65" s="21"/>
      <c r="K65" s="21"/>
      <c r="L65" s="21"/>
      <c r="M65" s="19"/>
      <c r="N65" s="80">
        <f t="shared" si="0"/>
        <v>0</v>
      </c>
      <c r="O65" s="81">
        <f t="shared" si="58"/>
        <v>0</v>
      </c>
      <c r="Q65" s="35">
        <f t="shared" ref="Q65" si="59">IF(O65&lt;&gt;"",O65+A62/10000,0)</f>
        <v>1.6000000000000001E-3</v>
      </c>
      <c r="R65" s="35">
        <f t="shared" ref="R65:S65" si="60">B62</f>
        <v>0</v>
      </c>
      <c r="S65" s="35">
        <f t="shared" si="60"/>
        <v>0</v>
      </c>
    </row>
    <row r="66" spans="1:19" x14ac:dyDescent="0.25">
      <c r="A66" s="115">
        <v>17</v>
      </c>
      <c r="B66" s="116"/>
      <c r="C66" s="117"/>
      <c r="D66" s="10">
        <v>1</v>
      </c>
      <c r="E66" s="5"/>
      <c r="F66" t="str">
        <f>IF($E66="","",IF(ISNA(VLOOKUP($E66,DD!$A$2:$C$150,2,0)),"NO SUCH DIVE",VLOOKUP($E66,DD!$A$2:$C$150,2,0)))</f>
        <v/>
      </c>
      <c r="G66" s="10" t="str">
        <f>IF($E66="","",IF(ISNA(VLOOKUP($E66,DD!$A$2:$C$150,3,0)),"",VLOOKUP($E66,DD!$A$2:$C$150,3,0)))</f>
        <v/>
      </c>
      <c r="H66" s="8"/>
      <c r="I66" s="8"/>
      <c r="J66" s="8"/>
      <c r="K66" s="8"/>
      <c r="L66" s="8"/>
      <c r="M66" s="5"/>
      <c r="N66" s="78">
        <f t="shared" si="0"/>
        <v>0</v>
      </c>
      <c r="O66" s="78">
        <f t="shared" ref="O66" si="61">IF(N66="","",N66)</f>
        <v>0</v>
      </c>
      <c r="Q66" s="36"/>
      <c r="R66" s="36"/>
      <c r="S66" s="36"/>
    </row>
    <row r="67" spans="1:19" x14ac:dyDescent="0.25">
      <c r="A67" s="115"/>
      <c r="B67" s="116"/>
      <c r="C67" s="117"/>
      <c r="D67" s="10">
        <v>2</v>
      </c>
      <c r="E67" s="5"/>
      <c r="F67" t="str">
        <f>IF($E67="","",IF(ISNA(VLOOKUP($E67,DD!$A$2:$C$150,2,0)),"NO SUCH DIVE",VLOOKUP($E67,DD!$A$2:$C$150,2,0)))</f>
        <v/>
      </c>
      <c r="G67" s="10" t="str">
        <f>IF($E67="","",IF(ISNA(VLOOKUP($E67,DD!$A$2:$C$150,3,0)),"",VLOOKUP($E67,DD!$A$2:$C$150,3,0)))</f>
        <v/>
      </c>
      <c r="H67" s="8"/>
      <c r="I67" s="8"/>
      <c r="J67" s="8"/>
      <c r="K67" s="8"/>
      <c r="L67" s="8"/>
      <c r="M67" s="5"/>
      <c r="N67" s="78">
        <f t="shared" ref="N67:N97" si="62">IF(G67="",0,IF(COUNT(H67:L67)=3,IF(M67&lt;&gt;"",(SUM(H67:J67)-6)*G67,SUM(H67:J67)*G67),IF(M67&lt;&gt;"",(SUM(H67:L67)-MAX(H67:L67)-MIN(H67:L67)-6)*G67,(SUM(H67:L67)-MAX(H67:L67)-MIN(H67:L67))*G67)))</f>
        <v>0</v>
      </c>
      <c r="O67" s="78">
        <f t="shared" ref="O67:O69" si="63">IF(N67="",O66,N67+O66)</f>
        <v>0</v>
      </c>
      <c r="Q67" s="35"/>
      <c r="R67" s="35"/>
      <c r="S67" s="35"/>
    </row>
    <row r="68" spans="1:19" ht="15.75" thickBot="1" x14ac:dyDescent="0.3">
      <c r="A68" s="115"/>
      <c r="B68" s="116"/>
      <c r="C68" s="117"/>
      <c r="D68" s="10">
        <v>3</v>
      </c>
      <c r="E68" s="5"/>
      <c r="F68" t="str">
        <f>IF($E68="","",IF(ISNA(VLOOKUP($E68,DD!$A$2:$C$150,2,0)),"NO SUCH DIVE",VLOOKUP($E68,DD!$A$2:$C$150,2,0)))</f>
        <v/>
      </c>
      <c r="G68" s="10" t="str">
        <f>IF($E68="","",IF(ISNA(VLOOKUP($E68,DD!$A$2:$C$150,3,0)),"",VLOOKUP($E68,DD!$A$2:$C$150,3,0)))</f>
        <v/>
      </c>
      <c r="H68" s="8"/>
      <c r="I68" s="8"/>
      <c r="J68" s="8"/>
      <c r="K68" s="8"/>
      <c r="L68" s="8"/>
      <c r="M68" s="5"/>
      <c r="N68" s="78">
        <f t="shared" si="62"/>
        <v>0</v>
      </c>
      <c r="O68" s="78">
        <f t="shared" si="63"/>
        <v>0</v>
      </c>
      <c r="Q68" s="35"/>
      <c r="R68" s="35"/>
      <c r="S68" s="35"/>
    </row>
    <row r="69" spans="1:19" ht="15.75" thickBot="1" x14ac:dyDescent="0.3">
      <c r="A69" s="115"/>
      <c r="B69" s="116"/>
      <c r="C69" s="117"/>
      <c r="D69" s="10">
        <v>4</v>
      </c>
      <c r="E69" s="5"/>
      <c r="F69" t="str">
        <f>IF($E69="","",IF(ISNA(VLOOKUP($E69,DD!$A$2:$C$150,2,0)),"NO SUCH DIVE",VLOOKUP($E69,DD!$A$2:$C$150,2,0)))</f>
        <v/>
      </c>
      <c r="G69" s="10" t="str">
        <f>IF($E69="","",IF(ISNA(VLOOKUP($E69,DD!$A$2:$C$150,3,0)),"",VLOOKUP($E69,DD!$A$2:$C$150,3,0)))</f>
        <v/>
      </c>
      <c r="H69" s="8"/>
      <c r="I69" s="8"/>
      <c r="J69" s="8"/>
      <c r="K69" s="8"/>
      <c r="L69" s="8"/>
      <c r="M69" s="5"/>
      <c r="N69" s="78">
        <f t="shared" si="62"/>
        <v>0</v>
      </c>
      <c r="O69" s="79">
        <f t="shared" si="63"/>
        <v>0</v>
      </c>
      <c r="Q69" s="35">
        <f t="shared" ref="Q69" si="64">IF(O69&lt;&gt;"",O69+A66/10000,0)</f>
        <v>1.6999999999999999E-3</v>
      </c>
      <c r="R69" s="35">
        <f t="shared" ref="R69:S69" si="65">B66</f>
        <v>0</v>
      </c>
      <c r="S69" s="35">
        <f t="shared" si="65"/>
        <v>0</v>
      </c>
    </row>
    <row r="70" spans="1:19" x14ac:dyDescent="0.25">
      <c r="A70" s="112">
        <v>18</v>
      </c>
      <c r="B70" s="113"/>
      <c r="C70" s="114"/>
      <c r="D70" s="18">
        <v>1</v>
      </c>
      <c r="E70" s="19"/>
      <c r="F70" s="20" t="str">
        <f>IF($E70="","",IF(ISNA(VLOOKUP($E70,DD!$A$2:$C$150,2,0)),"NO SUCH DIVE",VLOOKUP($E70,DD!$A$2:$C$150,2,0)))</f>
        <v/>
      </c>
      <c r="G70" s="18" t="str">
        <f>IF($E70="","",IF(ISNA(VLOOKUP($E70,DD!$A$2:$C$150,3,0)),"",VLOOKUP($E70,DD!$A$2:$C$150,3,0)))</f>
        <v/>
      </c>
      <c r="H70" s="21"/>
      <c r="I70" s="21"/>
      <c r="J70" s="21"/>
      <c r="K70" s="21"/>
      <c r="L70" s="21"/>
      <c r="M70" s="19"/>
      <c r="N70" s="80">
        <f t="shared" si="62"/>
        <v>0</v>
      </c>
      <c r="O70" s="80">
        <f t="shared" ref="O70" si="66">IF(N70="","",N70)</f>
        <v>0</v>
      </c>
      <c r="Q70" s="36"/>
      <c r="R70" s="36"/>
      <c r="S70" s="36"/>
    </row>
    <row r="71" spans="1:19" x14ac:dyDescent="0.25">
      <c r="A71" s="112"/>
      <c r="B71" s="113"/>
      <c r="C71" s="114"/>
      <c r="D71" s="18">
        <v>2</v>
      </c>
      <c r="E71" s="19"/>
      <c r="F71" s="20" t="str">
        <f>IF($E71="","",IF(ISNA(VLOOKUP($E71,DD!$A$2:$C$150,2,0)),"NO SUCH DIVE",VLOOKUP($E71,DD!$A$2:$C$150,2,0)))</f>
        <v/>
      </c>
      <c r="G71" s="18" t="str">
        <f>IF($E71="","",IF(ISNA(VLOOKUP($E71,DD!$A$2:$C$150,3,0)),"",VLOOKUP($E71,DD!$A$2:$C$150,3,0)))</f>
        <v/>
      </c>
      <c r="H71" s="21"/>
      <c r="I71" s="21"/>
      <c r="J71" s="21"/>
      <c r="K71" s="21"/>
      <c r="L71" s="21"/>
      <c r="M71" s="19"/>
      <c r="N71" s="80">
        <f t="shared" si="62"/>
        <v>0</v>
      </c>
      <c r="O71" s="80">
        <f t="shared" ref="O71:O73" si="67">IF(N71="",O70,N71+O70)</f>
        <v>0</v>
      </c>
      <c r="Q71" s="35"/>
      <c r="R71" s="35"/>
      <c r="S71" s="35"/>
    </row>
    <row r="72" spans="1:19" ht="15.75" thickBot="1" x14ac:dyDescent="0.3">
      <c r="A72" s="112"/>
      <c r="B72" s="113"/>
      <c r="C72" s="114"/>
      <c r="D72" s="18">
        <v>3</v>
      </c>
      <c r="E72" s="19"/>
      <c r="F72" s="20" t="str">
        <f>IF($E72="","",IF(ISNA(VLOOKUP($E72,DD!$A$2:$C$150,2,0)),"NO SUCH DIVE",VLOOKUP($E72,DD!$A$2:$C$150,2,0)))</f>
        <v/>
      </c>
      <c r="G72" s="18" t="str">
        <f>IF($E72="","",IF(ISNA(VLOOKUP($E72,DD!$A$2:$C$150,3,0)),"",VLOOKUP($E72,DD!$A$2:$C$150,3,0)))</f>
        <v/>
      </c>
      <c r="H72" s="21"/>
      <c r="I72" s="21"/>
      <c r="J72" s="21"/>
      <c r="K72" s="21"/>
      <c r="L72" s="21"/>
      <c r="M72" s="19"/>
      <c r="N72" s="80">
        <f t="shared" si="62"/>
        <v>0</v>
      </c>
      <c r="O72" s="80">
        <f t="shared" si="67"/>
        <v>0</v>
      </c>
      <c r="Q72" s="35"/>
      <c r="R72" s="35"/>
      <c r="S72" s="35"/>
    </row>
    <row r="73" spans="1:19" ht="15.75" thickBot="1" x14ac:dyDescent="0.3">
      <c r="A73" s="112"/>
      <c r="B73" s="113"/>
      <c r="C73" s="114"/>
      <c r="D73" s="18">
        <v>4</v>
      </c>
      <c r="E73" s="19"/>
      <c r="F73" s="20" t="str">
        <f>IF($E73="","",IF(ISNA(VLOOKUP($E73,DD!$A$2:$C$150,2,0)),"NO SUCH DIVE",VLOOKUP($E73,DD!$A$2:$C$150,2,0)))</f>
        <v/>
      </c>
      <c r="G73" s="18" t="str">
        <f>IF($E73="","",IF(ISNA(VLOOKUP($E73,DD!$A$2:$C$150,3,0)),"",VLOOKUP($E73,DD!$A$2:$C$150,3,0)))</f>
        <v/>
      </c>
      <c r="H73" s="21"/>
      <c r="I73" s="21"/>
      <c r="J73" s="21"/>
      <c r="K73" s="21"/>
      <c r="L73" s="21"/>
      <c r="M73" s="19"/>
      <c r="N73" s="80">
        <f t="shared" si="62"/>
        <v>0</v>
      </c>
      <c r="O73" s="81">
        <f t="shared" si="67"/>
        <v>0</v>
      </c>
      <c r="Q73" s="35">
        <f t="shared" ref="Q73" si="68">IF(O73&lt;&gt;"",O73+A70/10000,0)</f>
        <v>1.8E-3</v>
      </c>
      <c r="R73" s="35">
        <f t="shared" ref="R73:S73" si="69">B70</f>
        <v>0</v>
      </c>
      <c r="S73" s="35">
        <f t="shared" si="69"/>
        <v>0</v>
      </c>
    </row>
    <row r="74" spans="1:19" x14ac:dyDescent="0.25">
      <c r="A74" s="115">
        <v>19</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62"/>
        <v>0</v>
      </c>
      <c r="O74" s="78">
        <f t="shared" ref="O74" si="70">IF(N74="","",N74)</f>
        <v>0</v>
      </c>
      <c r="Q74" s="36"/>
      <c r="R74" s="36"/>
      <c r="S74" s="36"/>
    </row>
    <row r="75" spans="1:19" ht="15" customHeight="1" x14ac:dyDescent="0.25">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62"/>
        <v>0</v>
      </c>
      <c r="O75" s="78">
        <f t="shared" ref="O75:O77" si="71">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62"/>
        <v>0</v>
      </c>
      <c r="O76" s="78">
        <f t="shared" si="71"/>
        <v>0</v>
      </c>
      <c r="Q76" s="35"/>
      <c r="R76" s="35"/>
      <c r="S76" s="35"/>
    </row>
    <row r="77" spans="1:19" ht="15.75" thickBot="1" x14ac:dyDescent="0.3">
      <c r="A77" s="115"/>
      <c r="B77" s="116"/>
      <c r="C77" s="117"/>
      <c r="D77" s="10">
        <v>4</v>
      </c>
      <c r="E77" s="5"/>
      <c r="F77" t="str">
        <f>IF($E77="","",IF(ISNA(VLOOKUP($E77,DD!$A$2:$C$150,2,0)),"NO SUCH DIVE",VLOOKUP($E77,DD!$A$2:$C$150,2,0)))</f>
        <v/>
      </c>
      <c r="G77" s="10" t="str">
        <f>IF($E77="","",IF(ISNA(VLOOKUP($E77,DD!$A$2:$C$150,3,0)),"",VLOOKUP($E77,DD!$A$2:$C$150,3,0)))</f>
        <v/>
      </c>
      <c r="H77" s="8"/>
      <c r="I77" s="8"/>
      <c r="J77" s="8"/>
      <c r="K77" s="8"/>
      <c r="L77" s="8"/>
      <c r="M77" s="5"/>
      <c r="N77" s="78">
        <f t="shared" si="62"/>
        <v>0</v>
      </c>
      <c r="O77" s="79">
        <f t="shared" si="71"/>
        <v>0</v>
      </c>
      <c r="Q77" s="35">
        <f t="shared" ref="Q77" si="72">IF(O77&lt;&gt;"",O77+A74/10000,0)</f>
        <v>1.9E-3</v>
      </c>
      <c r="R77" s="35">
        <f t="shared" ref="R77:S77" si="73">B74</f>
        <v>0</v>
      </c>
      <c r="S77" s="35">
        <f t="shared" si="73"/>
        <v>0</v>
      </c>
    </row>
    <row r="78" spans="1:19" x14ac:dyDescent="0.25">
      <c r="A78" s="112">
        <v>20</v>
      </c>
      <c r="B78" s="113"/>
      <c r="C78" s="114"/>
      <c r="D78" s="18">
        <v>1</v>
      </c>
      <c r="E78" s="19"/>
      <c r="F78" s="20" t="str">
        <f>IF($E78="","",IF(ISNA(VLOOKUP($E78,DD!$A$2:$C$150,2,0)),"NO SUCH DIVE",VLOOKUP($E78,DD!$A$2:$C$150,2,0)))</f>
        <v/>
      </c>
      <c r="G78" s="18" t="str">
        <f>IF($E78="","",IF(ISNA(VLOOKUP($E78,DD!$A$2:$C$150,3,0)),"",VLOOKUP($E78,DD!$A$2:$C$150,3,0)))</f>
        <v/>
      </c>
      <c r="H78" s="21"/>
      <c r="I78" s="21"/>
      <c r="J78" s="21"/>
      <c r="K78" s="21"/>
      <c r="L78" s="21"/>
      <c r="M78" s="19"/>
      <c r="N78" s="80">
        <f t="shared" si="62"/>
        <v>0</v>
      </c>
      <c r="O78" s="80">
        <f t="shared" ref="O78" si="74">IF(N78="","",N78)</f>
        <v>0</v>
      </c>
      <c r="Q78" s="36"/>
      <c r="R78" s="36"/>
      <c r="S78" s="36"/>
    </row>
    <row r="79" spans="1:19" x14ac:dyDescent="0.25">
      <c r="A79" s="112"/>
      <c r="B79" s="113"/>
      <c r="C79" s="114"/>
      <c r="D79" s="18">
        <v>2</v>
      </c>
      <c r="E79" s="19"/>
      <c r="F79" s="20" t="str">
        <f>IF($E79="","",IF(ISNA(VLOOKUP($E79,DD!$A$2:$C$150,2,0)),"NO SUCH DIVE",VLOOKUP($E79,DD!$A$2:$C$150,2,0)))</f>
        <v/>
      </c>
      <c r="G79" s="18" t="str">
        <f>IF($E79="","",IF(ISNA(VLOOKUP($E79,DD!$A$2:$C$150,3,0)),"",VLOOKUP($E79,DD!$A$2:$C$150,3,0)))</f>
        <v/>
      </c>
      <c r="H79" s="21"/>
      <c r="I79" s="21"/>
      <c r="J79" s="21"/>
      <c r="K79" s="21"/>
      <c r="L79" s="21"/>
      <c r="M79" s="19"/>
      <c r="N79" s="80">
        <f t="shared" si="62"/>
        <v>0</v>
      </c>
      <c r="O79" s="80">
        <f t="shared" ref="O79:O81" si="75">IF(N79="",O78,N79+O78)</f>
        <v>0</v>
      </c>
      <c r="Q79" s="35"/>
      <c r="R79" s="35"/>
      <c r="S79" s="35"/>
    </row>
    <row r="80" spans="1:19" ht="15.75" thickBot="1" x14ac:dyDescent="0.3">
      <c r="A80" s="112"/>
      <c r="B80" s="113"/>
      <c r="C80" s="114"/>
      <c r="D80" s="18">
        <v>3</v>
      </c>
      <c r="E80" s="19"/>
      <c r="F80" s="20" t="str">
        <f>IF($E80="","",IF(ISNA(VLOOKUP($E80,DD!$A$2:$C$150,2,0)),"NO SUCH DIVE",VLOOKUP($E80,DD!$A$2:$C$150,2,0)))</f>
        <v/>
      </c>
      <c r="G80" s="18" t="str">
        <f>IF($E80="","",IF(ISNA(VLOOKUP($E80,DD!$A$2:$C$150,3,0)),"",VLOOKUP($E80,DD!$A$2:$C$150,3,0)))</f>
        <v/>
      </c>
      <c r="H80" s="21"/>
      <c r="I80" s="21"/>
      <c r="J80" s="21"/>
      <c r="K80" s="21"/>
      <c r="L80" s="21"/>
      <c r="M80" s="19"/>
      <c r="N80" s="80">
        <f t="shared" si="62"/>
        <v>0</v>
      </c>
      <c r="O80" s="80">
        <f t="shared" si="75"/>
        <v>0</v>
      </c>
      <c r="Q80" s="35"/>
      <c r="R80" s="35"/>
      <c r="S80" s="35"/>
    </row>
    <row r="81" spans="1:19" ht="15.75" thickBot="1" x14ac:dyDescent="0.3">
      <c r="A81" s="112"/>
      <c r="B81" s="113"/>
      <c r="C81" s="114"/>
      <c r="D81" s="18">
        <v>4</v>
      </c>
      <c r="E81" s="19"/>
      <c r="F81" s="20" t="str">
        <f>IF($E81="","",IF(ISNA(VLOOKUP($E81,DD!$A$2:$C$150,2,0)),"NO SUCH DIVE",VLOOKUP($E81,DD!$A$2:$C$150,2,0)))</f>
        <v/>
      </c>
      <c r="G81" s="18" t="str">
        <f>IF($E81="","",IF(ISNA(VLOOKUP($E81,DD!$A$2:$C$150,3,0)),"",VLOOKUP($E81,DD!$A$2:$C$150,3,0)))</f>
        <v/>
      </c>
      <c r="H81" s="21"/>
      <c r="I81" s="21"/>
      <c r="J81" s="21"/>
      <c r="K81" s="21"/>
      <c r="L81" s="21"/>
      <c r="M81" s="19"/>
      <c r="N81" s="80">
        <f t="shared" si="62"/>
        <v>0</v>
      </c>
      <c r="O81" s="81">
        <f t="shared" si="75"/>
        <v>0</v>
      </c>
      <c r="Q81" s="35">
        <f t="shared" ref="Q81" si="76">IF(O81&lt;&gt;"",O81+A78/10000,0)</f>
        <v>2E-3</v>
      </c>
      <c r="R81" s="35">
        <f t="shared" ref="R81:S81" si="77">B78</f>
        <v>0</v>
      </c>
      <c r="S81" s="35">
        <f t="shared" si="77"/>
        <v>0</v>
      </c>
    </row>
    <row r="82" spans="1:19" x14ac:dyDescent="0.25">
      <c r="A82" s="115">
        <v>21</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62"/>
        <v>0</v>
      </c>
      <c r="O82" s="78">
        <f t="shared" ref="O82" si="78">IF(N82="","",N82)</f>
        <v>0</v>
      </c>
      <c r="Q82" s="36"/>
      <c r="R82" s="36"/>
      <c r="S82" s="36"/>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62"/>
        <v>0</v>
      </c>
      <c r="O83" s="78">
        <f t="shared" ref="O83:O85" si="79">IF(N83="",O82,N83+O82)</f>
        <v>0</v>
      </c>
      <c r="Q83" s="35"/>
      <c r="R83" s="35"/>
      <c r="S83" s="35"/>
    </row>
    <row r="84" spans="1:19" ht="15.75" thickBot="1" x14ac:dyDescent="0.3">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62"/>
        <v>0</v>
      </c>
      <c r="O84" s="78">
        <f t="shared" si="79"/>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62"/>
        <v>0</v>
      </c>
      <c r="O85" s="79">
        <f t="shared" si="79"/>
        <v>0</v>
      </c>
      <c r="Q85" s="35">
        <f t="shared" ref="Q85" si="80">IF(O85&lt;&gt;"",O85+A82/10000,0)</f>
        <v>2.0999999999999999E-3</v>
      </c>
      <c r="R85" s="35">
        <f t="shared" ref="R85:S85" si="81">B82</f>
        <v>0</v>
      </c>
      <c r="S85" s="35">
        <f t="shared" si="81"/>
        <v>0</v>
      </c>
    </row>
    <row r="86" spans="1:19" x14ac:dyDescent="0.25">
      <c r="A86" s="112">
        <v>22</v>
      </c>
      <c r="B86" s="113"/>
      <c r="C86" s="114"/>
      <c r="D86" s="18">
        <v>1</v>
      </c>
      <c r="E86" s="19"/>
      <c r="F86" s="20" t="str">
        <f>IF($E86="","",IF(ISNA(VLOOKUP($E86,DD!$A$2:$C$150,2,0)),"NO SUCH DIVE",VLOOKUP($E86,DD!$A$2:$C$150,2,0)))</f>
        <v/>
      </c>
      <c r="G86" s="18" t="str">
        <f>IF($E86="","",IF(ISNA(VLOOKUP($E86,DD!$A$2:$C$150,3,0)),"",VLOOKUP($E86,DD!$A$2:$C$150,3,0)))</f>
        <v/>
      </c>
      <c r="H86" s="21"/>
      <c r="I86" s="21"/>
      <c r="J86" s="21"/>
      <c r="K86" s="21"/>
      <c r="L86" s="21"/>
      <c r="M86" s="19"/>
      <c r="N86" s="80">
        <f t="shared" si="62"/>
        <v>0</v>
      </c>
      <c r="O86" s="80">
        <f t="shared" ref="O86" si="82">IF(N86="","",N86)</f>
        <v>0</v>
      </c>
      <c r="Q86" s="36"/>
      <c r="R86" s="36"/>
      <c r="S86" s="36"/>
    </row>
    <row r="87" spans="1:19" x14ac:dyDescent="0.25">
      <c r="A87" s="112"/>
      <c r="B87" s="113"/>
      <c r="C87" s="114"/>
      <c r="D87" s="18">
        <v>2</v>
      </c>
      <c r="E87" s="19"/>
      <c r="F87" s="20" t="str">
        <f>IF($E87="","",IF(ISNA(VLOOKUP($E87,DD!$A$2:$C$150,2,0)),"NO SUCH DIVE",VLOOKUP($E87,DD!$A$2:$C$150,2,0)))</f>
        <v/>
      </c>
      <c r="G87" s="18" t="str">
        <f>IF($E87="","",IF(ISNA(VLOOKUP($E87,DD!$A$2:$C$150,3,0)),"",VLOOKUP($E87,DD!$A$2:$C$150,3,0)))</f>
        <v/>
      </c>
      <c r="H87" s="21"/>
      <c r="I87" s="21"/>
      <c r="J87" s="21"/>
      <c r="K87" s="21"/>
      <c r="L87" s="21"/>
      <c r="M87" s="19"/>
      <c r="N87" s="80">
        <f t="shared" si="62"/>
        <v>0</v>
      </c>
      <c r="O87" s="80">
        <f t="shared" ref="O87:O89" si="83">IF(N87="",O86,N87+O86)</f>
        <v>0</v>
      </c>
      <c r="Q87" s="35"/>
      <c r="R87" s="35"/>
      <c r="S87" s="35"/>
    </row>
    <row r="88" spans="1:19" ht="15.75" thickBot="1" x14ac:dyDescent="0.3">
      <c r="A88" s="112"/>
      <c r="B88" s="113"/>
      <c r="C88" s="114"/>
      <c r="D88" s="18">
        <v>3</v>
      </c>
      <c r="E88" s="19"/>
      <c r="F88" s="20" t="str">
        <f>IF($E88="","",IF(ISNA(VLOOKUP($E88,DD!$A$2:$C$150,2,0)),"NO SUCH DIVE",VLOOKUP($E88,DD!$A$2:$C$150,2,0)))</f>
        <v/>
      </c>
      <c r="G88" s="18" t="str">
        <f>IF($E88="","",IF(ISNA(VLOOKUP($E88,DD!$A$2:$C$150,3,0)),"",VLOOKUP($E88,DD!$A$2:$C$150,3,0)))</f>
        <v/>
      </c>
      <c r="H88" s="21"/>
      <c r="I88" s="21"/>
      <c r="J88" s="21"/>
      <c r="K88" s="21"/>
      <c r="L88" s="21"/>
      <c r="M88" s="19"/>
      <c r="N88" s="80">
        <f t="shared" si="62"/>
        <v>0</v>
      </c>
      <c r="O88" s="80">
        <f t="shared" si="83"/>
        <v>0</v>
      </c>
      <c r="Q88" s="35"/>
      <c r="R88" s="35"/>
      <c r="S88" s="35"/>
    </row>
    <row r="89" spans="1:19" ht="15.75" thickBot="1" x14ac:dyDescent="0.3">
      <c r="A89" s="112"/>
      <c r="B89" s="113"/>
      <c r="C89" s="114"/>
      <c r="D89" s="18">
        <v>4</v>
      </c>
      <c r="E89" s="19"/>
      <c r="F89" s="20" t="str">
        <f>IF($E89="","",IF(ISNA(VLOOKUP($E89,DD!$A$2:$C$150,2,0)),"NO SUCH DIVE",VLOOKUP($E89,DD!$A$2:$C$150,2,0)))</f>
        <v/>
      </c>
      <c r="G89" s="18" t="str">
        <f>IF($E89="","",IF(ISNA(VLOOKUP($E89,DD!$A$2:$C$150,3,0)),"",VLOOKUP($E89,DD!$A$2:$C$150,3,0)))</f>
        <v/>
      </c>
      <c r="H89" s="21"/>
      <c r="I89" s="21"/>
      <c r="J89" s="21"/>
      <c r="K89" s="21"/>
      <c r="L89" s="21"/>
      <c r="M89" s="19"/>
      <c r="N89" s="80">
        <f t="shared" si="62"/>
        <v>0</v>
      </c>
      <c r="O89" s="81">
        <f t="shared" si="83"/>
        <v>0</v>
      </c>
      <c r="Q89" s="35">
        <f t="shared" ref="Q89" si="84">IF(O89&lt;&gt;"",O89+A86/10000,0)</f>
        <v>2.2000000000000001E-3</v>
      </c>
      <c r="R89" s="35">
        <f t="shared" ref="R89:S89" si="85">B86</f>
        <v>0</v>
      </c>
      <c r="S89" s="35">
        <f t="shared" si="85"/>
        <v>0</v>
      </c>
    </row>
    <row r="90" spans="1:19" x14ac:dyDescent="0.25">
      <c r="A90" s="115">
        <v>23</v>
      </c>
      <c r="B90" s="116"/>
      <c r="C90" s="117"/>
      <c r="D90" s="10">
        <v>1</v>
      </c>
      <c r="E90" s="5"/>
      <c r="F90" t="str">
        <f>IF($E90="","",IF(ISNA(VLOOKUP($E90,DD!$A$2:$C$150,2,0)),"NO SUCH DIVE",VLOOKUP($E90,DD!$A$2:$C$150,2,0)))</f>
        <v/>
      </c>
      <c r="G90" s="10" t="str">
        <f>IF($E90="","",IF(ISNA(VLOOKUP($E90,DD!$A$2:$C$150,3,0)),"",VLOOKUP($E90,DD!$A$2:$C$150,3,0)))</f>
        <v/>
      </c>
      <c r="H90" s="8"/>
      <c r="I90" s="8"/>
      <c r="J90" s="8"/>
      <c r="K90" s="8"/>
      <c r="L90" s="8"/>
      <c r="M90" s="5"/>
      <c r="N90" s="78">
        <f t="shared" si="62"/>
        <v>0</v>
      </c>
      <c r="O90" s="78">
        <f t="shared" ref="O90" si="86">IF(N90="","",N90)</f>
        <v>0</v>
      </c>
      <c r="Q90" s="36"/>
      <c r="R90" s="36"/>
      <c r="S90" s="36"/>
    </row>
    <row r="91" spans="1:19" x14ac:dyDescent="0.25">
      <c r="A91" s="115"/>
      <c r="B91" s="116"/>
      <c r="C91" s="117"/>
      <c r="D91" s="10">
        <v>2</v>
      </c>
      <c r="E91" s="5"/>
      <c r="F91" t="str">
        <f>IF($E91="","",IF(ISNA(VLOOKUP($E91,DD!$A$2:$C$150,2,0)),"NO SUCH DIVE",VLOOKUP($E91,DD!$A$2:$C$150,2,0)))</f>
        <v/>
      </c>
      <c r="G91" s="10" t="str">
        <f>IF($E91="","",IF(ISNA(VLOOKUP($E91,DD!$A$2:$C$150,3,0)),"",VLOOKUP($E91,DD!$A$2:$C$150,3,0)))</f>
        <v/>
      </c>
      <c r="H91" s="8"/>
      <c r="I91" s="8"/>
      <c r="J91" s="8"/>
      <c r="K91" s="8"/>
      <c r="L91" s="8"/>
      <c r="M91" s="5"/>
      <c r="N91" s="78">
        <f t="shared" si="62"/>
        <v>0</v>
      </c>
      <c r="O91" s="78">
        <f t="shared" ref="O91:O93" si="87">IF(N91="",O90,N91+O90)</f>
        <v>0</v>
      </c>
      <c r="Q91" s="35"/>
      <c r="R91" s="35"/>
      <c r="S91" s="35"/>
    </row>
    <row r="92" spans="1:19" ht="15.75" thickBot="1" x14ac:dyDescent="0.3">
      <c r="A92" s="115"/>
      <c r="B92" s="116"/>
      <c r="C92" s="117"/>
      <c r="D92" s="10">
        <v>3</v>
      </c>
      <c r="E92" s="5"/>
      <c r="F92" t="str">
        <f>IF($E92="","",IF(ISNA(VLOOKUP($E92,DD!$A$2:$C$150,2,0)),"NO SUCH DIVE",VLOOKUP($E92,DD!$A$2:$C$150,2,0)))</f>
        <v/>
      </c>
      <c r="G92" s="10" t="str">
        <f>IF($E92="","",IF(ISNA(VLOOKUP($E92,DD!$A$2:$C$150,3,0)),"",VLOOKUP($E92,DD!$A$2:$C$150,3,0)))</f>
        <v/>
      </c>
      <c r="H92" s="8"/>
      <c r="I92" s="8"/>
      <c r="J92" s="8"/>
      <c r="K92" s="8"/>
      <c r="L92" s="8"/>
      <c r="M92" s="5"/>
      <c r="N92" s="78">
        <f t="shared" si="62"/>
        <v>0</v>
      </c>
      <c r="O92" s="78">
        <f t="shared" si="87"/>
        <v>0</v>
      </c>
      <c r="Q92" s="35"/>
      <c r="R92" s="35"/>
      <c r="S92" s="35"/>
    </row>
    <row r="93" spans="1:19" ht="15.75" thickBot="1" x14ac:dyDescent="0.3">
      <c r="A93" s="115"/>
      <c r="B93" s="116"/>
      <c r="C93" s="117"/>
      <c r="D93" s="10">
        <v>4</v>
      </c>
      <c r="E93" s="5"/>
      <c r="F93" t="str">
        <f>IF($E93="","",IF(ISNA(VLOOKUP($E93,DD!$A$2:$C$150,2,0)),"NO SUCH DIVE",VLOOKUP($E93,DD!$A$2:$C$150,2,0)))</f>
        <v/>
      </c>
      <c r="G93" s="10" t="str">
        <f>IF($E93="","",IF(ISNA(VLOOKUP($E93,DD!$A$2:$C$150,3,0)),"",VLOOKUP($E93,DD!$A$2:$C$150,3,0)))</f>
        <v/>
      </c>
      <c r="H93" s="8"/>
      <c r="I93" s="8"/>
      <c r="J93" s="8"/>
      <c r="K93" s="8"/>
      <c r="L93" s="8"/>
      <c r="M93" s="5"/>
      <c r="N93" s="78">
        <f t="shared" si="62"/>
        <v>0</v>
      </c>
      <c r="O93" s="79">
        <f t="shared" si="87"/>
        <v>0</v>
      </c>
      <c r="Q93" s="35">
        <f t="shared" ref="Q93" si="88">IF(O93&lt;&gt;"",O93+A90/10000,0)</f>
        <v>2.3E-3</v>
      </c>
      <c r="R93" s="35">
        <f t="shared" ref="R93:S93" si="89">B90</f>
        <v>0</v>
      </c>
      <c r="S93" s="35">
        <f t="shared" si="89"/>
        <v>0</v>
      </c>
    </row>
    <row r="94" spans="1:19" x14ac:dyDescent="0.25">
      <c r="A94" s="112">
        <v>24</v>
      </c>
      <c r="B94" s="113"/>
      <c r="C94" s="114"/>
      <c r="D94" s="18">
        <v>1</v>
      </c>
      <c r="E94" s="19"/>
      <c r="F94" s="20" t="str">
        <f>IF($E94="","",IF(ISNA(VLOOKUP($E94,DD!$A$2:$C$150,2,0)),"NO SUCH DIVE",VLOOKUP($E94,DD!$A$2:$C$150,2,0)))</f>
        <v/>
      </c>
      <c r="G94" s="18" t="str">
        <f>IF($E94="","",IF(ISNA(VLOOKUP($E94,DD!$A$2:$C$150,3,0)),"",VLOOKUP($E94,DD!$A$2:$C$150,3,0)))</f>
        <v/>
      </c>
      <c r="H94" s="21"/>
      <c r="I94" s="21"/>
      <c r="J94" s="21"/>
      <c r="K94" s="21"/>
      <c r="L94" s="21"/>
      <c r="M94" s="19"/>
      <c r="N94" s="80">
        <f t="shared" si="62"/>
        <v>0</v>
      </c>
      <c r="O94" s="80">
        <f t="shared" ref="O94" si="90">IF(N94="","",N94)</f>
        <v>0</v>
      </c>
      <c r="Q94" s="36"/>
      <c r="R94" s="36"/>
      <c r="S94" s="36"/>
    </row>
    <row r="95" spans="1:19" x14ac:dyDescent="0.25">
      <c r="A95" s="112"/>
      <c r="B95" s="113"/>
      <c r="C95" s="114"/>
      <c r="D95" s="18">
        <v>2</v>
      </c>
      <c r="E95" s="19"/>
      <c r="F95" s="20" t="str">
        <f>IF($E95="","",IF(ISNA(VLOOKUP($E95,DD!$A$2:$C$150,2,0)),"NO SUCH DIVE",VLOOKUP($E95,DD!$A$2:$C$150,2,0)))</f>
        <v/>
      </c>
      <c r="G95" s="18" t="str">
        <f>IF($E95="","",IF(ISNA(VLOOKUP($E95,DD!$A$2:$C$150,3,0)),"",VLOOKUP($E95,DD!$A$2:$C$150,3,0)))</f>
        <v/>
      </c>
      <c r="H95" s="21"/>
      <c r="I95" s="21"/>
      <c r="J95" s="21"/>
      <c r="K95" s="21"/>
      <c r="L95" s="21"/>
      <c r="M95" s="19"/>
      <c r="N95" s="80">
        <f t="shared" si="62"/>
        <v>0</v>
      </c>
      <c r="O95" s="80">
        <f t="shared" ref="O95:O97" si="91">IF(N95="",O94,N95+O94)</f>
        <v>0</v>
      </c>
      <c r="Q95" s="35"/>
      <c r="R95" s="35"/>
      <c r="S95" s="35"/>
    </row>
    <row r="96" spans="1:19" ht="15.75" thickBot="1" x14ac:dyDescent="0.3">
      <c r="A96" s="112"/>
      <c r="B96" s="113"/>
      <c r="C96" s="114"/>
      <c r="D96" s="18">
        <v>3</v>
      </c>
      <c r="E96" s="19"/>
      <c r="F96" s="20" t="str">
        <f>IF($E96="","",IF(ISNA(VLOOKUP($E96,DD!$A$2:$C$150,2,0)),"NO SUCH DIVE",VLOOKUP($E96,DD!$A$2:$C$150,2,0)))</f>
        <v/>
      </c>
      <c r="G96" s="18" t="str">
        <f>IF($E96="","",IF(ISNA(VLOOKUP($E96,DD!$A$2:$C$150,3,0)),"",VLOOKUP($E96,DD!$A$2:$C$150,3,0)))</f>
        <v/>
      </c>
      <c r="H96" s="21"/>
      <c r="I96" s="21"/>
      <c r="J96" s="21"/>
      <c r="K96" s="21"/>
      <c r="L96" s="21"/>
      <c r="M96" s="19"/>
      <c r="N96" s="80">
        <f t="shared" si="62"/>
        <v>0</v>
      </c>
      <c r="O96" s="80">
        <f t="shared" si="91"/>
        <v>0</v>
      </c>
      <c r="Q96" s="35"/>
      <c r="R96" s="35"/>
      <c r="S96" s="35"/>
    </row>
    <row r="97" spans="1:37" ht="15.75" thickBot="1" x14ac:dyDescent="0.3">
      <c r="A97" s="112"/>
      <c r="B97" s="113"/>
      <c r="C97" s="114"/>
      <c r="D97" s="18">
        <v>4</v>
      </c>
      <c r="E97" s="19"/>
      <c r="F97" s="20" t="str">
        <f>IF($E97="","",IF(ISNA(VLOOKUP($E97,DD!$A$2:$C$150,2,0)),"NO SUCH DIVE",VLOOKUP($E97,DD!$A$2:$C$150,2,0)))</f>
        <v/>
      </c>
      <c r="G97" s="18" t="str">
        <f>IF($E97="","",IF(ISNA(VLOOKUP($E97,DD!$A$2:$C$150,3,0)),"",VLOOKUP($E97,DD!$A$2:$C$150,3,0)))</f>
        <v/>
      </c>
      <c r="H97" s="21"/>
      <c r="I97" s="21"/>
      <c r="J97" s="21"/>
      <c r="K97" s="21"/>
      <c r="L97" s="21"/>
      <c r="M97" s="19"/>
      <c r="N97" s="80">
        <f t="shared" si="62"/>
        <v>0</v>
      </c>
      <c r="O97" s="81">
        <f t="shared" si="91"/>
        <v>0</v>
      </c>
      <c r="Q97" s="35">
        <f t="shared" ref="Q97" si="92">IF(O97&lt;&gt;"",O97+A94/10000,0)</f>
        <v>2.3999999999999998E-3</v>
      </c>
      <c r="R97" s="35">
        <f t="shared" ref="R97:S97" si="93">B94</f>
        <v>0</v>
      </c>
      <c r="S97" s="35">
        <f t="shared" si="93"/>
        <v>0</v>
      </c>
    </row>
    <row r="98" spans="1:37" ht="15.75" thickBot="1" x14ac:dyDescent="0.3">
      <c r="Q98" s="36">
        <v>0</v>
      </c>
      <c r="R98" s="36"/>
      <c r="S98" s="36"/>
    </row>
    <row r="99" spans="1:37" ht="30" x14ac:dyDescent="0.25">
      <c r="C99" s="11" t="s">
        <v>217</v>
      </c>
      <c r="D99" s="28" t="s">
        <v>216</v>
      </c>
      <c r="E99" s="12" t="s">
        <v>215</v>
      </c>
      <c r="F99" s="12" t="s">
        <v>184</v>
      </c>
      <c r="G99" s="12" t="s">
        <v>213</v>
      </c>
      <c r="H99" s="12" t="s">
        <v>238</v>
      </c>
      <c r="I99" s="13" t="s">
        <v>222</v>
      </c>
      <c r="Q99" s="60" t="s">
        <v>225</v>
      </c>
      <c r="R99" s="60" t="s">
        <v>226</v>
      </c>
      <c r="S99" s="60" t="s">
        <v>227</v>
      </c>
      <c r="T99" s="60" t="s">
        <v>228</v>
      </c>
      <c r="U99" s="60" t="s">
        <v>229</v>
      </c>
      <c r="V99" s="60" t="s">
        <v>230</v>
      </c>
      <c r="W99" s="60" t="s">
        <v>231</v>
      </c>
      <c r="X99" s="60" t="s">
        <v>232</v>
      </c>
      <c r="Y99" s="60" t="s">
        <v>233</v>
      </c>
      <c r="Z99" s="60" t="s">
        <v>234</v>
      </c>
      <c r="AA99" s="60" t="s">
        <v>224</v>
      </c>
      <c r="AB99" s="60" t="s">
        <v>235</v>
      </c>
      <c r="AC99" s="60" t="s">
        <v>236</v>
      </c>
      <c r="AD99" s="60" t="s">
        <v>242</v>
      </c>
      <c r="AE99" s="60" t="s">
        <v>279</v>
      </c>
      <c r="AF99" s="60" t="s">
        <v>280</v>
      </c>
      <c r="AG99" s="60" t="s">
        <v>281</v>
      </c>
      <c r="AH99" s="60" t="s">
        <v>278</v>
      </c>
      <c r="AI99" s="60" t="s">
        <v>282</v>
      </c>
      <c r="AJ99" s="60" t="s">
        <v>283</v>
      </c>
      <c r="AK99" s="60" t="s">
        <v>277</v>
      </c>
    </row>
    <row r="100" spans="1:37" x14ac:dyDescent="0.25">
      <c r="C100" s="14">
        <f>IF(E100&lt;1,0,1)</f>
        <v>0</v>
      </c>
      <c r="D100" s="15" t="str">
        <f>IF(OR(C100&lt;1,H100&lt;&gt;"",COUNTIF(P$100:P100,P100)&gt;3),"",VLOOKUP(C100-COUNTA(H$100:H100),DD!$F$1:$G$14,2))</f>
        <v/>
      </c>
      <c r="E100" s="84">
        <f>IF(LARGE($Q$2:$Q$98,ROW()-99)&lt;1,0,LARGE($Q$2:$Q$98,ROW()-99))</f>
        <v>0</v>
      </c>
      <c r="F100" s="16">
        <f>VLOOKUP(E100,$Q$2:$S$98,2,FALSE)</f>
        <v>0</v>
      </c>
      <c r="G100" s="15">
        <f>VLOOKUP(E100,$Q$2:$S$98,3,FALSE)</f>
        <v>0</v>
      </c>
      <c r="H100" s="29"/>
      <c r="I100" s="17" t="str">
        <f t="shared" ref="I100:I122" si="94">IF(AND(OR(C100=C99,C100=C101),C100&lt;&gt;0),"TIE","")</f>
        <v/>
      </c>
      <c r="P100" s="16" t="str">
        <f>G100&amp;H100</f>
        <v>0</v>
      </c>
      <c r="Q100" s="61" t="str">
        <f t="shared" ref="Q100:AK115" si="95">IF($G100=Q$99,$D100,"")</f>
        <v/>
      </c>
      <c r="R100" s="61" t="str">
        <f t="shared" si="95"/>
        <v/>
      </c>
      <c r="S100" s="61" t="str">
        <f t="shared" si="95"/>
        <v/>
      </c>
      <c r="T100" s="61" t="str">
        <f t="shared" si="95"/>
        <v/>
      </c>
      <c r="U100" s="61" t="str">
        <f t="shared" si="95"/>
        <v/>
      </c>
      <c r="V100" s="61" t="str">
        <f t="shared" si="95"/>
        <v/>
      </c>
      <c r="W100" s="61" t="str">
        <f t="shared" si="95"/>
        <v/>
      </c>
      <c r="X100" s="61" t="str">
        <f t="shared" si="95"/>
        <v/>
      </c>
      <c r="Y100" s="61" t="str">
        <f t="shared" si="95"/>
        <v/>
      </c>
      <c r="Z100" s="61" t="str">
        <f t="shared" si="95"/>
        <v/>
      </c>
      <c r="AA100" s="61" t="str">
        <f t="shared" si="95"/>
        <v/>
      </c>
      <c r="AB100" s="61" t="str">
        <f t="shared" si="95"/>
        <v/>
      </c>
      <c r="AC100" s="61" t="str">
        <f t="shared" si="95"/>
        <v/>
      </c>
      <c r="AD100" s="61" t="str">
        <f t="shared" si="95"/>
        <v/>
      </c>
      <c r="AE100" s="61" t="str">
        <f t="shared" si="95"/>
        <v/>
      </c>
      <c r="AF100" s="61" t="str">
        <f t="shared" si="95"/>
        <v/>
      </c>
      <c r="AG100" s="61" t="str">
        <f t="shared" si="95"/>
        <v/>
      </c>
      <c r="AH100" s="61" t="str">
        <f t="shared" si="95"/>
        <v/>
      </c>
      <c r="AI100" s="61" t="str">
        <f t="shared" si="95"/>
        <v/>
      </c>
      <c r="AJ100" s="61" t="str">
        <f t="shared" si="95"/>
        <v/>
      </c>
      <c r="AK100" s="61" t="str">
        <f t="shared" si="95"/>
        <v/>
      </c>
    </row>
    <row r="101" spans="1:37" x14ac:dyDescent="0.25">
      <c r="C101" s="14">
        <f>IF(E101&lt;1,0,IF(INT(E101*100)=INT(E100*100),C100,ROW()-99))</f>
        <v>0</v>
      </c>
      <c r="D101" s="15" t="str">
        <f>IF(OR(C101&lt;1,H101&lt;&gt;"",COUNTIF(P$100:P101,P101)&gt;3),"",VLOOKUP(C101-COUNTA(H$100:H101),DD!$F$1:$G$14,2))</f>
        <v/>
      </c>
      <c r="E101" s="84">
        <f t="shared" ref="E101:E123" si="96">IF(LARGE($Q$2:$Q$98,ROW()-99)&lt;1,0,LARGE($Q$2:$Q$98,ROW()-99))</f>
        <v>0</v>
      </c>
      <c r="F101" s="16">
        <f t="shared" ref="F101:F123" si="97">VLOOKUP(E101,$Q$2:$S$98,2,FALSE)</f>
        <v>0</v>
      </c>
      <c r="G101" s="15">
        <f t="shared" ref="G101:G123" si="98">VLOOKUP(E101,$Q$2:$S$98,3,FALSE)</f>
        <v>0</v>
      </c>
      <c r="H101" s="29"/>
      <c r="I101" s="17" t="str">
        <f t="shared" si="94"/>
        <v/>
      </c>
      <c r="P101" t="str">
        <f t="shared" ref="P101:P123" si="99">G101&amp;H101</f>
        <v>0</v>
      </c>
      <c r="Q101" s="61" t="str">
        <f t="shared" ref="Q101:AD119" si="100">IF($G101=Q$99,$D101,"")</f>
        <v/>
      </c>
      <c r="R101" s="61" t="str">
        <f t="shared" si="100"/>
        <v/>
      </c>
      <c r="S101" s="61" t="str">
        <f t="shared" si="100"/>
        <v/>
      </c>
      <c r="T101" s="61" t="str">
        <f t="shared" si="100"/>
        <v/>
      </c>
      <c r="U101" s="61" t="str">
        <f t="shared" si="100"/>
        <v/>
      </c>
      <c r="V101" s="61" t="str">
        <f t="shared" si="100"/>
        <v/>
      </c>
      <c r="W101" s="61" t="str">
        <f t="shared" si="100"/>
        <v/>
      </c>
      <c r="X101" s="61" t="str">
        <f t="shared" si="100"/>
        <v/>
      </c>
      <c r="Y101" s="61" t="str">
        <f t="shared" si="100"/>
        <v/>
      </c>
      <c r="Z101" s="61" t="str">
        <f t="shared" si="100"/>
        <v/>
      </c>
      <c r="AA101" s="61" t="str">
        <f t="shared" si="100"/>
        <v/>
      </c>
      <c r="AB101" s="61" t="str">
        <f t="shared" si="100"/>
        <v/>
      </c>
      <c r="AC101" s="61" t="str">
        <f t="shared" si="100"/>
        <v/>
      </c>
      <c r="AD101" s="61" t="str">
        <f t="shared" si="100"/>
        <v/>
      </c>
      <c r="AE101" s="61" t="str">
        <f t="shared" si="95"/>
        <v/>
      </c>
      <c r="AF101" s="61" t="str">
        <f t="shared" si="95"/>
        <v/>
      </c>
      <c r="AG101" s="61" t="str">
        <f t="shared" si="95"/>
        <v/>
      </c>
      <c r="AH101" s="61" t="str">
        <f t="shared" si="95"/>
        <v/>
      </c>
      <c r="AI101" s="61" t="str">
        <f t="shared" si="95"/>
        <v/>
      </c>
      <c r="AJ101" s="61" t="str">
        <f t="shared" si="95"/>
        <v/>
      </c>
      <c r="AK101" s="61" t="str">
        <f t="shared" si="95"/>
        <v/>
      </c>
    </row>
    <row r="102" spans="1:37" x14ac:dyDescent="0.25">
      <c r="C102" s="14">
        <f t="shared" ref="C102:C123" si="101">IF(E102&lt;1,0,IF(INT(E102*100)=INT(E101*100),C101,ROW()-99))</f>
        <v>0</v>
      </c>
      <c r="D102" s="15" t="str">
        <f>IF(OR(C102&lt;1,H102&lt;&gt;"",COUNTIF(P$100:P102,P102)&gt;3),"",VLOOKUP(C102-COUNTA(H$100:H102),DD!$F$1:$G$14,2))</f>
        <v/>
      </c>
      <c r="E102" s="84">
        <f t="shared" si="96"/>
        <v>0</v>
      </c>
      <c r="F102" s="16">
        <f t="shared" si="97"/>
        <v>0</v>
      </c>
      <c r="G102" s="15">
        <f t="shared" si="98"/>
        <v>0</v>
      </c>
      <c r="H102" s="29"/>
      <c r="I102" s="17" t="str">
        <f t="shared" si="94"/>
        <v/>
      </c>
      <c r="P102" t="str">
        <f t="shared" si="99"/>
        <v>0</v>
      </c>
      <c r="Q102" s="61" t="str">
        <f t="shared" si="100"/>
        <v/>
      </c>
      <c r="R102" s="61" t="str">
        <f t="shared" si="100"/>
        <v/>
      </c>
      <c r="S102" s="61" t="str">
        <f t="shared" si="100"/>
        <v/>
      </c>
      <c r="T102" s="61" t="str">
        <f t="shared" si="100"/>
        <v/>
      </c>
      <c r="U102" s="61" t="str">
        <f t="shared" si="100"/>
        <v/>
      </c>
      <c r="V102" s="61" t="str">
        <f t="shared" si="100"/>
        <v/>
      </c>
      <c r="W102" s="61" t="str">
        <f t="shared" si="100"/>
        <v/>
      </c>
      <c r="X102" s="61" t="str">
        <f t="shared" si="100"/>
        <v/>
      </c>
      <c r="Y102" s="61" t="str">
        <f t="shared" si="100"/>
        <v/>
      </c>
      <c r="Z102" s="61" t="str">
        <f t="shared" si="100"/>
        <v/>
      </c>
      <c r="AA102" s="61" t="str">
        <f t="shared" si="100"/>
        <v/>
      </c>
      <c r="AB102" s="61" t="str">
        <f t="shared" si="100"/>
        <v/>
      </c>
      <c r="AC102" s="61" t="str">
        <f t="shared" si="100"/>
        <v/>
      </c>
      <c r="AD102" s="61" t="str">
        <f t="shared" si="100"/>
        <v/>
      </c>
      <c r="AE102" s="61" t="str">
        <f t="shared" si="95"/>
        <v/>
      </c>
      <c r="AF102" s="61" t="str">
        <f t="shared" si="95"/>
        <v/>
      </c>
      <c r="AG102" s="61" t="str">
        <f t="shared" si="95"/>
        <v/>
      </c>
      <c r="AH102" s="61" t="str">
        <f t="shared" si="95"/>
        <v/>
      </c>
      <c r="AI102" s="61" t="str">
        <f t="shared" si="95"/>
        <v/>
      </c>
      <c r="AJ102" s="61" t="str">
        <f t="shared" si="95"/>
        <v/>
      </c>
      <c r="AK102" s="61" t="str">
        <f t="shared" si="95"/>
        <v/>
      </c>
    </row>
    <row r="103" spans="1:37" x14ac:dyDescent="0.25">
      <c r="C103" s="14">
        <f t="shared" si="101"/>
        <v>0</v>
      </c>
      <c r="D103" s="15" t="str">
        <f>IF(OR(C103&lt;1,H103&lt;&gt;"",COUNTIF(P$100:P103,P103)&gt;3),"",VLOOKUP(C103-COUNTA(H$100:H103),DD!$F$1:$G$14,2))</f>
        <v/>
      </c>
      <c r="E103" s="84">
        <f t="shared" si="96"/>
        <v>0</v>
      </c>
      <c r="F103" s="16">
        <f t="shared" si="97"/>
        <v>0</v>
      </c>
      <c r="G103" s="15">
        <f t="shared" si="98"/>
        <v>0</v>
      </c>
      <c r="H103" s="29"/>
      <c r="I103" s="17" t="str">
        <f t="shared" si="94"/>
        <v/>
      </c>
      <c r="P103" t="str">
        <f t="shared" si="99"/>
        <v>0</v>
      </c>
      <c r="Q103" s="61" t="str">
        <f t="shared" si="100"/>
        <v/>
      </c>
      <c r="R103" s="61" t="str">
        <f t="shared" si="100"/>
        <v/>
      </c>
      <c r="S103" s="61" t="str">
        <f t="shared" si="100"/>
        <v/>
      </c>
      <c r="T103" s="61" t="str">
        <f t="shared" si="100"/>
        <v/>
      </c>
      <c r="U103" s="61" t="str">
        <f t="shared" si="100"/>
        <v/>
      </c>
      <c r="V103" s="61" t="str">
        <f t="shared" si="100"/>
        <v/>
      </c>
      <c r="W103" s="61" t="str">
        <f t="shared" si="100"/>
        <v/>
      </c>
      <c r="X103" s="61" t="str">
        <f t="shared" si="100"/>
        <v/>
      </c>
      <c r="Y103" s="61" t="str">
        <f t="shared" si="100"/>
        <v/>
      </c>
      <c r="Z103" s="61" t="str">
        <f t="shared" si="100"/>
        <v/>
      </c>
      <c r="AA103" s="61" t="str">
        <f t="shared" si="100"/>
        <v/>
      </c>
      <c r="AB103" s="61" t="str">
        <f t="shared" si="100"/>
        <v/>
      </c>
      <c r="AC103" s="61" t="str">
        <f t="shared" si="100"/>
        <v/>
      </c>
      <c r="AD103" s="61" t="str">
        <f t="shared" si="100"/>
        <v/>
      </c>
      <c r="AE103" s="61" t="str">
        <f t="shared" si="95"/>
        <v/>
      </c>
      <c r="AF103" s="61" t="str">
        <f t="shared" si="95"/>
        <v/>
      </c>
      <c r="AG103" s="61" t="str">
        <f t="shared" si="95"/>
        <v/>
      </c>
      <c r="AH103" s="61" t="str">
        <f t="shared" si="95"/>
        <v/>
      </c>
      <c r="AI103" s="61" t="str">
        <f t="shared" si="95"/>
        <v/>
      </c>
      <c r="AJ103" s="61" t="str">
        <f t="shared" si="95"/>
        <v/>
      </c>
      <c r="AK103" s="61" t="str">
        <f t="shared" si="95"/>
        <v/>
      </c>
    </row>
    <row r="104" spans="1:37" x14ac:dyDescent="0.25">
      <c r="C104" s="14">
        <f t="shared" si="101"/>
        <v>0</v>
      </c>
      <c r="D104" s="15" t="str">
        <f>IF(OR(C104&lt;1,H104&lt;&gt;"",COUNTIF(P$100:P104,P104)&gt;3),"",VLOOKUP(C104-COUNTA(H$100:H104),DD!$F$1:$G$14,2))</f>
        <v/>
      </c>
      <c r="E104" s="84">
        <f t="shared" si="96"/>
        <v>0</v>
      </c>
      <c r="F104" s="16">
        <f t="shared" si="97"/>
        <v>0</v>
      </c>
      <c r="G104" s="15">
        <f t="shared" si="98"/>
        <v>0</v>
      </c>
      <c r="H104" s="29"/>
      <c r="I104" s="17" t="str">
        <f t="shared" si="94"/>
        <v/>
      </c>
      <c r="P104" t="str">
        <f t="shared" si="99"/>
        <v>0</v>
      </c>
      <c r="Q104" s="61" t="str">
        <f t="shared" si="100"/>
        <v/>
      </c>
      <c r="R104" s="61" t="str">
        <f t="shared" si="100"/>
        <v/>
      </c>
      <c r="S104" s="61" t="str">
        <f t="shared" si="100"/>
        <v/>
      </c>
      <c r="T104" s="61" t="str">
        <f t="shared" si="100"/>
        <v/>
      </c>
      <c r="U104" s="61" t="str">
        <f t="shared" si="100"/>
        <v/>
      </c>
      <c r="V104" s="61" t="str">
        <f t="shared" si="100"/>
        <v/>
      </c>
      <c r="W104" s="61" t="str">
        <f t="shared" si="100"/>
        <v/>
      </c>
      <c r="X104" s="61" t="str">
        <f t="shared" si="100"/>
        <v/>
      </c>
      <c r="Y104" s="61" t="str">
        <f t="shared" si="100"/>
        <v/>
      </c>
      <c r="Z104" s="61" t="str">
        <f t="shared" si="100"/>
        <v/>
      </c>
      <c r="AA104" s="61" t="str">
        <f t="shared" si="100"/>
        <v/>
      </c>
      <c r="AB104" s="61" t="str">
        <f t="shared" si="100"/>
        <v/>
      </c>
      <c r="AC104" s="61" t="str">
        <f t="shared" si="100"/>
        <v/>
      </c>
      <c r="AD104" s="61" t="str">
        <f t="shared" si="100"/>
        <v/>
      </c>
      <c r="AE104" s="61" t="str">
        <f t="shared" si="95"/>
        <v/>
      </c>
      <c r="AF104" s="61" t="str">
        <f t="shared" si="95"/>
        <v/>
      </c>
      <c r="AG104" s="61" t="str">
        <f t="shared" si="95"/>
        <v/>
      </c>
      <c r="AH104" s="61" t="str">
        <f t="shared" si="95"/>
        <v/>
      </c>
      <c r="AI104" s="61" t="str">
        <f t="shared" si="95"/>
        <v/>
      </c>
      <c r="AJ104" s="61" t="str">
        <f t="shared" si="95"/>
        <v/>
      </c>
      <c r="AK104" s="61" t="str">
        <f t="shared" si="95"/>
        <v/>
      </c>
    </row>
    <row r="105" spans="1:37" x14ac:dyDescent="0.25">
      <c r="C105" s="14">
        <f t="shared" si="101"/>
        <v>0</v>
      </c>
      <c r="D105" s="15" t="str">
        <f>IF(OR(C105&lt;1,H105&lt;&gt;"",COUNTIF(P$100:P105,P105)&gt;3),"",VLOOKUP(C105-COUNTA(H$100:H105),DD!$F$1:$G$14,2))</f>
        <v/>
      </c>
      <c r="E105" s="84">
        <f t="shared" si="96"/>
        <v>0</v>
      </c>
      <c r="F105" s="16">
        <f t="shared" si="97"/>
        <v>0</v>
      </c>
      <c r="G105" s="15">
        <f t="shared" si="98"/>
        <v>0</v>
      </c>
      <c r="H105" s="29"/>
      <c r="I105" s="17" t="str">
        <f t="shared" si="94"/>
        <v/>
      </c>
      <c r="P105" t="str">
        <f t="shared" si="99"/>
        <v>0</v>
      </c>
      <c r="Q105" s="61" t="str">
        <f t="shared" si="100"/>
        <v/>
      </c>
      <c r="R105" s="61" t="str">
        <f t="shared" si="100"/>
        <v/>
      </c>
      <c r="S105" s="61" t="str">
        <f t="shared" si="100"/>
        <v/>
      </c>
      <c r="T105" s="61" t="str">
        <f t="shared" si="100"/>
        <v/>
      </c>
      <c r="U105" s="61" t="str">
        <f t="shared" si="100"/>
        <v/>
      </c>
      <c r="V105" s="61" t="str">
        <f t="shared" si="100"/>
        <v/>
      </c>
      <c r="W105" s="61" t="str">
        <f t="shared" si="100"/>
        <v/>
      </c>
      <c r="X105" s="61" t="str">
        <f t="shared" si="100"/>
        <v/>
      </c>
      <c r="Y105" s="61" t="str">
        <f t="shared" si="100"/>
        <v/>
      </c>
      <c r="Z105" s="61" t="str">
        <f t="shared" si="100"/>
        <v/>
      </c>
      <c r="AA105" s="61" t="str">
        <f t="shared" si="100"/>
        <v/>
      </c>
      <c r="AB105" s="61" t="str">
        <f t="shared" si="100"/>
        <v/>
      </c>
      <c r="AC105" s="61" t="str">
        <f t="shared" si="100"/>
        <v/>
      </c>
      <c r="AD105" s="61" t="str">
        <f t="shared" si="100"/>
        <v/>
      </c>
      <c r="AE105" s="61" t="str">
        <f t="shared" si="95"/>
        <v/>
      </c>
      <c r="AF105" s="61" t="str">
        <f t="shared" si="95"/>
        <v/>
      </c>
      <c r="AG105" s="61" t="str">
        <f t="shared" si="95"/>
        <v/>
      </c>
      <c r="AH105" s="61" t="str">
        <f t="shared" si="95"/>
        <v/>
      </c>
      <c r="AI105" s="61" t="str">
        <f t="shared" si="95"/>
        <v/>
      </c>
      <c r="AJ105" s="61" t="str">
        <f t="shared" si="95"/>
        <v/>
      </c>
      <c r="AK105" s="61" t="str">
        <f t="shared" si="95"/>
        <v/>
      </c>
    </row>
    <row r="106" spans="1:37" x14ac:dyDescent="0.25">
      <c r="C106" s="14">
        <f t="shared" si="101"/>
        <v>0</v>
      </c>
      <c r="D106" s="15" t="str">
        <f>IF(OR(C106&lt;1,H106&lt;&gt;"",COUNTIF(P$100:P106,P106)&gt;3),"",VLOOKUP(C106-COUNTA(H$100:H106),DD!$F$1:$G$14,2))</f>
        <v/>
      </c>
      <c r="E106" s="84">
        <f t="shared" si="96"/>
        <v>0</v>
      </c>
      <c r="F106" s="16">
        <f t="shared" si="97"/>
        <v>0</v>
      </c>
      <c r="G106" s="15">
        <f t="shared" si="98"/>
        <v>0</v>
      </c>
      <c r="H106" s="29"/>
      <c r="I106" s="17" t="str">
        <f t="shared" si="94"/>
        <v/>
      </c>
      <c r="P106" t="str">
        <f t="shared" si="99"/>
        <v>0</v>
      </c>
      <c r="Q106" s="61" t="str">
        <f t="shared" si="100"/>
        <v/>
      </c>
      <c r="R106" s="61" t="str">
        <f t="shared" si="100"/>
        <v/>
      </c>
      <c r="S106" s="61" t="str">
        <f t="shared" si="100"/>
        <v/>
      </c>
      <c r="T106" s="61" t="str">
        <f t="shared" si="100"/>
        <v/>
      </c>
      <c r="U106" s="61" t="str">
        <f t="shared" si="100"/>
        <v/>
      </c>
      <c r="V106" s="61" t="str">
        <f t="shared" si="100"/>
        <v/>
      </c>
      <c r="W106" s="61" t="str">
        <f t="shared" si="100"/>
        <v/>
      </c>
      <c r="X106" s="61" t="str">
        <f t="shared" si="100"/>
        <v/>
      </c>
      <c r="Y106" s="61" t="str">
        <f t="shared" si="100"/>
        <v/>
      </c>
      <c r="Z106" s="61" t="str">
        <f t="shared" si="100"/>
        <v/>
      </c>
      <c r="AA106" s="61" t="str">
        <f t="shared" si="100"/>
        <v/>
      </c>
      <c r="AB106" s="61" t="str">
        <f t="shared" si="100"/>
        <v/>
      </c>
      <c r="AC106" s="61" t="str">
        <f t="shared" si="100"/>
        <v/>
      </c>
      <c r="AD106" s="61" t="str">
        <f t="shared" si="100"/>
        <v/>
      </c>
      <c r="AE106" s="61" t="str">
        <f t="shared" si="95"/>
        <v/>
      </c>
      <c r="AF106" s="61" t="str">
        <f t="shared" si="95"/>
        <v/>
      </c>
      <c r="AG106" s="61" t="str">
        <f t="shared" si="95"/>
        <v/>
      </c>
      <c r="AH106" s="61" t="str">
        <f t="shared" si="95"/>
        <v/>
      </c>
      <c r="AI106" s="61" t="str">
        <f t="shared" si="95"/>
        <v/>
      </c>
      <c r="AJ106" s="61" t="str">
        <f t="shared" si="95"/>
        <v/>
      </c>
      <c r="AK106" s="61" t="str">
        <f t="shared" si="95"/>
        <v/>
      </c>
    </row>
    <row r="107" spans="1:37" x14ac:dyDescent="0.25">
      <c r="C107" s="14">
        <f t="shared" si="101"/>
        <v>0</v>
      </c>
      <c r="D107" s="15" t="str">
        <f>IF(OR(C107&lt;1,H107&lt;&gt;"",COUNTIF(P$100:P107,P107)&gt;3),"",VLOOKUP(C107-COUNTA(H$100:H107),DD!$F$1:$G$14,2))</f>
        <v/>
      </c>
      <c r="E107" s="84">
        <f t="shared" si="96"/>
        <v>0</v>
      </c>
      <c r="F107" s="16">
        <f t="shared" si="97"/>
        <v>0</v>
      </c>
      <c r="G107" s="15">
        <f t="shared" si="98"/>
        <v>0</v>
      </c>
      <c r="H107" s="29"/>
      <c r="I107" s="17" t="str">
        <f t="shared" si="94"/>
        <v/>
      </c>
      <c r="P107" t="str">
        <f t="shared" si="99"/>
        <v>0</v>
      </c>
      <c r="Q107" s="61" t="str">
        <f t="shared" si="100"/>
        <v/>
      </c>
      <c r="R107" s="61" t="str">
        <f t="shared" si="100"/>
        <v/>
      </c>
      <c r="S107" s="61" t="str">
        <f t="shared" si="100"/>
        <v/>
      </c>
      <c r="T107" s="61" t="str">
        <f t="shared" si="100"/>
        <v/>
      </c>
      <c r="U107" s="61" t="str">
        <f t="shared" si="100"/>
        <v/>
      </c>
      <c r="V107" s="61" t="str">
        <f t="shared" si="100"/>
        <v/>
      </c>
      <c r="W107" s="61" t="str">
        <f t="shared" si="100"/>
        <v/>
      </c>
      <c r="X107" s="61" t="str">
        <f t="shared" si="100"/>
        <v/>
      </c>
      <c r="Y107" s="61" t="str">
        <f t="shared" si="100"/>
        <v/>
      </c>
      <c r="Z107" s="61" t="str">
        <f t="shared" si="100"/>
        <v/>
      </c>
      <c r="AA107" s="61" t="str">
        <f t="shared" si="100"/>
        <v/>
      </c>
      <c r="AB107" s="61" t="str">
        <f t="shared" si="100"/>
        <v/>
      </c>
      <c r="AC107" s="61" t="str">
        <f t="shared" si="100"/>
        <v/>
      </c>
      <c r="AD107" s="61" t="str">
        <f t="shared" si="100"/>
        <v/>
      </c>
      <c r="AE107" s="61" t="str">
        <f t="shared" si="95"/>
        <v/>
      </c>
      <c r="AF107" s="61" t="str">
        <f t="shared" si="95"/>
        <v/>
      </c>
      <c r="AG107" s="61" t="str">
        <f t="shared" si="95"/>
        <v/>
      </c>
      <c r="AH107" s="61" t="str">
        <f t="shared" si="95"/>
        <v/>
      </c>
      <c r="AI107" s="61" t="str">
        <f t="shared" si="95"/>
        <v/>
      </c>
      <c r="AJ107" s="61" t="str">
        <f t="shared" si="95"/>
        <v/>
      </c>
      <c r="AK107" s="61" t="str">
        <f t="shared" si="95"/>
        <v/>
      </c>
    </row>
    <row r="108" spans="1:37" x14ac:dyDescent="0.25">
      <c r="C108" s="14">
        <f t="shared" si="101"/>
        <v>0</v>
      </c>
      <c r="D108" s="15" t="str">
        <f>IF(OR(C108&lt;1,H108&lt;&gt;"",COUNTIF(P$100:P108,P108)&gt;3),"",VLOOKUP(C108-COUNTA(H$100:H108),DD!$F$1:$G$14,2))</f>
        <v/>
      </c>
      <c r="E108" s="84">
        <f t="shared" si="96"/>
        <v>0</v>
      </c>
      <c r="F108" s="16">
        <f t="shared" si="97"/>
        <v>0</v>
      </c>
      <c r="G108" s="15">
        <f t="shared" si="98"/>
        <v>0</v>
      </c>
      <c r="H108" s="29"/>
      <c r="I108" s="17" t="str">
        <f t="shared" si="94"/>
        <v/>
      </c>
      <c r="P108" t="str">
        <f t="shared" si="99"/>
        <v>0</v>
      </c>
      <c r="Q108" s="61" t="str">
        <f t="shared" si="100"/>
        <v/>
      </c>
      <c r="R108" s="61" t="str">
        <f t="shared" si="100"/>
        <v/>
      </c>
      <c r="S108" s="61" t="str">
        <f t="shared" si="100"/>
        <v/>
      </c>
      <c r="T108" s="61" t="str">
        <f t="shared" si="100"/>
        <v/>
      </c>
      <c r="U108" s="61" t="str">
        <f t="shared" si="100"/>
        <v/>
      </c>
      <c r="V108" s="61" t="str">
        <f t="shared" si="100"/>
        <v/>
      </c>
      <c r="W108" s="61" t="str">
        <f t="shared" si="100"/>
        <v/>
      </c>
      <c r="X108" s="61" t="str">
        <f t="shared" si="100"/>
        <v/>
      </c>
      <c r="Y108" s="61" t="str">
        <f t="shared" si="100"/>
        <v/>
      </c>
      <c r="Z108" s="61" t="str">
        <f t="shared" si="100"/>
        <v/>
      </c>
      <c r="AA108" s="61" t="str">
        <f t="shared" si="100"/>
        <v/>
      </c>
      <c r="AB108" s="61" t="str">
        <f t="shared" si="100"/>
        <v/>
      </c>
      <c r="AC108" s="61" t="str">
        <f t="shared" si="100"/>
        <v/>
      </c>
      <c r="AD108" s="61" t="str">
        <f t="shared" si="100"/>
        <v/>
      </c>
      <c r="AE108" s="61" t="str">
        <f t="shared" si="95"/>
        <v/>
      </c>
      <c r="AF108" s="61" t="str">
        <f t="shared" si="95"/>
        <v/>
      </c>
      <c r="AG108" s="61" t="str">
        <f t="shared" si="95"/>
        <v/>
      </c>
      <c r="AH108" s="61" t="str">
        <f t="shared" si="95"/>
        <v/>
      </c>
      <c r="AI108" s="61" t="str">
        <f t="shared" si="95"/>
        <v/>
      </c>
      <c r="AJ108" s="61" t="str">
        <f t="shared" si="95"/>
        <v/>
      </c>
      <c r="AK108" s="61" t="str">
        <f t="shared" si="95"/>
        <v/>
      </c>
    </row>
    <row r="109" spans="1:37" x14ac:dyDescent="0.25">
      <c r="C109" s="14">
        <f t="shared" si="101"/>
        <v>0</v>
      </c>
      <c r="D109" s="15" t="str">
        <f>IF(OR(C109&lt;1,H109&lt;&gt;"",COUNTIF(P$100:P109,P109)&gt;3),"",VLOOKUP(C109-COUNTA(H$100:H109),DD!$F$1:$G$14,2))</f>
        <v/>
      </c>
      <c r="E109" s="84">
        <f t="shared" si="96"/>
        <v>0</v>
      </c>
      <c r="F109" s="16">
        <f t="shared" si="97"/>
        <v>0</v>
      </c>
      <c r="G109" s="15">
        <f t="shared" si="98"/>
        <v>0</v>
      </c>
      <c r="H109" s="29"/>
      <c r="I109" s="17" t="str">
        <f t="shared" si="94"/>
        <v/>
      </c>
      <c r="P109" t="str">
        <f t="shared" si="99"/>
        <v>0</v>
      </c>
      <c r="Q109" s="61" t="str">
        <f t="shared" si="100"/>
        <v/>
      </c>
      <c r="R109" s="61" t="str">
        <f t="shared" si="100"/>
        <v/>
      </c>
      <c r="S109" s="61" t="str">
        <f t="shared" si="100"/>
        <v/>
      </c>
      <c r="T109" s="61" t="str">
        <f t="shared" si="100"/>
        <v/>
      </c>
      <c r="U109" s="61" t="str">
        <f t="shared" si="100"/>
        <v/>
      </c>
      <c r="V109" s="61" t="str">
        <f t="shared" si="100"/>
        <v/>
      </c>
      <c r="W109" s="61" t="str">
        <f t="shared" si="100"/>
        <v/>
      </c>
      <c r="X109" s="61" t="str">
        <f t="shared" si="100"/>
        <v/>
      </c>
      <c r="Y109" s="61" t="str">
        <f t="shared" si="100"/>
        <v/>
      </c>
      <c r="Z109" s="61" t="str">
        <f t="shared" si="100"/>
        <v/>
      </c>
      <c r="AA109" s="61" t="str">
        <f t="shared" si="100"/>
        <v/>
      </c>
      <c r="AB109" s="61" t="str">
        <f t="shared" si="100"/>
        <v/>
      </c>
      <c r="AC109" s="61" t="str">
        <f t="shared" si="100"/>
        <v/>
      </c>
      <c r="AD109" s="61" t="str">
        <f t="shared" si="100"/>
        <v/>
      </c>
      <c r="AE109" s="61" t="str">
        <f t="shared" si="95"/>
        <v/>
      </c>
      <c r="AF109" s="61" t="str">
        <f t="shared" si="95"/>
        <v/>
      </c>
      <c r="AG109" s="61" t="str">
        <f t="shared" si="95"/>
        <v/>
      </c>
      <c r="AH109" s="61" t="str">
        <f t="shared" si="95"/>
        <v/>
      </c>
      <c r="AI109" s="61" t="str">
        <f t="shared" si="95"/>
        <v/>
      </c>
      <c r="AJ109" s="61" t="str">
        <f t="shared" si="95"/>
        <v/>
      </c>
      <c r="AK109" s="61" t="str">
        <f t="shared" si="95"/>
        <v/>
      </c>
    </row>
    <row r="110" spans="1:37" x14ac:dyDescent="0.25">
      <c r="C110" s="14">
        <f t="shared" si="101"/>
        <v>0</v>
      </c>
      <c r="D110" s="15" t="str">
        <f>IF(OR(C110&lt;1,H110&lt;&gt;"",COUNTIF(P$100:P110,P110)&gt;3),"",VLOOKUP(C110-COUNTA(H$100:H110),DD!$F$1:$G$14,2))</f>
        <v/>
      </c>
      <c r="E110" s="84">
        <f t="shared" si="96"/>
        <v>0</v>
      </c>
      <c r="F110" s="16">
        <f t="shared" si="97"/>
        <v>0</v>
      </c>
      <c r="G110" s="15">
        <f t="shared" si="98"/>
        <v>0</v>
      </c>
      <c r="H110" s="29"/>
      <c r="I110" s="17" t="str">
        <f t="shared" si="94"/>
        <v/>
      </c>
      <c r="P110" t="str">
        <f t="shared" si="99"/>
        <v>0</v>
      </c>
      <c r="Q110" s="61" t="str">
        <f t="shared" si="100"/>
        <v/>
      </c>
      <c r="R110" s="61" t="str">
        <f t="shared" si="100"/>
        <v/>
      </c>
      <c r="S110" s="61" t="str">
        <f t="shared" si="100"/>
        <v/>
      </c>
      <c r="T110" s="61" t="str">
        <f t="shared" si="100"/>
        <v/>
      </c>
      <c r="U110" s="61" t="str">
        <f t="shared" si="100"/>
        <v/>
      </c>
      <c r="V110" s="61" t="str">
        <f t="shared" si="100"/>
        <v/>
      </c>
      <c r="W110" s="61" t="str">
        <f t="shared" si="100"/>
        <v/>
      </c>
      <c r="X110" s="61" t="str">
        <f t="shared" si="100"/>
        <v/>
      </c>
      <c r="Y110" s="61" t="str">
        <f t="shared" si="100"/>
        <v/>
      </c>
      <c r="Z110" s="61" t="str">
        <f t="shared" si="100"/>
        <v/>
      </c>
      <c r="AA110" s="61" t="str">
        <f t="shared" si="100"/>
        <v/>
      </c>
      <c r="AB110" s="61" t="str">
        <f t="shared" si="100"/>
        <v/>
      </c>
      <c r="AC110" s="61" t="str">
        <f t="shared" si="100"/>
        <v/>
      </c>
      <c r="AD110" s="61" t="str">
        <f t="shared" si="100"/>
        <v/>
      </c>
      <c r="AE110" s="61" t="str">
        <f t="shared" si="95"/>
        <v/>
      </c>
      <c r="AF110" s="61" t="str">
        <f t="shared" si="95"/>
        <v/>
      </c>
      <c r="AG110" s="61" t="str">
        <f t="shared" si="95"/>
        <v/>
      </c>
      <c r="AH110" s="61" t="str">
        <f t="shared" si="95"/>
        <v/>
      </c>
      <c r="AI110" s="61" t="str">
        <f t="shared" si="95"/>
        <v/>
      </c>
      <c r="AJ110" s="61" t="str">
        <f t="shared" si="95"/>
        <v/>
      </c>
      <c r="AK110" s="61" t="str">
        <f t="shared" si="95"/>
        <v/>
      </c>
    </row>
    <row r="111" spans="1:37" x14ac:dyDescent="0.25">
      <c r="C111" s="14">
        <f t="shared" si="101"/>
        <v>0</v>
      </c>
      <c r="D111" s="15" t="str">
        <f>IF(OR(C111&lt;1,H111&lt;&gt;"",COUNTIF(P$100:P111,P111)&gt;3),"",VLOOKUP(C111-COUNTA(H$100:H111),DD!$F$1:$G$14,2))</f>
        <v/>
      </c>
      <c r="E111" s="84">
        <f t="shared" si="96"/>
        <v>0</v>
      </c>
      <c r="F111" s="16">
        <f t="shared" si="97"/>
        <v>0</v>
      </c>
      <c r="G111" s="15">
        <f t="shared" si="98"/>
        <v>0</v>
      </c>
      <c r="H111" s="29"/>
      <c r="I111" s="17" t="str">
        <f t="shared" si="94"/>
        <v/>
      </c>
      <c r="P111" t="str">
        <f t="shared" si="99"/>
        <v>0</v>
      </c>
      <c r="Q111" s="61" t="str">
        <f t="shared" si="100"/>
        <v/>
      </c>
      <c r="R111" s="61" t="str">
        <f t="shared" si="100"/>
        <v/>
      </c>
      <c r="S111" s="61" t="str">
        <f t="shared" si="100"/>
        <v/>
      </c>
      <c r="T111" s="61" t="str">
        <f t="shared" si="100"/>
        <v/>
      </c>
      <c r="U111" s="61" t="str">
        <f t="shared" si="100"/>
        <v/>
      </c>
      <c r="V111" s="61" t="str">
        <f t="shared" si="100"/>
        <v/>
      </c>
      <c r="W111" s="61" t="str">
        <f t="shared" si="100"/>
        <v/>
      </c>
      <c r="X111" s="61" t="str">
        <f t="shared" si="100"/>
        <v/>
      </c>
      <c r="Y111" s="61" t="str">
        <f t="shared" si="100"/>
        <v/>
      </c>
      <c r="Z111" s="61" t="str">
        <f t="shared" si="100"/>
        <v/>
      </c>
      <c r="AA111" s="61" t="str">
        <f t="shared" si="100"/>
        <v/>
      </c>
      <c r="AB111" s="61" t="str">
        <f t="shared" si="100"/>
        <v/>
      </c>
      <c r="AC111" s="61" t="str">
        <f t="shared" si="100"/>
        <v/>
      </c>
      <c r="AD111" s="61" t="str">
        <f t="shared" si="100"/>
        <v/>
      </c>
      <c r="AE111" s="61" t="str">
        <f t="shared" si="95"/>
        <v/>
      </c>
      <c r="AF111" s="61" t="str">
        <f t="shared" si="95"/>
        <v/>
      </c>
      <c r="AG111" s="61" t="str">
        <f t="shared" si="95"/>
        <v/>
      </c>
      <c r="AH111" s="61" t="str">
        <f t="shared" si="95"/>
        <v/>
      </c>
      <c r="AI111" s="61" t="str">
        <f t="shared" si="95"/>
        <v/>
      </c>
      <c r="AJ111" s="61" t="str">
        <f t="shared" si="95"/>
        <v/>
      </c>
      <c r="AK111" s="61" t="str">
        <f t="shared" si="95"/>
        <v/>
      </c>
    </row>
    <row r="112" spans="1:37" x14ac:dyDescent="0.25">
      <c r="C112" s="14">
        <f t="shared" si="101"/>
        <v>0</v>
      </c>
      <c r="D112" s="15" t="str">
        <f>IF(OR(C112&lt;1,H112&lt;&gt;"",COUNTIF(P$100:P112,P112)&gt;3),"",VLOOKUP(C112-COUNTA(H$100:H112),DD!$F$1:$G$14,2))</f>
        <v/>
      </c>
      <c r="E112" s="84">
        <f t="shared" si="96"/>
        <v>0</v>
      </c>
      <c r="F112" s="16">
        <f t="shared" si="97"/>
        <v>0</v>
      </c>
      <c r="G112" s="15">
        <f t="shared" si="98"/>
        <v>0</v>
      </c>
      <c r="H112" s="29"/>
      <c r="I112" s="17" t="str">
        <f t="shared" si="94"/>
        <v/>
      </c>
      <c r="P112" t="str">
        <f t="shared" si="99"/>
        <v>0</v>
      </c>
      <c r="Q112" s="61" t="str">
        <f t="shared" si="100"/>
        <v/>
      </c>
      <c r="R112" s="61" t="str">
        <f t="shared" si="100"/>
        <v/>
      </c>
      <c r="S112" s="61" t="str">
        <f t="shared" si="100"/>
        <v/>
      </c>
      <c r="T112" s="61" t="str">
        <f t="shared" si="100"/>
        <v/>
      </c>
      <c r="U112" s="61" t="str">
        <f t="shared" si="100"/>
        <v/>
      </c>
      <c r="V112" s="61" t="str">
        <f t="shared" si="100"/>
        <v/>
      </c>
      <c r="W112" s="61" t="str">
        <f t="shared" si="100"/>
        <v/>
      </c>
      <c r="X112" s="61" t="str">
        <f t="shared" si="100"/>
        <v/>
      </c>
      <c r="Y112" s="61" t="str">
        <f t="shared" si="100"/>
        <v/>
      </c>
      <c r="Z112" s="61" t="str">
        <f t="shared" si="100"/>
        <v/>
      </c>
      <c r="AA112" s="61" t="str">
        <f t="shared" si="100"/>
        <v/>
      </c>
      <c r="AB112" s="61" t="str">
        <f t="shared" si="100"/>
        <v/>
      </c>
      <c r="AC112" s="61" t="str">
        <f t="shared" si="100"/>
        <v/>
      </c>
      <c r="AD112" s="61" t="str">
        <f t="shared" si="100"/>
        <v/>
      </c>
      <c r="AE112" s="61" t="str">
        <f t="shared" si="95"/>
        <v/>
      </c>
      <c r="AF112" s="61" t="str">
        <f t="shared" si="95"/>
        <v/>
      </c>
      <c r="AG112" s="61" t="str">
        <f t="shared" si="95"/>
        <v/>
      </c>
      <c r="AH112" s="61" t="str">
        <f t="shared" si="95"/>
        <v/>
      </c>
      <c r="AI112" s="61" t="str">
        <f t="shared" si="95"/>
        <v/>
      </c>
      <c r="AJ112" s="61" t="str">
        <f t="shared" si="95"/>
        <v/>
      </c>
      <c r="AK112" s="61" t="str">
        <f t="shared" si="95"/>
        <v/>
      </c>
    </row>
    <row r="113" spans="3:37" x14ac:dyDescent="0.25">
      <c r="C113" s="14">
        <f t="shared" si="101"/>
        <v>0</v>
      </c>
      <c r="D113" s="15" t="str">
        <f>IF(OR(C113&lt;1,H113&lt;&gt;"",COUNTIF(P$100:P113,P113)&gt;3),"",VLOOKUP(C113-COUNTA(H$100:H113),DD!$F$1:$G$14,2))</f>
        <v/>
      </c>
      <c r="E113" s="84">
        <f t="shared" si="96"/>
        <v>0</v>
      </c>
      <c r="F113" s="16">
        <f t="shared" si="97"/>
        <v>0</v>
      </c>
      <c r="G113" s="15">
        <f t="shared" si="98"/>
        <v>0</v>
      </c>
      <c r="H113" s="29"/>
      <c r="I113" s="17" t="str">
        <f t="shared" si="94"/>
        <v/>
      </c>
      <c r="P113" t="str">
        <f t="shared" si="99"/>
        <v>0</v>
      </c>
      <c r="Q113" s="61" t="str">
        <f t="shared" si="100"/>
        <v/>
      </c>
      <c r="R113" s="61" t="str">
        <f t="shared" si="100"/>
        <v/>
      </c>
      <c r="S113" s="61" t="str">
        <f t="shared" si="100"/>
        <v/>
      </c>
      <c r="T113" s="61" t="str">
        <f t="shared" si="100"/>
        <v/>
      </c>
      <c r="U113" s="61" t="str">
        <f t="shared" si="100"/>
        <v/>
      </c>
      <c r="V113" s="61" t="str">
        <f t="shared" si="100"/>
        <v/>
      </c>
      <c r="W113" s="61" t="str">
        <f t="shared" si="100"/>
        <v/>
      </c>
      <c r="X113" s="61" t="str">
        <f t="shared" si="100"/>
        <v/>
      </c>
      <c r="Y113" s="61" t="str">
        <f t="shared" si="100"/>
        <v/>
      </c>
      <c r="Z113" s="61" t="str">
        <f t="shared" si="100"/>
        <v/>
      </c>
      <c r="AA113" s="61" t="str">
        <f t="shared" si="100"/>
        <v/>
      </c>
      <c r="AB113" s="61" t="str">
        <f t="shared" si="100"/>
        <v/>
      </c>
      <c r="AC113" s="61" t="str">
        <f t="shared" si="100"/>
        <v/>
      </c>
      <c r="AD113" s="61" t="str">
        <f t="shared" si="100"/>
        <v/>
      </c>
      <c r="AE113" s="61" t="str">
        <f t="shared" si="95"/>
        <v/>
      </c>
      <c r="AF113" s="61" t="str">
        <f t="shared" si="95"/>
        <v/>
      </c>
      <c r="AG113" s="61" t="str">
        <f t="shared" si="95"/>
        <v/>
      </c>
      <c r="AH113" s="61" t="str">
        <f t="shared" si="95"/>
        <v/>
      </c>
      <c r="AI113" s="61" t="str">
        <f t="shared" si="95"/>
        <v/>
      </c>
      <c r="AJ113" s="61" t="str">
        <f t="shared" si="95"/>
        <v/>
      </c>
      <c r="AK113" s="61" t="str">
        <f t="shared" si="95"/>
        <v/>
      </c>
    </row>
    <row r="114" spans="3:37" x14ac:dyDescent="0.25">
      <c r="C114" s="14">
        <f t="shared" si="101"/>
        <v>0</v>
      </c>
      <c r="D114" s="15" t="str">
        <f>IF(OR(C114&lt;1,H114&lt;&gt;"",COUNTIF(P$100:P114,P114)&gt;3),"",VLOOKUP(C114-COUNTA(H$100:H114),DD!$F$1:$G$14,2))</f>
        <v/>
      </c>
      <c r="E114" s="84">
        <f t="shared" si="96"/>
        <v>0</v>
      </c>
      <c r="F114" s="16">
        <f t="shared" si="97"/>
        <v>0</v>
      </c>
      <c r="G114" s="15">
        <f t="shared" si="98"/>
        <v>0</v>
      </c>
      <c r="H114" s="29"/>
      <c r="I114" s="17" t="str">
        <f t="shared" si="94"/>
        <v/>
      </c>
      <c r="P114" t="str">
        <f t="shared" si="99"/>
        <v>0</v>
      </c>
      <c r="Q114" s="61" t="str">
        <f t="shared" si="100"/>
        <v/>
      </c>
      <c r="R114" s="61" t="str">
        <f t="shared" si="100"/>
        <v/>
      </c>
      <c r="S114" s="61" t="str">
        <f t="shared" si="100"/>
        <v/>
      </c>
      <c r="T114" s="61" t="str">
        <f t="shared" si="100"/>
        <v/>
      </c>
      <c r="U114" s="61" t="str">
        <f t="shared" si="100"/>
        <v/>
      </c>
      <c r="V114" s="61" t="str">
        <f t="shared" si="100"/>
        <v/>
      </c>
      <c r="W114" s="61" t="str">
        <f t="shared" si="100"/>
        <v/>
      </c>
      <c r="X114" s="61" t="str">
        <f t="shared" si="100"/>
        <v/>
      </c>
      <c r="Y114" s="61" t="str">
        <f t="shared" si="100"/>
        <v/>
      </c>
      <c r="Z114" s="61" t="str">
        <f t="shared" si="100"/>
        <v/>
      </c>
      <c r="AA114" s="61" t="str">
        <f t="shared" si="100"/>
        <v/>
      </c>
      <c r="AB114" s="61" t="str">
        <f t="shared" si="100"/>
        <v/>
      </c>
      <c r="AC114" s="61" t="str">
        <f t="shared" si="100"/>
        <v/>
      </c>
      <c r="AD114" s="61" t="str">
        <f t="shared" si="100"/>
        <v/>
      </c>
      <c r="AE114" s="61" t="str">
        <f t="shared" si="95"/>
        <v/>
      </c>
      <c r="AF114" s="61" t="str">
        <f t="shared" si="95"/>
        <v/>
      </c>
      <c r="AG114" s="61" t="str">
        <f t="shared" si="95"/>
        <v/>
      </c>
      <c r="AH114" s="61" t="str">
        <f t="shared" si="95"/>
        <v/>
      </c>
      <c r="AI114" s="61" t="str">
        <f t="shared" si="95"/>
        <v/>
      </c>
      <c r="AJ114" s="61" t="str">
        <f t="shared" si="95"/>
        <v/>
      </c>
      <c r="AK114" s="61" t="str">
        <f t="shared" si="95"/>
        <v/>
      </c>
    </row>
    <row r="115" spans="3:37" x14ac:dyDescent="0.25">
      <c r="C115" s="14">
        <f t="shared" si="101"/>
        <v>0</v>
      </c>
      <c r="D115" s="15" t="str">
        <f>IF(OR(C115&lt;1,H115&lt;&gt;"",COUNTIF(P$100:P115,P115)&gt;3),"",VLOOKUP(C115-COUNTA(H$100:H115),DD!$F$1:$G$14,2))</f>
        <v/>
      </c>
      <c r="E115" s="84">
        <f t="shared" si="96"/>
        <v>0</v>
      </c>
      <c r="F115" s="16">
        <f t="shared" si="97"/>
        <v>0</v>
      </c>
      <c r="G115" s="15">
        <f t="shared" si="98"/>
        <v>0</v>
      </c>
      <c r="H115" s="29"/>
      <c r="I115" s="17" t="str">
        <f t="shared" si="94"/>
        <v/>
      </c>
      <c r="P115" t="str">
        <f t="shared" si="99"/>
        <v>0</v>
      </c>
      <c r="Q115" s="61" t="str">
        <f t="shared" si="100"/>
        <v/>
      </c>
      <c r="R115" s="61" t="str">
        <f t="shared" si="100"/>
        <v/>
      </c>
      <c r="S115" s="61" t="str">
        <f t="shared" si="100"/>
        <v/>
      </c>
      <c r="T115" s="61" t="str">
        <f t="shared" si="100"/>
        <v/>
      </c>
      <c r="U115" s="61" t="str">
        <f t="shared" si="100"/>
        <v/>
      </c>
      <c r="V115" s="61" t="str">
        <f t="shared" si="100"/>
        <v/>
      </c>
      <c r="W115" s="61" t="str">
        <f t="shared" si="100"/>
        <v/>
      </c>
      <c r="X115" s="61" t="str">
        <f t="shared" si="100"/>
        <v/>
      </c>
      <c r="Y115" s="61" t="str">
        <f t="shared" si="100"/>
        <v/>
      </c>
      <c r="Z115" s="61" t="str">
        <f t="shared" si="100"/>
        <v/>
      </c>
      <c r="AA115" s="61" t="str">
        <f t="shared" si="100"/>
        <v/>
      </c>
      <c r="AB115" s="61" t="str">
        <f t="shared" si="100"/>
        <v/>
      </c>
      <c r="AC115" s="61" t="str">
        <f t="shared" si="100"/>
        <v/>
      </c>
      <c r="AD115" s="61" t="str">
        <f t="shared" si="100"/>
        <v/>
      </c>
      <c r="AE115" s="61" t="str">
        <f t="shared" si="95"/>
        <v/>
      </c>
      <c r="AF115" s="61" t="str">
        <f t="shared" si="95"/>
        <v/>
      </c>
      <c r="AG115" s="61" t="str">
        <f t="shared" si="95"/>
        <v/>
      </c>
      <c r="AH115" s="61" t="str">
        <f t="shared" si="95"/>
        <v/>
      </c>
      <c r="AI115" s="61" t="str">
        <f t="shared" si="95"/>
        <v/>
      </c>
      <c r="AJ115" s="61" t="str">
        <f t="shared" si="95"/>
        <v/>
      </c>
      <c r="AK115" s="61" t="str">
        <f t="shared" si="95"/>
        <v/>
      </c>
    </row>
    <row r="116" spans="3:37" x14ac:dyDescent="0.25">
      <c r="C116" s="14">
        <f t="shared" si="101"/>
        <v>0</v>
      </c>
      <c r="D116" s="15" t="str">
        <f>IF(OR(C116&lt;1,H116&lt;&gt;"",COUNTIF(P$100:P116,P116)&gt;3),"",VLOOKUP(C116-COUNTA(H$100:H116),DD!$F$1:$G$14,2))</f>
        <v/>
      </c>
      <c r="E116" s="84">
        <f t="shared" si="96"/>
        <v>0</v>
      </c>
      <c r="F116" s="16">
        <f t="shared" si="97"/>
        <v>0</v>
      </c>
      <c r="G116" s="15">
        <f t="shared" si="98"/>
        <v>0</v>
      </c>
      <c r="H116" s="29"/>
      <c r="I116" s="17" t="str">
        <f t="shared" si="94"/>
        <v/>
      </c>
      <c r="P116" t="str">
        <f t="shared" si="99"/>
        <v>0</v>
      </c>
      <c r="Q116" s="61" t="str">
        <f t="shared" si="100"/>
        <v/>
      </c>
      <c r="R116" s="61" t="str">
        <f t="shared" si="100"/>
        <v/>
      </c>
      <c r="S116" s="61" t="str">
        <f t="shared" si="100"/>
        <v/>
      </c>
      <c r="T116" s="61" t="str">
        <f t="shared" si="100"/>
        <v/>
      </c>
      <c r="U116" s="61" t="str">
        <f t="shared" si="100"/>
        <v/>
      </c>
      <c r="V116" s="61" t="str">
        <f t="shared" si="100"/>
        <v/>
      </c>
      <c r="W116" s="61" t="str">
        <f t="shared" si="100"/>
        <v/>
      </c>
      <c r="X116" s="61" t="str">
        <f t="shared" si="100"/>
        <v/>
      </c>
      <c r="Y116" s="61" t="str">
        <f t="shared" si="100"/>
        <v/>
      </c>
      <c r="Z116" s="61" t="str">
        <f t="shared" si="100"/>
        <v/>
      </c>
      <c r="AA116" s="61" t="str">
        <f t="shared" si="100"/>
        <v/>
      </c>
      <c r="AB116" s="61" t="str">
        <f t="shared" si="100"/>
        <v/>
      </c>
      <c r="AC116" s="61" t="str">
        <f t="shared" si="100"/>
        <v/>
      </c>
      <c r="AD116" s="61" t="str">
        <f t="shared" si="100"/>
        <v/>
      </c>
      <c r="AE116" s="61" t="str">
        <f t="shared" ref="AE116:AK123" si="102">IF($G116=AE$99,$D116,"")</f>
        <v/>
      </c>
      <c r="AF116" s="61" t="str">
        <f t="shared" si="102"/>
        <v/>
      </c>
      <c r="AG116" s="61" t="str">
        <f t="shared" si="102"/>
        <v/>
      </c>
      <c r="AH116" s="61" t="str">
        <f t="shared" si="102"/>
        <v/>
      </c>
      <c r="AI116" s="61" t="str">
        <f t="shared" si="102"/>
        <v/>
      </c>
      <c r="AJ116" s="61" t="str">
        <f t="shared" si="102"/>
        <v/>
      </c>
      <c r="AK116" s="61" t="str">
        <f t="shared" si="102"/>
        <v/>
      </c>
    </row>
    <row r="117" spans="3:37" x14ac:dyDescent="0.25">
      <c r="C117" s="14">
        <f t="shared" si="101"/>
        <v>0</v>
      </c>
      <c r="D117" s="15" t="str">
        <f>IF(OR(C117&lt;1,H117&lt;&gt;"",COUNTIF(P$100:P117,P117)&gt;3),"",VLOOKUP(C117-COUNTA(H$100:H117),DD!$F$1:$G$14,2))</f>
        <v/>
      </c>
      <c r="E117" s="84">
        <f t="shared" si="96"/>
        <v>0</v>
      </c>
      <c r="F117" s="16">
        <f t="shared" si="97"/>
        <v>0</v>
      </c>
      <c r="G117" s="15">
        <f t="shared" si="98"/>
        <v>0</v>
      </c>
      <c r="H117" s="29"/>
      <c r="I117" s="17" t="str">
        <f t="shared" si="94"/>
        <v/>
      </c>
      <c r="P117" t="str">
        <f t="shared" si="99"/>
        <v>0</v>
      </c>
      <c r="Q117" s="61" t="str">
        <f t="shared" si="100"/>
        <v/>
      </c>
      <c r="R117" s="61" t="str">
        <f t="shared" si="100"/>
        <v/>
      </c>
      <c r="S117" s="61" t="str">
        <f t="shared" si="100"/>
        <v/>
      </c>
      <c r="T117" s="61" t="str">
        <f t="shared" si="100"/>
        <v/>
      </c>
      <c r="U117" s="61" t="str">
        <f t="shared" si="100"/>
        <v/>
      </c>
      <c r="V117" s="61" t="str">
        <f t="shared" si="100"/>
        <v/>
      </c>
      <c r="W117" s="61" t="str">
        <f t="shared" si="100"/>
        <v/>
      </c>
      <c r="X117" s="61" t="str">
        <f t="shared" si="100"/>
        <v/>
      </c>
      <c r="Y117" s="61" t="str">
        <f t="shared" si="100"/>
        <v/>
      </c>
      <c r="Z117" s="61" t="str">
        <f t="shared" si="100"/>
        <v/>
      </c>
      <c r="AA117" s="61" t="str">
        <f t="shared" si="100"/>
        <v/>
      </c>
      <c r="AB117" s="61" t="str">
        <f t="shared" si="100"/>
        <v/>
      </c>
      <c r="AC117" s="61" t="str">
        <f t="shared" si="100"/>
        <v/>
      </c>
      <c r="AD117" s="61" t="str">
        <f t="shared" si="100"/>
        <v/>
      </c>
      <c r="AE117" s="61" t="str">
        <f t="shared" si="102"/>
        <v/>
      </c>
      <c r="AF117" s="61" t="str">
        <f t="shared" si="102"/>
        <v/>
      </c>
      <c r="AG117" s="61" t="str">
        <f t="shared" si="102"/>
        <v/>
      </c>
      <c r="AH117" s="61" t="str">
        <f t="shared" si="102"/>
        <v/>
      </c>
      <c r="AI117" s="61" t="str">
        <f t="shared" si="102"/>
        <v/>
      </c>
      <c r="AJ117" s="61" t="str">
        <f t="shared" si="102"/>
        <v/>
      </c>
      <c r="AK117" s="61" t="str">
        <f t="shared" si="102"/>
        <v/>
      </c>
    </row>
    <row r="118" spans="3:37" x14ac:dyDescent="0.25">
      <c r="C118" s="14">
        <f t="shared" si="101"/>
        <v>0</v>
      </c>
      <c r="D118" s="15" t="str">
        <f>IF(OR(C118&lt;1,H118&lt;&gt;"",COUNTIF(P$100:P118,P118)&gt;3),"",VLOOKUP(C118-COUNTA(H$100:H118),DD!$F$1:$G$14,2))</f>
        <v/>
      </c>
      <c r="E118" s="84">
        <f t="shared" si="96"/>
        <v>0</v>
      </c>
      <c r="F118" s="16">
        <f t="shared" si="97"/>
        <v>0</v>
      </c>
      <c r="G118" s="15">
        <f t="shared" si="98"/>
        <v>0</v>
      </c>
      <c r="H118" s="29"/>
      <c r="I118" s="17" t="str">
        <f t="shared" si="94"/>
        <v/>
      </c>
      <c r="P118" t="str">
        <f t="shared" si="99"/>
        <v>0</v>
      </c>
      <c r="Q118" s="61" t="str">
        <f t="shared" si="100"/>
        <v/>
      </c>
      <c r="R118" s="61" t="str">
        <f t="shared" si="100"/>
        <v/>
      </c>
      <c r="S118" s="61" t="str">
        <f t="shared" si="100"/>
        <v/>
      </c>
      <c r="T118" s="61" t="str">
        <f t="shared" si="100"/>
        <v/>
      </c>
      <c r="U118" s="61" t="str">
        <f t="shared" si="100"/>
        <v/>
      </c>
      <c r="V118" s="61" t="str">
        <f t="shared" si="100"/>
        <v/>
      </c>
      <c r="W118" s="61" t="str">
        <f t="shared" si="100"/>
        <v/>
      </c>
      <c r="X118" s="61" t="str">
        <f t="shared" si="100"/>
        <v/>
      </c>
      <c r="Y118" s="61" t="str">
        <f t="shared" si="100"/>
        <v/>
      </c>
      <c r="Z118" s="61" t="str">
        <f t="shared" si="100"/>
        <v/>
      </c>
      <c r="AA118" s="61" t="str">
        <f t="shared" si="100"/>
        <v/>
      </c>
      <c r="AB118" s="61" t="str">
        <f t="shared" si="100"/>
        <v/>
      </c>
      <c r="AC118" s="61" t="str">
        <f t="shared" si="100"/>
        <v/>
      </c>
      <c r="AD118" s="61" t="str">
        <f t="shared" si="100"/>
        <v/>
      </c>
      <c r="AE118" s="61" t="str">
        <f t="shared" si="102"/>
        <v/>
      </c>
      <c r="AF118" s="61" t="str">
        <f t="shared" si="102"/>
        <v/>
      </c>
      <c r="AG118" s="61" t="str">
        <f t="shared" si="102"/>
        <v/>
      </c>
      <c r="AH118" s="61" t="str">
        <f t="shared" si="102"/>
        <v/>
      </c>
      <c r="AI118" s="61" t="str">
        <f t="shared" si="102"/>
        <v/>
      </c>
      <c r="AJ118" s="61" t="str">
        <f t="shared" si="102"/>
        <v/>
      </c>
      <c r="AK118" s="61" t="str">
        <f t="shared" si="102"/>
        <v/>
      </c>
    </row>
    <row r="119" spans="3:37" x14ac:dyDescent="0.25">
      <c r="C119" s="14">
        <f t="shared" si="101"/>
        <v>0</v>
      </c>
      <c r="D119" s="15" t="str">
        <f>IF(OR(C119&lt;1,H119&lt;&gt;"",COUNTIF(P$100:P119,P119)&gt;3),"",VLOOKUP(C119-COUNTA(H$100:H119),DD!$F$1:$G$14,2))</f>
        <v/>
      </c>
      <c r="E119" s="84">
        <f t="shared" si="96"/>
        <v>0</v>
      </c>
      <c r="F119" s="16">
        <f t="shared" si="97"/>
        <v>0</v>
      </c>
      <c r="G119" s="15">
        <f t="shared" si="98"/>
        <v>0</v>
      </c>
      <c r="H119" s="29"/>
      <c r="I119" s="17" t="str">
        <f t="shared" si="94"/>
        <v/>
      </c>
      <c r="P119" t="str">
        <f t="shared" si="99"/>
        <v>0</v>
      </c>
      <c r="Q119" s="61" t="str">
        <f t="shared" si="100"/>
        <v/>
      </c>
      <c r="R119" s="61" t="str">
        <f t="shared" si="100"/>
        <v/>
      </c>
      <c r="S119" s="61" t="str">
        <f t="shared" si="100"/>
        <v/>
      </c>
      <c r="T119" s="61" t="str">
        <f t="shared" ref="T119:AI123" si="103">IF($G119=T$99,$D119,"")</f>
        <v/>
      </c>
      <c r="U119" s="61" t="str">
        <f t="shared" si="103"/>
        <v/>
      </c>
      <c r="V119" s="61" t="str">
        <f t="shared" si="103"/>
        <v/>
      </c>
      <c r="W119" s="61" t="str">
        <f t="shared" si="103"/>
        <v/>
      </c>
      <c r="X119" s="61" t="str">
        <f t="shared" si="103"/>
        <v/>
      </c>
      <c r="Y119" s="61" t="str">
        <f t="shared" si="103"/>
        <v/>
      </c>
      <c r="Z119" s="61" t="str">
        <f t="shared" si="103"/>
        <v/>
      </c>
      <c r="AA119" s="61" t="str">
        <f t="shared" si="103"/>
        <v/>
      </c>
      <c r="AB119" s="61" t="str">
        <f t="shared" si="103"/>
        <v/>
      </c>
      <c r="AC119" s="61" t="str">
        <f t="shared" si="103"/>
        <v/>
      </c>
      <c r="AD119" s="61" t="str">
        <f t="shared" si="103"/>
        <v/>
      </c>
      <c r="AE119" s="61" t="str">
        <f t="shared" si="103"/>
        <v/>
      </c>
      <c r="AF119" s="61" t="str">
        <f t="shared" si="103"/>
        <v/>
      </c>
      <c r="AG119" s="61" t="str">
        <f t="shared" si="103"/>
        <v/>
      </c>
      <c r="AH119" s="61" t="str">
        <f t="shared" si="103"/>
        <v/>
      </c>
      <c r="AI119" s="61" t="str">
        <f t="shared" si="103"/>
        <v/>
      </c>
      <c r="AJ119" s="61" t="str">
        <f t="shared" si="102"/>
        <v/>
      </c>
      <c r="AK119" s="61" t="str">
        <f t="shared" si="102"/>
        <v/>
      </c>
    </row>
    <row r="120" spans="3:37" x14ac:dyDescent="0.25">
      <c r="C120" s="14">
        <f t="shared" si="101"/>
        <v>0</v>
      </c>
      <c r="D120" s="15" t="str">
        <f>IF(OR(C120&lt;1,H120&lt;&gt;"",COUNTIF(P$100:P120,P120)&gt;3),"",VLOOKUP(C120-COUNTA(H$100:H120),DD!$F$1:$G$14,2))</f>
        <v/>
      </c>
      <c r="E120" s="84">
        <f t="shared" si="96"/>
        <v>0</v>
      </c>
      <c r="F120" s="16">
        <f t="shared" si="97"/>
        <v>0</v>
      </c>
      <c r="G120" s="15">
        <f t="shared" si="98"/>
        <v>0</v>
      </c>
      <c r="H120" s="29"/>
      <c r="I120" s="17" t="str">
        <f t="shared" si="94"/>
        <v/>
      </c>
      <c r="P120" t="str">
        <f t="shared" si="99"/>
        <v>0</v>
      </c>
      <c r="Q120" s="61" t="str">
        <f t="shared" ref="Q120:S123" si="104">IF($G120=Q$99,$D120,"")</f>
        <v/>
      </c>
      <c r="R120" s="61" t="str">
        <f t="shared" si="104"/>
        <v/>
      </c>
      <c r="S120" s="61" t="str">
        <f t="shared" si="104"/>
        <v/>
      </c>
      <c r="T120" s="61" t="str">
        <f t="shared" si="103"/>
        <v/>
      </c>
      <c r="U120" s="61" t="str">
        <f t="shared" si="103"/>
        <v/>
      </c>
      <c r="V120" s="61" t="str">
        <f t="shared" si="103"/>
        <v/>
      </c>
      <c r="W120" s="61" t="str">
        <f t="shared" si="103"/>
        <v/>
      </c>
      <c r="X120" s="61" t="str">
        <f t="shared" si="103"/>
        <v/>
      </c>
      <c r="Y120" s="61" t="str">
        <f t="shared" si="103"/>
        <v/>
      </c>
      <c r="Z120" s="61" t="str">
        <f t="shared" si="103"/>
        <v/>
      </c>
      <c r="AA120" s="61" t="str">
        <f t="shared" si="103"/>
        <v/>
      </c>
      <c r="AB120" s="61" t="str">
        <f t="shared" si="103"/>
        <v/>
      </c>
      <c r="AC120" s="61" t="str">
        <f t="shared" si="103"/>
        <v/>
      </c>
      <c r="AD120" s="61" t="str">
        <f t="shared" si="103"/>
        <v/>
      </c>
      <c r="AE120" s="61" t="str">
        <f t="shared" si="102"/>
        <v/>
      </c>
      <c r="AF120" s="61" t="str">
        <f t="shared" si="102"/>
        <v/>
      </c>
      <c r="AG120" s="61" t="str">
        <f t="shared" si="102"/>
        <v/>
      </c>
      <c r="AH120" s="61" t="str">
        <f t="shared" si="102"/>
        <v/>
      </c>
      <c r="AI120" s="61" t="str">
        <f t="shared" si="102"/>
        <v/>
      </c>
      <c r="AJ120" s="61" t="str">
        <f t="shared" si="102"/>
        <v/>
      </c>
      <c r="AK120" s="61" t="str">
        <f t="shared" si="102"/>
        <v/>
      </c>
    </row>
    <row r="121" spans="3:37" x14ac:dyDescent="0.25">
      <c r="C121" s="14">
        <f t="shared" si="101"/>
        <v>0</v>
      </c>
      <c r="D121" s="15" t="str">
        <f>IF(OR(C121&lt;1,H121&lt;&gt;"",COUNTIF(P$100:P121,P121)&gt;3),"",VLOOKUP(C121-COUNTA(H$100:H121),DD!$F$1:$G$14,2))</f>
        <v/>
      </c>
      <c r="E121" s="84">
        <f t="shared" si="96"/>
        <v>0</v>
      </c>
      <c r="F121" s="16">
        <f t="shared" si="97"/>
        <v>0</v>
      </c>
      <c r="G121" s="15">
        <f t="shared" si="98"/>
        <v>0</v>
      </c>
      <c r="H121" s="29"/>
      <c r="I121" s="17" t="str">
        <f t="shared" si="94"/>
        <v/>
      </c>
      <c r="P121" t="str">
        <f t="shared" si="99"/>
        <v>0</v>
      </c>
      <c r="Q121" s="61" t="str">
        <f t="shared" si="104"/>
        <v/>
      </c>
      <c r="R121" s="61" t="str">
        <f t="shared" si="104"/>
        <v/>
      </c>
      <c r="S121" s="61" t="str">
        <f t="shared" si="104"/>
        <v/>
      </c>
      <c r="T121" s="61" t="str">
        <f t="shared" si="103"/>
        <v/>
      </c>
      <c r="U121" s="61" t="str">
        <f t="shared" si="103"/>
        <v/>
      </c>
      <c r="V121" s="61" t="str">
        <f t="shared" si="103"/>
        <v/>
      </c>
      <c r="W121" s="61" t="str">
        <f t="shared" si="103"/>
        <v/>
      </c>
      <c r="X121" s="61" t="str">
        <f t="shared" si="103"/>
        <v/>
      </c>
      <c r="Y121" s="61" t="str">
        <f t="shared" si="103"/>
        <v/>
      </c>
      <c r="Z121" s="61" t="str">
        <f t="shared" si="103"/>
        <v/>
      </c>
      <c r="AA121" s="61" t="str">
        <f t="shared" si="103"/>
        <v/>
      </c>
      <c r="AB121" s="61" t="str">
        <f t="shared" si="103"/>
        <v/>
      </c>
      <c r="AC121" s="61" t="str">
        <f t="shared" si="103"/>
        <v/>
      </c>
      <c r="AD121" s="61" t="str">
        <f t="shared" si="103"/>
        <v/>
      </c>
      <c r="AE121" s="61" t="str">
        <f t="shared" si="102"/>
        <v/>
      </c>
      <c r="AF121" s="61" t="str">
        <f t="shared" si="102"/>
        <v/>
      </c>
      <c r="AG121" s="61" t="str">
        <f t="shared" si="102"/>
        <v/>
      </c>
      <c r="AH121" s="61" t="str">
        <f t="shared" si="102"/>
        <v/>
      </c>
      <c r="AI121" s="61" t="str">
        <f t="shared" si="102"/>
        <v/>
      </c>
      <c r="AJ121" s="61" t="str">
        <f t="shared" si="102"/>
        <v/>
      </c>
      <c r="AK121" s="61" t="str">
        <f t="shared" si="102"/>
        <v/>
      </c>
    </row>
    <row r="122" spans="3:37" x14ac:dyDescent="0.25">
      <c r="C122" s="14">
        <f t="shared" si="101"/>
        <v>0</v>
      </c>
      <c r="D122" s="15" t="str">
        <f>IF(OR(C122&lt;1,H122&lt;&gt;"",COUNTIF(P$100:P122,P122)&gt;3),"",VLOOKUP(C122-COUNTA(H$100:H122),DD!$F$1:$G$14,2))</f>
        <v/>
      </c>
      <c r="E122" s="84">
        <f t="shared" si="96"/>
        <v>0</v>
      </c>
      <c r="F122" s="16">
        <f t="shared" si="97"/>
        <v>0</v>
      </c>
      <c r="G122" s="15">
        <f t="shared" si="98"/>
        <v>0</v>
      </c>
      <c r="H122" s="29"/>
      <c r="I122" s="17" t="str">
        <f t="shared" si="94"/>
        <v/>
      </c>
      <c r="P122" t="str">
        <f t="shared" si="99"/>
        <v>0</v>
      </c>
      <c r="Q122" s="61" t="str">
        <f t="shared" si="104"/>
        <v/>
      </c>
      <c r="R122" s="61" t="str">
        <f t="shared" si="104"/>
        <v/>
      </c>
      <c r="S122" s="61" t="str">
        <f t="shared" si="104"/>
        <v/>
      </c>
      <c r="T122" s="61" t="str">
        <f t="shared" si="103"/>
        <v/>
      </c>
      <c r="U122" s="61" t="str">
        <f t="shared" si="103"/>
        <v/>
      </c>
      <c r="V122" s="61" t="str">
        <f t="shared" si="103"/>
        <v/>
      </c>
      <c r="W122" s="61" t="str">
        <f t="shared" si="103"/>
        <v/>
      </c>
      <c r="X122" s="61" t="str">
        <f t="shared" si="103"/>
        <v/>
      </c>
      <c r="Y122" s="61" t="str">
        <f t="shared" si="103"/>
        <v/>
      </c>
      <c r="Z122" s="61" t="str">
        <f t="shared" si="103"/>
        <v/>
      </c>
      <c r="AA122" s="61" t="str">
        <f t="shared" si="103"/>
        <v/>
      </c>
      <c r="AB122" s="61" t="str">
        <f t="shared" si="103"/>
        <v/>
      </c>
      <c r="AC122" s="61" t="str">
        <f t="shared" si="103"/>
        <v/>
      </c>
      <c r="AD122" s="61" t="str">
        <f t="shared" si="103"/>
        <v/>
      </c>
      <c r="AE122" s="61" t="str">
        <f t="shared" si="102"/>
        <v/>
      </c>
      <c r="AF122" s="61" t="str">
        <f t="shared" si="102"/>
        <v/>
      </c>
      <c r="AG122" s="61" t="str">
        <f t="shared" si="102"/>
        <v/>
      </c>
      <c r="AH122" s="61" t="str">
        <f t="shared" si="102"/>
        <v/>
      </c>
      <c r="AI122" s="61" t="str">
        <f t="shared" si="102"/>
        <v/>
      </c>
      <c r="AJ122" s="61" t="str">
        <f t="shared" si="102"/>
        <v/>
      </c>
      <c r="AK122" s="61" t="str">
        <f t="shared" si="102"/>
        <v/>
      </c>
    </row>
    <row r="123" spans="3:37" ht="15.75" thickBot="1" x14ac:dyDescent="0.3">
      <c r="C123" s="30">
        <f t="shared" si="101"/>
        <v>0</v>
      </c>
      <c r="D123" s="31" t="str">
        <f>IF(OR(C123&lt;1,H123&lt;&gt;"",COUNTIF(P$100:P123,P123)&gt;3),"",VLOOKUP(C123-COUNTA(H$100:H123),DD!$F$1:$G$14,2))</f>
        <v/>
      </c>
      <c r="E123" s="85">
        <f t="shared" si="96"/>
        <v>0</v>
      </c>
      <c r="F123" s="32">
        <f t="shared" si="97"/>
        <v>0</v>
      </c>
      <c r="G123" s="31">
        <f t="shared" si="98"/>
        <v>0</v>
      </c>
      <c r="H123" s="33"/>
      <c r="I123" s="34" t="str">
        <f>IF(AND(OR(C123=C122,C123=C124),C123&lt;&gt;0),"TIE","")</f>
        <v/>
      </c>
      <c r="P123" t="str">
        <f t="shared" si="99"/>
        <v>0</v>
      </c>
      <c r="Q123" s="61" t="str">
        <f t="shared" si="104"/>
        <v/>
      </c>
      <c r="R123" s="61" t="str">
        <f t="shared" si="104"/>
        <v/>
      </c>
      <c r="S123" s="61" t="str">
        <f t="shared" si="104"/>
        <v/>
      </c>
      <c r="T123" s="61" t="str">
        <f t="shared" si="103"/>
        <v/>
      </c>
      <c r="U123" s="61" t="str">
        <f t="shared" si="103"/>
        <v/>
      </c>
      <c r="V123" s="61" t="str">
        <f t="shared" si="103"/>
        <v/>
      </c>
      <c r="W123" s="61" t="str">
        <f t="shared" si="103"/>
        <v/>
      </c>
      <c r="X123" s="61" t="str">
        <f t="shared" si="103"/>
        <v/>
      </c>
      <c r="Y123" s="61" t="str">
        <f t="shared" si="103"/>
        <v/>
      </c>
      <c r="Z123" s="61" t="str">
        <f t="shared" si="103"/>
        <v/>
      </c>
      <c r="AA123" s="61" t="str">
        <f t="shared" si="103"/>
        <v/>
      </c>
      <c r="AB123" s="61" t="str">
        <f t="shared" si="103"/>
        <v/>
      </c>
      <c r="AC123" s="61" t="str">
        <f t="shared" si="103"/>
        <v/>
      </c>
      <c r="AD123" s="61" t="str">
        <f t="shared" si="103"/>
        <v/>
      </c>
      <c r="AE123" s="61" t="str">
        <f t="shared" si="102"/>
        <v/>
      </c>
      <c r="AF123" s="61" t="str">
        <f t="shared" si="102"/>
        <v/>
      </c>
      <c r="AG123" s="61" t="str">
        <f t="shared" si="102"/>
        <v/>
      </c>
      <c r="AH123" s="61" t="str">
        <f t="shared" si="102"/>
        <v/>
      </c>
      <c r="AI123" s="61" t="str">
        <f t="shared" si="102"/>
        <v/>
      </c>
      <c r="AJ123" s="61" t="str">
        <f t="shared" si="102"/>
        <v/>
      </c>
      <c r="AK123" s="61" t="str">
        <f t="shared" si="102"/>
        <v/>
      </c>
    </row>
  </sheetData>
  <sheetProtection algorithmName="SHA-512" hashValue="Vfy9JXsgo9PV6+QcU51tD4n8YVogZLZV97r3Ci/t1z5v/K15Nj6WyU2kTLAKA7Hfq9mpybuuSI10LkABgETF6g==" saltValue="9ekeO5z7z7VYWk9v0U0Ehg==" spinCount="100000" sheet="1" objects="1" scenarios="1"/>
  <mergeCells count="72">
    <mergeCell ref="A90:A93"/>
    <mergeCell ref="B90:B93"/>
    <mergeCell ref="C90:C93"/>
    <mergeCell ref="A94:A97"/>
    <mergeCell ref="B94:B97"/>
    <mergeCell ref="C94:C97"/>
    <mergeCell ref="A82:A85"/>
    <mergeCell ref="B82:B85"/>
    <mergeCell ref="C82:C85"/>
    <mergeCell ref="A86:A89"/>
    <mergeCell ref="B86:B89"/>
    <mergeCell ref="C86:C89"/>
    <mergeCell ref="A74:A77"/>
    <mergeCell ref="B74:B77"/>
    <mergeCell ref="C74:C77"/>
    <mergeCell ref="A78:A81"/>
    <mergeCell ref="B78:B81"/>
    <mergeCell ref="C78:C81"/>
    <mergeCell ref="A66:A69"/>
    <mergeCell ref="B66:B69"/>
    <mergeCell ref="C66:C69"/>
    <mergeCell ref="A70:A73"/>
    <mergeCell ref="B70:B73"/>
    <mergeCell ref="C70:C73"/>
    <mergeCell ref="A58:A61"/>
    <mergeCell ref="B58:B61"/>
    <mergeCell ref="C58:C61"/>
    <mergeCell ref="A62:A65"/>
    <mergeCell ref="B62:B65"/>
    <mergeCell ref="C62:C65"/>
    <mergeCell ref="A50:A53"/>
    <mergeCell ref="B50:B53"/>
    <mergeCell ref="C50:C53"/>
    <mergeCell ref="A54:A57"/>
    <mergeCell ref="B54:B57"/>
    <mergeCell ref="C54:C57"/>
    <mergeCell ref="A42:A45"/>
    <mergeCell ref="B42:B45"/>
    <mergeCell ref="C42:C45"/>
    <mergeCell ref="A46:A49"/>
    <mergeCell ref="B46:B49"/>
    <mergeCell ref="C46:C49"/>
    <mergeCell ref="A34:A37"/>
    <mergeCell ref="B34:B37"/>
    <mergeCell ref="C34:C37"/>
    <mergeCell ref="A38:A41"/>
    <mergeCell ref="B38:B41"/>
    <mergeCell ref="C38:C41"/>
    <mergeCell ref="A26:A29"/>
    <mergeCell ref="B26:B29"/>
    <mergeCell ref="C26:C29"/>
    <mergeCell ref="A30:A33"/>
    <mergeCell ref="B30:B33"/>
    <mergeCell ref="C30:C33"/>
    <mergeCell ref="A18:A21"/>
    <mergeCell ref="B18:B21"/>
    <mergeCell ref="C18:C21"/>
    <mergeCell ref="A22:A25"/>
    <mergeCell ref="B22:B25"/>
    <mergeCell ref="C22:C25"/>
    <mergeCell ref="A10:A13"/>
    <mergeCell ref="B10:B13"/>
    <mergeCell ref="C10:C13"/>
    <mergeCell ref="A14:A17"/>
    <mergeCell ref="B14:B17"/>
    <mergeCell ref="C14:C17"/>
    <mergeCell ref="A2:A5"/>
    <mergeCell ref="B2:B5"/>
    <mergeCell ref="C2:C5"/>
    <mergeCell ref="A6:A9"/>
    <mergeCell ref="B6:B9"/>
    <mergeCell ref="C6:C9"/>
  </mergeCells>
  <conditionalFormatting sqref="E3">
    <cfRule type="expression" dxfId="2027" priority="118">
      <formula>IF(E3="",FALSE,IF(LEFT(E3,1)=LEFT(E2,1),TRUE,FALSE))</formula>
    </cfRule>
  </conditionalFormatting>
  <conditionalFormatting sqref="E4">
    <cfRule type="expression" dxfId="2026" priority="117">
      <formula>IF(E4="",FALSE,IF(OR(LEFT(E4,LEN(E4)-1)=LEFT(E3,LEN(E3)-1),LEFT(E4,LEN(E4)-1)=LEFT(E2,LEN(E2)-1)),TRUE,FALSE))</formula>
    </cfRule>
  </conditionalFormatting>
  <conditionalFormatting sqref="E5">
    <cfRule type="expression" dxfId="2025" priority="116">
      <formula>IF(E5="",FALSE,IF(OR(LEFT(E5,LEN(E5)-1)=LEFT(E4,LEN(E4)-1),LEFT(E5,LEN(E5)-1)=LEFT(E3,LEN(E3)-1),LEFT(E5,LEN(E5)-1)=LEFT(E2,LEN(E2)-1),LEFT(E5,1)=LEFT(E4,1)),TRUE,FALSE))</formula>
    </cfRule>
  </conditionalFormatting>
  <conditionalFormatting sqref="E7">
    <cfRule type="expression" dxfId="2024" priority="113">
      <formula>IF(E7="",FALSE,IF(LEFT(E7,1)=LEFT(E6,1),TRUE,FALSE))</formula>
    </cfRule>
  </conditionalFormatting>
  <conditionalFormatting sqref="E8">
    <cfRule type="expression" dxfId="2023" priority="112">
      <formula>IF(E8="",FALSE,IF(OR(LEFT(E8,LEN(E8)-1)=LEFT(E7,LEN(E7)-1),LEFT(E8,LEN(E8)-1)=LEFT(E6,LEN(E6)-1)),TRUE,FALSE))</formula>
    </cfRule>
  </conditionalFormatting>
  <conditionalFormatting sqref="E9">
    <cfRule type="expression" dxfId="2022" priority="111">
      <formula>IF(E9="",FALSE,IF(OR(LEFT(E9,LEN(E9)-1)=LEFT(E8,LEN(E8)-1),LEFT(E9,LEN(E9)-1)=LEFT(E7,LEN(E7)-1),LEFT(E9,LEN(E9)-1)=LEFT(E6,LEN(E6)-1),LEFT(E9,1)=LEFT(E8,1)),TRUE,FALSE))</formula>
    </cfRule>
  </conditionalFormatting>
  <conditionalFormatting sqref="E11">
    <cfRule type="expression" dxfId="2021" priority="108">
      <formula>IF(E11="",FALSE,IF(LEFT(E11,1)=LEFT(E10,1),TRUE,FALSE))</formula>
    </cfRule>
  </conditionalFormatting>
  <conditionalFormatting sqref="E12">
    <cfRule type="expression" dxfId="2020" priority="107">
      <formula>IF(E12="",FALSE,IF(OR(LEFT(E12,LEN(E12)-1)=LEFT(E11,LEN(E11)-1),LEFT(E12,LEN(E12)-1)=LEFT(E10,LEN(E10)-1)),TRUE,FALSE))</formula>
    </cfRule>
  </conditionalFormatting>
  <conditionalFormatting sqref="E13">
    <cfRule type="expression" dxfId="2019" priority="106">
      <formula>IF(E13="",FALSE,IF(OR(LEFT(E13,LEN(E13)-1)=LEFT(E12,LEN(E12)-1),LEFT(E13,LEN(E13)-1)=LEFT(E11,LEN(E11)-1),LEFT(E13,LEN(E13)-1)=LEFT(E10,LEN(E10)-1),LEFT(E13,1)=LEFT(E12,1)),TRUE,FALSE))</formula>
    </cfRule>
  </conditionalFormatting>
  <conditionalFormatting sqref="E15">
    <cfRule type="expression" dxfId="2018" priority="103">
      <formula>IF(E15="",FALSE,IF(LEFT(E15,1)=LEFT(E14,1),TRUE,FALSE))</formula>
    </cfRule>
  </conditionalFormatting>
  <conditionalFormatting sqref="E16">
    <cfRule type="expression" dxfId="2017" priority="102">
      <formula>IF(E16="",FALSE,IF(OR(LEFT(E16,LEN(E16)-1)=LEFT(E15,LEN(E15)-1),LEFT(E16,LEN(E16)-1)=LEFT(E14,LEN(E14)-1)),TRUE,FALSE))</formula>
    </cfRule>
  </conditionalFormatting>
  <conditionalFormatting sqref="E17">
    <cfRule type="expression" dxfId="2016" priority="101">
      <formula>IF(E17="",FALSE,IF(OR(LEFT(E17,LEN(E17)-1)=LEFT(E16,LEN(E16)-1),LEFT(E17,LEN(E17)-1)=LEFT(E15,LEN(E15)-1),LEFT(E17,LEN(E17)-1)=LEFT(E14,LEN(E14)-1),LEFT(E17,1)=LEFT(E16,1)),TRUE,FALSE))</formula>
    </cfRule>
  </conditionalFormatting>
  <conditionalFormatting sqref="E19">
    <cfRule type="expression" dxfId="2015" priority="98">
      <formula>IF(E19="",FALSE,IF(LEFT(E19,1)=LEFT(E18,1),TRUE,FALSE))</formula>
    </cfRule>
  </conditionalFormatting>
  <conditionalFormatting sqref="E20">
    <cfRule type="expression" dxfId="2014" priority="97">
      <formula>IF(E20="",FALSE,IF(OR(LEFT(E20,LEN(E20)-1)=LEFT(E19,LEN(E19)-1),LEFT(E20,LEN(E20)-1)=LEFT(E18,LEN(E18)-1)),TRUE,FALSE))</formula>
    </cfRule>
  </conditionalFormatting>
  <conditionalFormatting sqref="E21">
    <cfRule type="expression" dxfId="2013" priority="96">
      <formula>IF(E21="",FALSE,IF(OR(LEFT(E21,LEN(E21)-1)=LEFT(E20,LEN(E20)-1),LEFT(E21,LEN(E21)-1)=LEFT(E19,LEN(E19)-1),LEFT(E21,LEN(E21)-1)=LEFT(E18,LEN(E18)-1),LEFT(E21,1)=LEFT(E20,1)),TRUE,FALSE))</formula>
    </cfRule>
  </conditionalFormatting>
  <conditionalFormatting sqref="E23">
    <cfRule type="expression" dxfId="2012" priority="93">
      <formula>IF(E23="",FALSE,IF(LEFT(E23,1)=LEFT(E22,1),TRUE,FALSE))</formula>
    </cfRule>
  </conditionalFormatting>
  <conditionalFormatting sqref="E24">
    <cfRule type="expression" dxfId="2011" priority="92">
      <formula>IF(E24="",FALSE,IF(OR(LEFT(E24,LEN(E24)-1)=LEFT(E23,LEN(E23)-1),LEFT(E24,LEN(E24)-1)=LEFT(E22,LEN(E22)-1)),TRUE,FALSE))</formula>
    </cfRule>
  </conditionalFormatting>
  <conditionalFormatting sqref="E25">
    <cfRule type="expression" dxfId="2010" priority="91">
      <formula>IF(E25="",FALSE,IF(OR(LEFT(E25,LEN(E25)-1)=LEFT(E24,LEN(E24)-1),LEFT(E25,LEN(E25)-1)=LEFT(E23,LEN(E23)-1),LEFT(E25,LEN(E25)-1)=LEFT(E22,LEN(E22)-1),LEFT(E25,1)=LEFT(E24,1)),TRUE,FALSE))</formula>
    </cfRule>
  </conditionalFormatting>
  <conditionalFormatting sqref="E27">
    <cfRule type="expression" dxfId="2009" priority="88">
      <formula>IF(E27="",FALSE,IF(LEFT(E27,1)=LEFT(E26,1),TRUE,FALSE))</formula>
    </cfRule>
  </conditionalFormatting>
  <conditionalFormatting sqref="E28">
    <cfRule type="expression" dxfId="2008" priority="87">
      <formula>IF(E28="",FALSE,IF(OR(LEFT(E28,LEN(E28)-1)=LEFT(E27,LEN(E27)-1),LEFT(E28,LEN(E28)-1)=LEFT(E26,LEN(E26)-1)),TRUE,FALSE))</formula>
    </cfRule>
  </conditionalFormatting>
  <conditionalFormatting sqref="E29">
    <cfRule type="expression" dxfId="2007" priority="86">
      <formula>IF(E29="",FALSE,IF(OR(LEFT(E29,LEN(E29)-1)=LEFT(E28,LEN(E28)-1),LEFT(E29,LEN(E29)-1)=LEFT(E27,LEN(E27)-1),LEFT(E29,LEN(E29)-1)=LEFT(E26,LEN(E26)-1),LEFT(E29,1)=LEFT(E28,1)),TRUE,FALSE))</formula>
    </cfRule>
  </conditionalFormatting>
  <conditionalFormatting sqref="E31">
    <cfRule type="expression" dxfId="2006" priority="83">
      <formula>IF(E31="",FALSE,IF(LEFT(E31,1)=LEFT(E30,1),TRUE,FALSE))</formula>
    </cfRule>
  </conditionalFormatting>
  <conditionalFormatting sqref="E32">
    <cfRule type="expression" dxfId="2005" priority="82">
      <formula>IF(E32="",FALSE,IF(OR(LEFT(E32,LEN(E32)-1)=LEFT(E31,LEN(E31)-1),LEFT(E32,LEN(E32)-1)=LEFT(E30,LEN(E30)-1)),TRUE,FALSE))</formula>
    </cfRule>
  </conditionalFormatting>
  <conditionalFormatting sqref="E33">
    <cfRule type="expression" dxfId="2004" priority="81">
      <formula>IF(E33="",FALSE,IF(OR(LEFT(E33,LEN(E33)-1)=LEFT(E32,LEN(E32)-1),LEFT(E33,LEN(E33)-1)=LEFT(E31,LEN(E31)-1),LEFT(E33,LEN(E33)-1)=LEFT(E30,LEN(E30)-1),LEFT(E33,1)=LEFT(E32,1)),TRUE,FALSE))</formula>
    </cfRule>
  </conditionalFormatting>
  <conditionalFormatting sqref="E35">
    <cfRule type="expression" dxfId="2003" priority="78">
      <formula>IF(E35="",FALSE,IF(LEFT(E35,1)=LEFT(E34,1),TRUE,FALSE))</formula>
    </cfRule>
  </conditionalFormatting>
  <conditionalFormatting sqref="E36">
    <cfRule type="expression" dxfId="2002" priority="77">
      <formula>IF(E36="",FALSE,IF(OR(LEFT(E36,LEN(E36)-1)=LEFT(E35,LEN(E35)-1),LEFT(E36,LEN(E36)-1)=LEFT(E34,LEN(E34)-1)),TRUE,FALSE))</formula>
    </cfRule>
  </conditionalFormatting>
  <conditionalFormatting sqref="E37">
    <cfRule type="expression" dxfId="2001" priority="76">
      <formula>IF(E37="",FALSE,IF(OR(LEFT(E37,LEN(E37)-1)=LEFT(E36,LEN(E36)-1),LEFT(E37,LEN(E37)-1)=LEFT(E35,LEN(E35)-1),LEFT(E37,LEN(E37)-1)=LEFT(E34,LEN(E34)-1),LEFT(E37,1)=LEFT(E36,1)),TRUE,FALSE))</formula>
    </cfRule>
  </conditionalFormatting>
  <conditionalFormatting sqref="E39">
    <cfRule type="expression" dxfId="2000" priority="73">
      <formula>IF(E39="",FALSE,IF(LEFT(E39,1)=LEFT(E38,1),TRUE,FALSE))</formula>
    </cfRule>
  </conditionalFormatting>
  <conditionalFormatting sqref="E40">
    <cfRule type="expression" dxfId="1999" priority="72">
      <formula>IF(E40="",FALSE,IF(OR(LEFT(E40,LEN(E40)-1)=LEFT(E39,LEN(E39)-1),LEFT(E40,LEN(E40)-1)=LEFT(E38,LEN(E38)-1)),TRUE,FALSE))</formula>
    </cfRule>
  </conditionalFormatting>
  <conditionalFormatting sqref="E41">
    <cfRule type="expression" dxfId="1998" priority="71">
      <formula>IF(E41="",FALSE,IF(OR(LEFT(E41,LEN(E41)-1)=LEFT(E40,LEN(E40)-1),LEFT(E41,LEN(E41)-1)=LEFT(E39,LEN(E39)-1),LEFT(E41,LEN(E41)-1)=LEFT(E38,LEN(E38)-1),LEFT(E41,1)=LEFT(E40,1)),TRUE,FALSE))</formula>
    </cfRule>
  </conditionalFormatting>
  <conditionalFormatting sqref="E43">
    <cfRule type="expression" dxfId="1997" priority="68">
      <formula>IF(E43="",FALSE,IF(LEFT(E43,1)=LEFT(E42,1),TRUE,FALSE))</formula>
    </cfRule>
  </conditionalFormatting>
  <conditionalFormatting sqref="E44">
    <cfRule type="expression" dxfId="1996" priority="67">
      <formula>IF(E44="",FALSE,IF(OR(LEFT(E44,LEN(E44)-1)=LEFT(E43,LEN(E43)-1),LEFT(E44,LEN(E44)-1)=LEFT(E42,LEN(E42)-1)),TRUE,FALSE))</formula>
    </cfRule>
  </conditionalFormatting>
  <conditionalFormatting sqref="E45">
    <cfRule type="expression" dxfId="1995" priority="66">
      <formula>IF(E45="",FALSE,IF(OR(LEFT(E45,LEN(E45)-1)=LEFT(E44,LEN(E44)-1),LEFT(E45,LEN(E45)-1)=LEFT(E43,LEN(E43)-1),LEFT(E45,LEN(E45)-1)=LEFT(E42,LEN(E42)-1),LEFT(E45,1)=LEFT(E44,1)),TRUE,FALSE))</formula>
    </cfRule>
  </conditionalFormatting>
  <conditionalFormatting sqref="E47">
    <cfRule type="expression" dxfId="1994" priority="63">
      <formula>IF(E47="",FALSE,IF(LEFT(E47,1)=LEFT(E46,1),TRUE,FALSE))</formula>
    </cfRule>
  </conditionalFormatting>
  <conditionalFormatting sqref="E48">
    <cfRule type="expression" dxfId="1993" priority="62">
      <formula>IF(E48="",FALSE,IF(OR(LEFT(E48,LEN(E48)-1)=LEFT(E47,LEN(E47)-1),LEFT(E48,LEN(E48)-1)=LEFT(E46,LEN(E46)-1)),TRUE,FALSE))</formula>
    </cfRule>
  </conditionalFormatting>
  <conditionalFormatting sqref="E49">
    <cfRule type="expression" dxfId="1992" priority="61">
      <formula>IF(E49="",FALSE,IF(OR(LEFT(E49,LEN(E49)-1)=LEFT(E48,LEN(E48)-1),LEFT(E49,LEN(E49)-1)=LEFT(E47,LEN(E47)-1),LEFT(E49,LEN(E49)-1)=LEFT(E46,LEN(E46)-1),LEFT(E49,1)=LEFT(E48,1)),TRUE,FALSE))</formula>
    </cfRule>
  </conditionalFormatting>
  <conditionalFormatting sqref="E51">
    <cfRule type="expression" dxfId="1991" priority="58">
      <formula>IF(E51="",FALSE,IF(LEFT(E51,1)=LEFT(E50,1),TRUE,FALSE))</formula>
    </cfRule>
  </conditionalFormatting>
  <conditionalFormatting sqref="E52">
    <cfRule type="expression" dxfId="1990" priority="57">
      <formula>IF(E52="",FALSE,IF(OR(LEFT(E52,LEN(E52)-1)=LEFT(E51,LEN(E51)-1),LEFT(E52,LEN(E52)-1)=LEFT(E50,LEN(E50)-1)),TRUE,FALSE))</formula>
    </cfRule>
  </conditionalFormatting>
  <conditionalFormatting sqref="E53">
    <cfRule type="expression" dxfId="1989" priority="56">
      <formula>IF(E53="",FALSE,IF(OR(LEFT(E53,LEN(E53)-1)=LEFT(E52,LEN(E52)-1),LEFT(E53,LEN(E53)-1)=LEFT(E51,LEN(E51)-1),LEFT(E53,LEN(E53)-1)=LEFT(E50,LEN(E50)-1),LEFT(E53,1)=LEFT(E52,1)),TRUE,FALSE))</formula>
    </cfRule>
  </conditionalFormatting>
  <conditionalFormatting sqref="E55">
    <cfRule type="expression" dxfId="1988" priority="53">
      <formula>IF(E55="",FALSE,IF(LEFT(E55,1)=LEFT(E54,1),TRUE,FALSE))</formula>
    </cfRule>
  </conditionalFormatting>
  <conditionalFormatting sqref="E56">
    <cfRule type="expression" dxfId="1987" priority="52">
      <formula>IF(E56="",FALSE,IF(OR(LEFT(E56,LEN(E56)-1)=LEFT(E55,LEN(E55)-1),LEFT(E56,LEN(E56)-1)=LEFT(E54,LEN(E54)-1)),TRUE,FALSE))</formula>
    </cfRule>
  </conditionalFormatting>
  <conditionalFormatting sqref="E57">
    <cfRule type="expression" dxfId="1986" priority="51">
      <formula>IF(E57="",FALSE,IF(OR(LEFT(E57,LEN(E57)-1)=LEFT(E56,LEN(E56)-1),LEFT(E57,LEN(E57)-1)=LEFT(E55,LEN(E55)-1),LEFT(E57,LEN(E57)-1)=LEFT(E54,LEN(E54)-1),LEFT(E57,1)=LEFT(E56,1)),TRUE,FALSE))</formula>
    </cfRule>
  </conditionalFormatting>
  <conditionalFormatting sqref="E59">
    <cfRule type="expression" dxfId="1985" priority="48">
      <formula>IF(E59="",FALSE,IF(LEFT(E59,1)=LEFT(E58,1),TRUE,FALSE))</formula>
    </cfRule>
  </conditionalFormatting>
  <conditionalFormatting sqref="E60">
    <cfRule type="expression" dxfId="1984" priority="47">
      <formula>IF(E60="",FALSE,IF(OR(LEFT(E60,LEN(E60)-1)=LEFT(E59,LEN(E59)-1),LEFT(E60,LEN(E60)-1)=LEFT(E58,LEN(E58)-1)),TRUE,FALSE))</formula>
    </cfRule>
  </conditionalFormatting>
  <conditionalFormatting sqref="E61">
    <cfRule type="expression" dxfId="1983" priority="46">
      <formula>IF(E61="",FALSE,IF(OR(LEFT(E61,LEN(E61)-1)=LEFT(E60,LEN(E60)-1),LEFT(E61,LEN(E61)-1)=LEFT(E59,LEN(E59)-1),LEFT(E61,LEN(E61)-1)=LEFT(E58,LEN(E58)-1),LEFT(E61,1)=LEFT(E60,1)),TRUE,FALSE))</formula>
    </cfRule>
  </conditionalFormatting>
  <conditionalFormatting sqref="E63">
    <cfRule type="expression" dxfId="1982" priority="43">
      <formula>IF(E63="",FALSE,IF(LEFT(E63,1)=LEFT(E62,1),TRUE,FALSE))</formula>
    </cfRule>
  </conditionalFormatting>
  <conditionalFormatting sqref="E64">
    <cfRule type="expression" dxfId="1981" priority="42">
      <formula>IF(E64="",FALSE,IF(OR(LEFT(E64,LEN(E64)-1)=LEFT(E63,LEN(E63)-1),LEFT(E64,LEN(E64)-1)=LEFT(E62,LEN(E62)-1)),TRUE,FALSE))</formula>
    </cfRule>
  </conditionalFormatting>
  <conditionalFormatting sqref="E65">
    <cfRule type="expression" dxfId="1980" priority="41">
      <formula>IF(E65="",FALSE,IF(OR(LEFT(E65,LEN(E65)-1)=LEFT(E64,LEN(E64)-1),LEFT(E65,LEN(E65)-1)=LEFT(E63,LEN(E63)-1),LEFT(E65,LEN(E65)-1)=LEFT(E62,LEN(E62)-1),LEFT(E65,1)=LEFT(E64,1)),TRUE,FALSE))</formula>
    </cfRule>
  </conditionalFormatting>
  <conditionalFormatting sqref="E67">
    <cfRule type="expression" dxfId="1979" priority="38">
      <formula>IF(E67="",FALSE,IF(LEFT(E67,1)=LEFT(E66,1),TRUE,FALSE))</formula>
    </cfRule>
  </conditionalFormatting>
  <conditionalFormatting sqref="E68">
    <cfRule type="expression" dxfId="1978" priority="37">
      <formula>IF(E68="",FALSE,IF(OR(LEFT(E68,LEN(E68)-1)=LEFT(E67,LEN(E67)-1),LEFT(E68,LEN(E68)-1)=LEFT(E66,LEN(E66)-1)),TRUE,FALSE))</formula>
    </cfRule>
  </conditionalFormatting>
  <conditionalFormatting sqref="E69">
    <cfRule type="expression" dxfId="1977" priority="36">
      <formula>IF(E69="",FALSE,IF(OR(LEFT(E69,LEN(E69)-1)=LEFT(E68,LEN(E68)-1),LEFT(E69,LEN(E69)-1)=LEFT(E67,LEN(E67)-1),LEFT(E69,LEN(E69)-1)=LEFT(E66,LEN(E66)-1),LEFT(E69,1)=LEFT(E68,1)),TRUE,FALSE))</formula>
    </cfRule>
  </conditionalFormatting>
  <conditionalFormatting sqref="E71">
    <cfRule type="expression" dxfId="1976" priority="33">
      <formula>IF(E71="",FALSE,IF(LEFT(E71,1)=LEFT(E70,1),TRUE,FALSE))</formula>
    </cfRule>
  </conditionalFormatting>
  <conditionalFormatting sqref="E72">
    <cfRule type="expression" dxfId="1975" priority="32">
      <formula>IF(E72="",FALSE,IF(OR(LEFT(E72,LEN(E72)-1)=LEFT(E71,LEN(E71)-1),LEFT(E72,LEN(E72)-1)=LEFT(E70,LEN(E70)-1)),TRUE,FALSE))</formula>
    </cfRule>
  </conditionalFormatting>
  <conditionalFormatting sqref="E73">
    <cfRule type="expression" dxfId="1974" priority="31">
      <formula>IF(E73="",FALSE,IF(OR(LEFT(E73,LEN(E73)-1)=LEFT(E72,LEN(E72)-1),LEFT(E73,LEN(E73)-1)=LEFT(E71,LEN(E71)-1),LEFT(E73,LEN(E73)-1)=LEFT(E70,LEN(E70)-1),LEFT(E73,1)=LEFT(E72,1)),TRUE,FALSE))</formula>
    </cfRule>
  </conditionalFormatting>
  <conditionalFormatting sqref="E75">
    <cfRule type="expression" dxfId="1973" priority="28">
      <formula>IF(E75="",FALSE,IF(LEFT(E75,1)=LEFT(E74,1),TRUE,FALSE))</formula>
    </cfRule>
  </conditionalFormatting>
  <conditionalFormatting sqref="E76">
    <cfRule type="expression" dxfId="1972" priority="27">
      <formula>IF(E76="",FALSE,IF(OR(LEFT(E76,LEN(E76)-1)=LEFT(E75,LEN(E75)-1),LEFT(E76,LEN(E76)-1)=LEFT(E74,LEN(E74)-1)),TRUE,FALSE))</formula>
    </cfRule>
  </conditionalFormatting>
  <conditionalFormatting sqref="E77">
    <cfRule type="expression" dxfId="1971" priority="26">
      <formula>IF(E77="",FALSE,IF(OR(LEFT(E77,LEN(E77)-1)=LEFT(E76,LEN(E76)-1),LEFT(E77,LEN(E77)-1)=LEFT(E75,LEN(E75)-1),LEFT(E77,LEN(E77)-1)=LEFT(E74,LEN(E74)-1),LEFT(E77,1)=LEFT(E76,1)),TRUE,FALSE))</formula>
    </cfRule>
  </conditionalFormatting>
  <conditionalFormatting sqref="E79">
    <cfRule type="expression" dxfId="1970" priority="23">
      <formula>IF(E79="",FALSE,IF(LEFT(E79,1)=LEFT(E78,1),TRUE,FALSE))</formula>
    </cfRule>
  </conditionalFormatting>
  <conditionalFormatting sqref="E80">
    <cfRule type="expression" dxfId="1969" priority="22">
      <formula>IF(E80="",FALSE,IF(OR(LEFT(E80,LEN(E80)-1)=LEFT(E79,LEN(E79)-1),LEFT(E80,LEN(E80)-1)=LEFT(E78,LEN(E78)-1)),TRUE,FALSE))</formula>
    </cfRule>
  </conditionalFormatting>
  <conditionalFormatting sqref="E81">
    <cfRule type="expression" dxfId="1968" priority="21">
      <formula>IF(E81="",FALSE,IF(OR(LEFT(E81,LEN(E81)-1)=LEFT(E80,LEN(E80)-1),LEFT(E81,LEN(E81)-1)=LEFT(E79,LEN(E79)-1),LEFT(E81,LEN(E81)-1)=LEFT(E78,LEN(E78)-1),LEFT(E81,1)=LEFT(E80,1)),TRUE,FALSE))</formula>
    </cfRule>
  </conditionalFormatting>
  <conditionalFormatting sqref="E83">
    <cfRule type="expression" dxfId="1967" priority="18">
      <formula>IF(E83="",FALSE,IF(LEFT(E83,1)=LEFT(E82,1),TRUE,FALSE))</formula>
    </cfRule>
  </conditionalFormatting>
  <conditionalFormatting sqref="E84">
    <cfRule type="expression" dxfId="1966" priority="17">
      <formula>IF(E84="",FALSE,IF(OR(LEFT(E84,LEN(E84)-1)=LEFT(E83,LEN(E83)-1),LEFT(E84,LEN(E84)-1)=LEFT(E82,LEN(E82)-1)),TRUE,FALSE))</formula>
    </cfRule>
  </conditionalFormatting>
  <conditionalFormatting sqref="E85">
    <cfRule type="expression" dxfId="1965" priority="16">
      <formula>IF(E85="",FALSE,IF(OR(LEFT(E85,LEN(E85)-1)=LEFT(E84,LEN(E84)-1),LEFT(E85,LEN(E85)-1)=LEFT(E83,LEN(E83)-1),LEFT(E85,LEN(E85)-1)=LEFT(E82,LEN(E82)-1),LEFT(E85,1)=LEFT(E84,1)),TRUE,FALSE))</formula>
    </cfRule>
  </conditionalFormatting>
  <conditionalFormatting sqref="E87">
    <cfRule type="expression" dxfId="1964" priority="13">
      <formula>IF(E87="",FALSE,IF(LEFT(E87,1)=LEFT(E86,1),TRUE,FALSE))</formula>
    </cfRule>
  </conditionalFormatting>
  <conditionalFormatting sqref="E88">
    <cfRule type="expression" dxfId="1963" priority="12">
      <formula>IF(E88="",FALSE,IF(OR(LEFT(E88,LEN(E88)-1)=LEFT(E87,LEN(E87)-1),LEFT(E88,LEN(E88)-1)=LEFT(E86,LEN(E86)-1)),TRUE,FALSE))</formula>
    </cfRule>
  </conditionalFormatting>
  <conditionalFormatting sqref="E89">
    <cfRule type="expression" dxfId="1962" priority="11">
      <formula>IF(E89="",FALSE,IF(OR(LEFT(E89,LEN(E89)-1)=LEFT(E88,LEN(E88)-1),LEFT(E89,LEN(E89)-1)=LEFT(E87,LEN(E87)-1),LEFT(E89,LEN(E89)-1)=LEFT(E86,LEN(E86)-1),LEFT(E89,1)=LEFT(E88,1)),TRUE,FALSE))</formula>
    </cfRule>
  </conditionalFormatting>
  <conditionalFormatting sqref="E91">
    <cfRule type="expression" dxfId="1961" priority="8">
      <formula>IF(E91="",FALSE,IF(LEFT(E91,1)=LEFT(E90,1),TRUE,FALSE))</formula>
    </cfRule>
  </conditionalFormatting>
  <conditionalFormatting sqref="E92">
    <cfRule type="expression" dxfId="1960" priority="7">
      <formula>IF(E92="",FALSE,IF(OR(LEFT(E92,LEN(E92)-1)=LEFT(E91,LEN(E91)-1),LEFT(E92,LEN(E92)-1)=LEFT(E90,LEN(E90)-1)),TRUE,FALSE))</formula>
    </cfRule>
  </conditionalFormatting>
  <conditionalFormatting sqref="E93">
    <cfRule type="expression" dxfId="1959" priority="6">
      <formula>IF(E93="",FALSE,IF(OR(LEFT(E93,LEN(E93)-1)=LEFT(E92,LEN(E92)-1),LEFT(E93,LEN(E93)-1)=LEFT(E91,LEN(E91)-1),LEFT(E93,LEN(E93)-1)=LEFT(E90,LEN(E90)-1),LEFT(E93,1)=LEFT(E92,1)),TRUE,FALSE))</formula>
    </cfRule>
  </conditionalFormatting>
  <conditionalFormatting sqref="E95">
    <cfRule type="expression" dxfId="1958" priority="3">
      <formula>IF(E95="",FALSE,IF(LEFT(E95,1)=LEFT(E94,1),TRUE,FALSE))</formula>
    </cfRule>
  </conditionalFormatting>
  <conditionalFormatting sqref="E96">
    <cfRule type="expression" dxfId="1957" priority="2">
      <formula>IF(E96="",FALSE,IF(OR(LEFT(E96,LEN(E96)-1)=LEFT(E95,LEN(E95)-1),LEFT(E96,LEN(E96)-1)=LEFT(E94,LEN(E94)-1)),TRUE,FALSE))</formula>
    </cfRule>
  </conditionalFormatting>
  <conditionalFormatting sqref="E97">
    <cfRule type="expression" dxfId="1956" priority="1">
      <formula>IF(E97="",FALSE,IF(OR(LEFT(E97,LEN(E97)-1)=LEFT(E96,LEN(E96)-1),LEFT(E97,LEN(E97)-1)=LEFT(E95,LEN(E95)-1),LEFT(E97,LEN(E97)-1)=LEFT(E94,LEN(E94)-1),LEFT(E97,1)=LEFT(E96,1)),TRUE,FALSE))</formula>
    </cfRule>
  </conditionalFormatting>
  <conditionalFormatting sqref="G2">
    <cfRule type="expression" dxfId="1955" priority="119">
      <formula>IF(SUM(G2:G3)&gt;3.7,TRUE,FALSE)</formula>
    </cfRule>
  </conditionalFormatting>
  <conditionalFormatting sqref="G3">
    <cfRule type="expression" dxfId="1954" priority="120">
      <formula>IF(SUM(G2:G3)&gt;3.7,TRUE,FALSE)</formula>
    </cfRule>
  </conditionalFormatting>
  <conditionalFormatting sqref="G6">
    <cfRule type="expression" dxfId="1953" priority="114">
      <formula>IF(SUM(G6:G7)&gt;3.7,TRUE,FALSE)</formula>
    </cfRule>
  </conditionalFormatting>
  <conditionalFormatting sqref="G7">
    <cfRule type="expression" dxfId="1952" priority="115">
      <formula>IF(SUM(G6:G7)&gt;3.7,TRUE,FALSE)</formula>
    </cfRule>
  </conditionalFormatting>
  <conditionalFormatting sqref="G10">
    <cfRule type="expression" dxfId="1951" priority="109">
      <formula>IF(SUM(G10:G11)&gt;3.7,TRUE,FALSE)</formula>
    </cfRule>
  </conditionalFormatting>
  <conditionalFormatting sqref="G11">
    <cfRule type="expression" dxfId="1950" priority="110">
      <formula>IF(SUM(G10:G11)&gt;3.7,TRUE,FALSE)</formula>
    </cfRule>
  </conditionalFormatting>
  <conditionalFormatting sqref="G14">
    <cfRule type="expression" dxfId="1949" priority="104">
      <formula>IF(SUM(G14:G15)&gt;3.7,TRUE,FALSE)</formula>
    </cfRule>
  </conditionalFormatting>
  <conditionalFormatting sqref="G15">
    <cfRule type="expression" dxfId="1948" priority="105">
      <formula>IF(SUM(G14:G15)&gt;3.7,TRUE,FALSE)</formula>
    </cfRule>
  </conditionalFormatting>
  <conditionalFormatting sqref="G18">
    <cfRule type="expression" dxfId="1947" priority="99">
      <formula>IF(SUM(G18:G19)&gt;3.7,TRUE,FALSE)</formula>
    </cfRule>
  </conditionalFormatting>
  <conditionalFormatting sqref="G19">
    <cfRule type="expression" dxfId="1946" priority="100">
      <formula>IF(SUM(G18:G19)&gt;3.7,TRUE,FALSE)</formula>
    </cfRule>
  </conditionalFormatting>
  <conditionalFormatting sqref="G22">
    <cfRule type="expression" dxfId="1945" priority="94">
      <formula>IF(SUM(G22:G23)&gt;3.7,TRUE,FALSE)</formula>
    </cfRule>
  </conditionalFormatting>
  <conditionalFormatting sqref="G23">
    <cfRule type="expression" dxfId="1944" priority="95">
      <formula>IF(SUM(G22:G23)&gt;3.7,TRUE,FALSE)</formula>
    </cfRule>
  </conditionalFormatting>
  <conditionalFormatting sqref="G26">
    <cfRule type="expression" dxfId="1943" priority="89">
      <formula>IF(SUM(G26:G27)&gt;3.7,TRUE,FALSE)</formula>
    </cfRule>
  </conditionalFormatting>
  <conditionalFormatting sqref="G27">
    <cfRule type="expression" dxfId="1942" priority="90">
      <formula>IF(SUM(G26:G27)&gt;3.7,TRUE,FALSE)</formula>
    </cfRule>
  </conditionalFormatting>
  <conditionalFormatting sqref="G30">
    <cfRule type="expression" dxfId="1941" priority="84">
      <formula>IF(SUM(G30:G31)&gt;3.7,TRUE,FALSE)</formula>
    </cfRule>
  </conditionalFormatting>
  <conditionalFormatting sqref="G31">
    <cfRule type="expression" dxfId="1940" priority="85">
      <formula>IF(SUM(G30:G31)&gt;3.7,TRUE,FALSE)</formula>
    </cfRule>
  </conditionalFormatting>
  <conditionalFormatting sqref="G34">
    <cfRule type="expression" dxfId="1939" priority="79">
      <formula>IF(SUM(G34:G35)&gt;3.7,TRUE,FALSE)</formula>
    </cfRule>
  </conditionalFormatting>
  <conditionalFormatting sqref="G35">
    <cfRule type="expression" dxfId="1938" priority="80">
      <formula>IF(SUM(G34:G35)&gt;3.7,TRUE,FALSE)</formula>
    </cfRule>
  </conditionalFormatting>
  <conditionalFormatting sqref="G38">
    <cfRule type="expression" dxfId="1937" priority="74">
      <formula>IF(SUM(G38:G39)&gt;3.7,TRUE,FALSE)</formula>
    </cfRule>
  </conditionalFormatting>
  <conditionalFormatting sqref="G39">
    <cfRule type="expression" dxfId="1936" priority="75">
      <formula>IF(SUM(G38:G39)&gt;3.7,TRUE,FALSE)</formula>
    </cfRule>
  </conditionalFormatting>
  <conditionalFormatting sqref="G42">
    <cfRule type="expression" dxfId="1935" priority="69">
      <formula>IF(SUM(G42:G43)&gt;3.7,TRUE,FALSE)</formula>
    </cfRule>
  </conditionalFormatting>
  <conditionalFormatting sqref="G43">
    <cfRule type="expression" dxfId="1934" priority="70">
      <formula>IF(SUM(G42:G43)&gt;3.7,TRUE,FALSE)</formula>
    </cfRule>
  </conditionalFormatting>
  <conditionalFormatting sqref="G46">
    <cfRule type="expression" dxfId="1933" priority="64">
      <formula>IF(SUM(G46:G47)&gt;3.7,TRUE,FALSE)</formula>
    </cfRule>
  </conditionalFormatting>
  <conditionalFormatting sqref="G47">
    <cfRule type="expression" dxfId="1932" priority="65">
      <formula>IF(SUM(G46:G47)&gt;3.7,TRUE,FALSE)</formula>
    </cfRule>
  </conditionalFormatting>
  <conditionalFormatting sqref="G50">
    <cfRule type="expression" dxfId="1931" priority="59">
      <formula>IF(SUM(G50:G51)&gt;3.7,TRUE,FALSE)</formula>
    </cfRule>
  </conditionalFormatting>
  <conditionalFormatting sqref="G51">
    <cfRule type="expression" dxfId="1930" priority="60">
      <formula>IF(SUM(G50:G51)&gt;3.7,TRUE,FALSE)</formula>
    </cfRule>
  </conditionalFormatting>
  <conditionalFormatting sqref="G54">
    <cfRule type="expression" dxfId="1929" priority="54">
      <formula>IF(SUM(G54:G55)&gt;3.7,TRUE,FALSE)</formula>
    </cfRule>
  </conditionalFormatting>
  <conditionalFormatting sqref="G55">
    <cfRule type="expression" dxfId="1928" priority="55">
      <formula>IF(SUM(G54:G55)&gt;3.7,TRUE,FALSE)</formula>
    </cfRule>
  </conditionalFormatting>
  <conditionalFormatting sqref="G58">
    <cfRule type="expression" dxfId="1927" priority="49">
      <formula>IF(SUM(G58:G59)&gt;3.7,TRUE,FALSE)</formula>
    </cfRule>
  </conditionalFormatting>
  <conditionalFormatting sqref="G59">
    <cfRule type="expression" dxfId="1926" priority="50">
      <formula>IF(SUM(G58:G59)&gt;3.7,TRUE,FALSE)</formula>
    </cfRule>
  </conditionalFormatting>
  <conditionalFormatting sqref="G62">
    <cfRule type="expression" dxfId="1925" priority="44">
      <formula>IF(SUM(G62:G63)&gt;3.7,TRUE,FALSE)</formula>
    </cfRule>
  </conditionalFormatting>
  <conditionalFormatting sqref="G63">
    <cfRule type="expression" dxfId="1924" priority="45">
      <formula>IF(SUM(G62:G63)&gt;3.7,TRUE,FALSE)</formula>
    </cfRule>
  </conditionalFormatting>
  <conditionalFormatting sqref="G66">
    <cfRule type="expression" dxfId="1923" priority="39">
      <formula>IF(SUM(G66:G67)&gt;3.7,TRUE,FALSE)</formula>
    </cfRule>
  </conditionalFormatting>
  <conditionalFormatting sqref="G67">
    <cfRule type="expression" dxfId="1922" priority="40">
      <formula>IF(SUM(G66:G67)&gt;3.7,TRUE,FALSE)</formula>
    </cfRule>
  </conditionalFormatting>
  <conditionalFormatting sqref="G70">
    <cfRule type="expression" dxfId="1921" priority="34">
      <formula>IF(SUM(G70:G71)&gt;3.7,TRUE,FALSE)</formula>
    </cfRule>
  </conditionalFormatting>
  <conditionalFormatting sqref="G71">
    <cfRule type="expression" dxfId="1920" priority="35">
      <formula>IF(SUM(G70:G71)&gt;3.7,TRUE,FALSE)</formula>
    </cfRule>
  </conditionalFormatting>
  <conditionalFormatting sqref="G74">
    <cfRule type="expression" dxfId="1919" priority="29">
      <formula>IF(SUM(G74:G75)&gt;3.7,TRUE,FALSE)</formula>
    </cfRule>
  </conditionalFormatting>
  <conditionalFormatting sqref="G75">
    <cfRule type="expression" dxfId="1918" priority="30">
      <formula>IF(SUM(G74:G75)&gt;3.7,TRUE,FALSE)</formula>
    </cfRule>
  </conditionalFormatting>
  <conditionalFormatting sqref="G78">
    <cfRule type="expression" dxfId="1917" priority="24">
      <formula>IF(SUM(G78:G79)&gt;3.7,TRUE,FALSE)</formula>
    </cfRule>
  </conditionalFormatting>
  <conditionalFormatting sqref="G79">
    <cfRule type="expression" dxfId="1916" priority="25">
      <formula>IF(SUM(G78:G79)&gt;3.7,TRUE,FALSE)</formula>
    </cfRule>
  </conditionalFormatting>
  <conditionalFormatting sqref="G82">
    <cfRule type="expression" dxfId="1915" priority="19">
      <formula>IF(SUM(G82:G83)&gt;3.7,TRUE,FALSE)</formula>
    </cfRule>
  </conditionalFormatting>
  <conditionalFormatting sqref="G83">
    <cfRule type="expression" dxfId="1914" priority="20">
      <formula>IF(SUM(G82:G83)&gt;3.7,TRUE,FALSE)</formula>
    </cfRule>
  </conditionalFormatting>
  <conditionalFormatting sqref="G86">
    <cfRule type="expression" dxfId="1913" priority="14">
      <formula>IF(SUM(G86:G87)&gt;3.7,TRUE,FALSE)</formula>
    </cfRule>
  </conditionalFormatting>
  <conditionalFormatting sqref="G87">
    <cfRule type="expression" dxfId="1912" priority="15">
      <formula>IF(SUM(G86:G87)&gt;3.7,TRUE,FALSE)</formula>
    </cfRule>
  </conditionalFormatting>
  <conditionalFormatting sqref="G90">
    <cfRule type="expression" dxfId="1911" priority="9">
      <formula>IF(SUM(G90:G91)&gt;3.7,TRUE,FALSE)</formula>
    </cfRule>
  </conditionalFormatting>
  <conditionalFormatting sqref="G91">
    <cfRule type="expression" dxfId="1910" priority="10">
      <formula>IF(SUM(G90:G91)&gt;3.7,TRUE,FALSE)</formula>
    </cfRule>
  </conditionalFormatting>
  <conditionalFormatting sqref="G94">
    <cfRule type="expression" dxfId="1909" priority="4">
      <formula>IF(SUM(G94:G95)&gt;3.7,TRUE,FALSE)</formula>
    </cfRule>
  </conditionalFormatting>
  <conditionalFormatting sqref="G95">
    <cfRule type="expression" dxfId="1908" priority="5">
      <formula>IF(SUM(G94:G95)&gt;3.7,TRUE,FALSE)</formula>
    </cfRule>
  </conditionalFormatting>
  <dataValidations count="2">
    <dataValidation type="custom" showErrorMessage="1" error="Please enter the diver's CLUB" sqref="E2 E6 E10 E14 E18 E22 E26 E30 E34 E38 E42 E46 E50 E54 E58 E62 E66 E70 E74 E78 E82 E86 E90 E94" xr:uid="{7545B1F1-4A4E-4614-A53B-CBD0B36DFF95}">
      <formula1>IF(C2&lt;&gt;"",TRUE,FALSE)</formula1>
    </dataValidation>
    <dataValidation type="custom" allowBlank="1" showInputMessage="1" showErrorMessage="1" error="Please enter the FIRST and LAST names of the diver" sqref="B2:B97" xr:uid="{6D6A0DE7-C060-4F4E-9EA7-D790483EA493}">
      <formula1>IF(FIND(" ",B2)&gt;1,TRUE,FALSE)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B803DBAE-F310-4376-9099-BD4D12709609}">
          <x14:formula1>
            <xm:f>DD!$H$1:$H$21</xm:f>
          </x14:formula1>
          <xm:sqref>H2:L97</xm:sqref>
        </x14:dataValidation>
        <x14:dataValidation type="list" showErrorMessage="1" errorTitle="Oops!" error="Please enter one of the pools in this competition" xr:uid="{45855B3B-1B49-43EF-A0CA-3001139E4068}">
          <x14:formula1>
            <xm:f>DD!$E$1:$E$21</xm:f>
          </x14:formula1>
          <xm:sqref>C2:C97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9449-4268-4C0C-952D-71D272BE6174}">
  <dimension ref="A1:AK123"/>
  <sheetViews>
    <sheetView workbookViewId="0">
      <pane ySplit="1" topLeftCell="A2" activePane="bottomLeft" state="frozen"/>
      <selection activeCell="D8" sqref="D8"/>
      <selection pane="bottomLeft" activeCell="B2" sqref="B2:B5"/>
    </sheetView>
  </sheetViews>
  <sheetFormatPr defaultColWidth="9.140625" defaultRowHeight="15" x14ac:dyDescent="0.25"/>
  <cols>
    <col min="1" max="1" width="3.85546875" customWidth="1"/>
    <col min="2" max="2" width="24.7109375" customWidth="1"/>
    <col min="3" max="3" width="8.42578125" style="10" customWidth="1"/>
    <col min="4" max="4" width="7.85546875" style="10" customWidth="1"/>
    <col min="5" max="5" width="15.7109375" style="10" customWidth="1"/>
    <col min="6" max="6" width="29.85546875" customWidth="1"/>
    <col min="7" max="13" width="9.140625" style="10"/>
    <col min="16" max="30" width="9.140625" hidden="1" customWidth="1"/>
    <col min="31" max="37" width="0" hidden="1" customWidth="1"/>
  </cols>
  <sheetData>
    <row r="1" spans="1:19" s="7" customFormat="1" ht="26.25" customHeight="1" x14ac:dyDescent="0.25">
      <c r="A1" s="6" t="s">
        <v>218</v>
      </c>
      <c r="B1" s="6" t="s">
        <v>241</v>
      </c>
      <c r="C1" s="6" t="s">
        <v>213</v>
      </c>
      <c r="D1" s="6"/>
      <c r="E1" s="6" t="s">
        <v>183</v>
      </c>
      <c r="F1" s="6" t="s">
        <v>205</v>
      </c>
      <c r="G1" s="6" t="s">
        <v>182</v>
      </c>
      <c r="H1" s="6" t="s">
        <v>206</v>
      </c>
      <c r="I1" s="6" t="s">
        <v>207</v>
      </c>
      <c r="J1" s="6" t="s">
        <v>208</v>
      </c>
      <c r="K1" s="6" t="s">
        <v>209</v>
      </c>
      <c r="L1" s="6" t="s">
        <v>210</v>
      </c>
      <c r="M1" s="6" t="s">
        <v>211</v>
      </c>
      <c r="N1" s="6" t="s">
        <v>212</v>
      </c>
      <c r="O1" s="6" t="s">
        <v>214</v>
      </c>
    </row>
    <row r="2" spans="1:19" x14ac:dyDescent="0.25">
      <c r="A2" s="115">
        <v>1</v>
      </c>
      <c r="B2" s="116"/>
      <c r="C2" s="117"/>
      <c r="D2" s="10">
        <v>1</v>
      </c>
      <c r="E2" s="5"/>
      <c r="F2" t="str">
        <f>IF($E2="","",IF(ISNA(VLOOKUP($E2,DD!$A$2:$C$150,2,0)),"NO SUCH DIVE",VLOOKUP($E2,DD!$A$2:$C$150,2,0)))</f>
        <v/>
      </c>
      <c r="G2" s="10" t="str">
        <f>IF($E2="","",IF(ISNA(VLOOKUP($E2,DD!$A$2:$C$150,3,0)),"",VLOOKUP($E2,DD!$A$2:$C$150,3,0)))</f>
        <v/>
      </c>
      <c r="H2" s="8"/>
      <c r="I2" s="8"/>
      <c r="J2" s="8"/>
      <c r="K2" s="8"/>
      <c r="L2" s="8"/>
      <c r="M2" s="5"/>
      <c r="N2" s="78">
        <f>IF(G2="",0,IF(COUNT(H2:L2)=3,IF(M2&lt;&gt;"",(SUM(H2:J2)-6)*G2,SUM(H2:J2)*G2),IF(M2&lt;&gt;"",(SUM(H2:L2)-MAX(H2:L2)-MIN(H2:L2)-6)*G2,(SUM(H2:L2)-MAX(H2:L2)-MIN(H2:L2))*G2)))</f>
        <v>0</v>
      </c>
      <c r="O2" s="78">
        <f>IF(N2="","",N2)</f>
        <v>0</v>
      </c>
      <c r="Q2" s="36"/>
      <c r="R2" s="36"/>
      <c r="S2" s="36"/>
    </row>
    <row r="3" spans="1:19" x14ac:dyDescent="0.25">
      <c r="A3" s="115"/>
      <c r="B3" s="116"/>
      <c r="C3" s="117"/>
      <c r="D3" s="10">
        <v>2</v>
      </c>
      <c r="E3" s="5"/>
      <c r="F3" t="str">
        <f>IF($E3="","",IF(ISNA(VLOOKUP($E3,DD!$A$2:$C$150,2,0)),"NO SUCH DIVE",VLOOKUP($E3,DD!$A$2:$C$150,2,0)))</f>
        <v/>
      </c>
      <c r="G3" s="10" t="str">
        <f>IF($E3="","",IF(ISNA(VLOOKUP($E3,DD!$A$2:$C$150,3,0)),"",VLOOKUP($E3,DD!$A$2:$C$150,3,0)))</f>
        <v/>
      </c>
      <c r="H3" s="8"/>
      <c r="I3" s="8"/>
      <c r="J3" s="8"/>
      <c r="K3" s="8"/>
      <c r="L3" s="8"/>
      <c r="M3" s="5"/>
      <c r="N3" s="78">
        <f t="shared" ref="N3:N66" si="0">IF(G3="",0,IF(COUNT(H3:L3)=3,IF(M3&lt;&gt;"",(SUM(H3:J3)-6)*G3,SUM(H3:J3)*G3),IF(M3&lt;&gt;"",(SUM(H3:L3)-MAX(H3:L3)-MIN(H3:L3)-6)*G3,(SUM(H3:L3)-MAX(H3:L3)-MIN(H3:L3))*G3)))</f>
        <v>0</v>
      </c>
      <c r="O3" s="78">
        <f>IF(N3="",O2,N3+O2)</f>
        <v>0</v>
      </c>
      <c r="Q3" s="35"/>
      <c r="R3" s="35"/>
      <c r="S3" s="35"/>
    </row>
    <row r="4" spans="1:19" ht="15.75" thickBot="1" x14ac:dyDescent="0.3">
      <c r="A4" s="115"/>
      <c r="B4" s="116"/>
      <c r="C4" s="117"/>
      <c r="D4" s="10">
        <v>3</v>
      </c>
      <c r="E4" s="5"/>
      <c r="F4" t="str">
        <f>IF($E4="","",IF(ISNA(VLOOKUP($E4,DD!$A$2:$C$150,2,0)),"NO SUCH DIVE",VLOOKUP($E4,DD!$A$2:$C$150,2,0)))</f>
        <v/>
      </c>
      <c r="G4" s="10" t="str">
        <f>IF($E4="","",IF(ISNA(VLOOKUP($E4,DD!$A$2:$C$150,3,0)),"",VLOOKUP($E4,DD!$A$2:$C$150,3,0)))</f>
        <v/>
      </c>
      <c r="H4" s="8"/>
      <c r="I4" s="8"/>
      <c r="J4" s="8"/>
      <c r="K4" s="8"/>
      <c r="L4" s="8"/>
      <c r="M4" s="5"/>
      <c r="N4" s="78">
        <f t="shared" si="0"/>
        <v>0</v>
      </c>
      <c r="O4" s="78">
        <f>IF(N4="",O3,N4+O3)</f>
        <v>0</v>
      </c>
      <c r="Q4" s="35"/>
      <c r="R4" s="35"/>
      <c r="S4" s="35"/>
    </row>
    <row r="5" spans="1:19" ht="15.75" thickBot="1" x14ac:dyDescent="0.3">
      <c r="A5" s="115"/>
      <c r="B5" s="116"/>
      <c r="C5" s="117"/>
      <c r="D5" s="10">
        <v>4</v>
      </c>
      <c r="E5" s="5"/>
      <c r="F5" t="str">
        <f>IF($E5="","",IF(ISNA(VLOOKUP($E5,DD!$A$2:$C$150,2,0)),"NO SUCH DIVE",VLOOKUP($E5,DD!$A$2:$C$150,2,0)))</f>
        <v/>
      </c>
      <c r="G5" s="10" t="str">
        <f>IF($E5="","",IF(ISNA(VLOOKUP($E5,DD!$A$2:$C$150,3,0)),"",VLOOKUP($E5,DD!$A$2:$C$150,3,0)))</f>
        <v/>
      </c>
      <c r="H5" s="8"/>
      <c r="I5" s="8"/>
      <c r="J5" s="8"/>
      <c r="K5" s="8"/>
      <c r="L5" s="8"/>
      <c r="M5" s="5"/>
      <c r="N5" s="78">
        <f t="shared" si="0"/>
        <v>0</v>
      </c>
      <c r="O5" s="79">
        <f>IF(N5="",O4,N5+O4)</f>
        <v>0</v>
      </c>
      <c r="Q5" s="35">
        <f>IF(O5&lt;&gt;"",O5+A2/10000,0)</f>
        <v>1E-4</v>
      </c>
      <c r="R5" s="35">
        <f>B2</f>
        <v>0</v>
      </c>
      <c r="S5" s="35">
        <f>C2</f>
        <v>0</v>
      </c>
    </row>
    <row r="6" spans="1:19" x14ac:dyDescent="0.25">
      <c r="A6" s="118">
        <v>2</v>
      </c>
      <c r="B6" s="119"/>
      <c r="C6" s="120"/>
      <c r="D6" s="42">
        <v>1</v>
      </c>
      <c r="E6" s="40"/>
      <c r="F6" s="43" t="str">
        <f>IF($E6="","",IF(ISNA(VLOOKUP($E6,DD!$A$2:$C$150,2,0)),"NO SUCH DIVE",VLOOKUP($E6,DD!$A$2:$C$150,2,0)))</f>
        <v/>
      </c>
      <c r="G6" s="42" t="str">
        <f>IF($E6="","",IF(ISNA(VLOOKUP($E6,DD!$A$2:$C$150,3,0)),"",VLOOKUP($E6,DD!$A$2:$C$150,3,0)))</f>
        <v/>
      </c>
      <c r="H6" s="41"/>
      <c r="I6" s="41"/>
      <c r="J6" s="41"/>
      <c r="K6" s="41"/>
      <c r="L6" s="41"/>
      <c r="M6" s="40"/>
      <c r="N6" s="82">
        <f t="shared" si="0"/>
        <v>0</v>
      </c>
      <c r="O6" s="82">
        <f t="shared" ref="O6" si="1">IF(N6="","",N6)</f>
        <v>0</v>
      </c>
      <c r="Q6" s="36"/>
      <c r="R6" s="36"/>
      <c r="S6" s="36"/>
    </row>
    <row r="7" spans="1:19" x14ac:dyDescent="0.25">
      <c r="A7" s="118"/>
      <c r="B7" s="119"/>
      <c r="C7" s="120"/>
      <c r="D7" s="42">
        <v>2</v>
      </c>
      <c r="E7" s="40"/>
      <c r="F7" s="43" t="str">
        <f>IF($E7="","",IF(ISNA(VLOOKUP($E7,DD!$A$2:$C$150,2,0)),"NO SUCH DIVE",VLOOKUP($E7,DD!$A$2:$C$150,2,0)))</f>
        <v/>
      </c>
      <c r="G7" s="42" t="str">
        <f>IF($E7="","",IF(ISNA(VLOOKUP($E7,DD!$A$2:$C$150,3,0)),"",VLOOKUP($E7,DD!$A$2:$C$150,3,0)))</f>
        <v/>
      </c>
      <c r="H7" s="41"/>
      <c r="I7" s="41"/>
      <c r="J7" s="41"/>
      <c r="K7" s="41"/>
      <c r="L7" s="41"/>
      <c r="M7" s="40"/>
      <c r="N7" s="82">
        <f t="shared" si="0"/>
        <v>0</v>
      </c>
      <c r="O7" s="82">
        <f t="shared" ref="O7:O9" si="2">IF(N7="",O6,N7+O6)</f>
        <v>0</v>
      </c>
      <c r="Q7" s="35"/>
      <c r="R7" s="35"/>
      <c r="S7" s="35"/>
    </row>
    <row r="8" spans="1:19" ht="15.75" thickBot="1" x14ac:dyDescent="0.3">
      <c r="A8" s="118"/>
      <c r="B8" s="119"/>
      <c r="C8" s="120"/>
      <c r="D8" s="42">
        <v>3</v>
      </c>
      <c r="E8" s="40"/>
      <c r="F8" s="43" t="str">
        <f>IF($E8="","",IF(ISNA(VLOOKUP($E8,DD!$A$2:$C$150,2,0)),"NO SUCH DIVE",VLOOKUP($E8,DD!$A$2:$C$150,2,0)))</f>
        <v/>
      </c>
      <c r="G8" s="42" t="str">
        <f>IF($E8="","",IF(ISNA(VLOOKUP($E8,DD!$A$2:$C$150,3,0)),"",VLOOKUP($E8,DD!$A$2:$C$150,3,0)))</f>
        <v/>
      </c>
      <c r="H8" s="41"/>
      <c r="I8" s="41"/>
      <c r="J8" s="41"/>
      <c r="K8" s="41"/>
      <c r="L8" s="41"/>
      <c r="M8" s="40"/>
      <c r="N8" s="82">
        <f t="shared" si="0"/>
        <v>0</v>
      </c>
      <c r="O8" s="82">
        <f t="shared" si="2"/>
        <v>0</v>
      </c>
      <c r="Q8" s="35"/>
      <c r="R8" s="35"/>
      <c r="S8" s="35"/>
    </row>
    <row r="9" spans="1:19" ht="15.75" thickBot="1" x14ac:dyDescent="0.3">
      <c r="A9" s="118"/>
      <c r="B9" s="119"/>
      <c r="C9" s="120"/>
      <c r="D9" s="42">
        <v>4</v>
      </c>
      <c r="E9" s="40"/>
      <c r="F9" s="43" t="str">
        <f>IF($E9="","",IF(ISNA(VLOOKUP($E9,DD!$A$2:$C$150,2,0)),"NO SUCH DIVE",VLOOKUP($E9,DD!$A$2:$C$150,2,0)))</f>
        <v/>
      </c>
      <c r="G9" s="42" t="str">
        <f>IF($E9="","",IF(ISNA(VLOOKUP($E9,DD!$A$2:$C$150,3,0)),"",VLOOKUP($E9,DD!$A$2:$C$150,3,0)))</f>
        <v/>
      </c>
      <c r="H9" s="41"/>
      <c r="I9" s="41"/>
      <c r="J9" s="41"/>
      <c r="K9" s="41"/>
      <c r="L9" s="41"/>
      <c r="M9" s="40"/>
      <c r="N9" s="82">
        <f t="shared" si="0"/>
        <v>0</v>
      </c>
      <c r="O9" s="83">
        <f t="shared" si="2"/>
        <v>0</v>
      </c>
      <c r="Q9" s="35">
        <f t="shared" ref="Q9" si="3">IF(O9&lt;&gt;"",O9+A6/10000,0)</f>
        <v>2.0000000000000001E-4</v>
      </c>
      <c r="R9" s="35">
        <f t="shared" ref="R9:S9" si="4">B6</f>
        <v>0</v>
      </c>
      <c r="S9" s="35">
        <f t="shared" si="4"/>
        <v>0</v>
      </c>
    </row>
    <row r="10" spans="1:19" x14ac:dyDescent="0.25">
      <c r="A10" s="115">
        <v>3</v>
      </c>
      <c r="B10" s="116"/>
      <c r="C10" s="117"/>
      <c r="D10" s="10">
        <v>1</v>
      </c>
      <c r="E10" s="5"/>
      <c r="F10" t="str">
        <f>IF($E10="","",IF(ISNA(VLOOKUP($E10,DD!$A$2:$C$150,2,0)),"NO SUCH DIVE",VLOOKUP($E10,DD!$A$2:$C$150,2,0)))</f>
        <v/>
      </c>
      <c r="G10" s="10" t="str">
        <f>IF($E10="","",IF(ISNA(VLOOKUP($E10,DD!$A$2:$C$150,3,0)),"",VLOOKUP($E10,DD!$A$2:$C$150,3,0)))</f>
        <v/>
      </c>
      <c r="H10" s="8"/>
      <c r="I10" s="8"/>
      <c r="J10" s="8"/>
      <c r="K10" s="8"/>
      <c r="L10" s="8"/>
      <c r="M10" s="5"/>
      <c r="N10" s="78">
        <f t="shared" si="0"/>
        <v>0</v>
      </c>
      <c r="O10" s="78">
        <f t="shared" ref="O10" si="5">IF(N10="","",N10)</f>
        <v>0</v>
      </c>
      <c r="Q10" s="36"/>
      <c r="R10" s="36"/>
      <c r="S10" s="36"/>
    </row>
    <row r="11" spans="1:19" x14ac:dyDescent="0.25">
      <c r="A11" s="115"/>
      <c r="B11" s="116"/>
      <c r="C11" s="117"/>
      <c r="D11" s="10">
        <v>2</v>
      </c>
      <c r="E11" s="5"/>
      <c r="F11" t="str">
        <f>IF($E11="","",IF(ISNA(VLOOKUP($E11,DD!$A$2:$C$150,2,0)),"NO SUCH DIVE",VLOOKUP($E11,DD!$A$2:$C$150,2,0)))</f>
        <v/>
      </c>
      <c r="G11" s="10" t="str">
        <f>IF($E11="","",IF(ISNA(VLOOKUP($E11,DD!$A$2:$C$150,3,0)),"",VLOOKUP($E11,DD!$A$2:$C$150,3,0)))</f>
        <v/>
      </c>
      <c r="H11" s="8"/>
      <c r="I11" s="8"/>
      <c r="J11" s="8"/>
      <c r="K11" s="8"/>
      <c r="L11" s="8"/>
      <c r="M11" s="5"/>
      <c r="N11" s="78">
        <f t="shared" si="0"/>
        <v>0</v>
      </c>
      <c r="O11" s="78">
        <f t="shared" ref="O11:O13" si="6">IF(N11="",O10,N11+O10)</f>
        <v>0</v>
      </c>
      <c r="Q11" s="35"/>
      <c r="R11" s="35"/>
      <c r="S11" s="35"/>
    </row>
    <row r="12" spans="1:19" ht="15.75" thickBot="1" x14ac:dyDescent="0.3">
      <c r="A12" s="115"/>
      <c r="B12" s="116"/>
      <c r="C12" s="117"/>
      <c r="D12" s="10">
        <v>3</v>
      </c>
      <c r="E12" s="5"/>
      <c r="F12" t="str">
        <f>IF($E12="","",IF(ISNA(VLOOKUP($E12,DD!$A$2:$C$150,2,0)),"NO SUCH DIVE",VLOOKUP($E12,DD!$A$2:$C$150,2,0)))</f>
        <v/>
      </c>
      <c r="G12" s="10" t="str">
        <f>IF($E12="","",IF(ISNA(VLOOKUP($E12,DD!$A$2:$C$150,3,0)),"",VLOOKUP($E12,DD!$A$2:$C$150,3,0)))</f>
        <v/>
      </c>
      <c r="H12" s="8"/>
      <c r="I12" s="8"/>
      <c r="J12" s="8"/>
      <c r="K12" s="8"/>
      <c r="L12" s="8"/>
      <c r="M12" s="5"/>
      <c r="N12" s="78">
        <f t="shared" si="0"/>
        <v>0</v>
      </c>
      <c r="O12" s="78">
        <f t="shared" si="6"/>
        <v>0</v>
      </c>
      <c r="Q12" s="35"/>
      <c r="R12" s="35"/>
      <c r="S12" s="35"/>
    </row>
    <row r="13" spans="1:19" ht="15.75" thickBot="1" x14ac:dyDescent="0.3">
      <c r="A13" s="115"/>
      <c r="B13" s="116"/>
      <c r="C13" s="117"/>
      <c r="D13" s="10">
        <v>4</v>
      </c>
      <c r="E13" s="5"/>
      <c r="F13" t="str">
        <f>IF($E13="","",IF(ISNA(VLOOKUP($E13,DD!$A$2:$C$150,2,0)),"NO SUCH DIVE",VLOOKUP($E13,DD!$A$2:$C$150,2,0)))</f>
        <v/>
      </c>
      <c r="G13" s="10" t="str">
        <f>IF($E13="","",IF(ISNA(VLOOKUP($E13,DD!$A$2:$C$150,3,0)),"",VLOOKUP($E13,DD!$A$2:$C$150,3,0)))</f>
        <v/>
      </c>
      <c r="H13" s="8"/>
      <c r="I13" s="8"/>
      <c r="J13" s="8"/>
      <c r="K13" s="8"/>
      <c r="L13" s="8"/>
      <c r="M13" s="5"/>
      <c r="N13" s="78">
        <f t="shared" si="0"/>
        <v>0</v>
      </c>
      <c r="O13" s="79">
        <f t="shared" si="6"/>
        <v>0</v>
      </c>
      <c r="Q13" s="35">
        <f t="shared" ref="Q13" si="7">IF(O13&lt;&gt;"",O13+A10/10000,0)</f>
        <v>2.9999999999999997E-4</v>
      </c>
      <c r="R13" s="35">
        <f t="shared" ref="R13:S13" si="8">B10</f>
        <v>0</v>
      </c>
      <c r="S13" s="35">
        <f t="shared" si="8"/>
        <v>0</v>
      </c>
    </row>
    <row r="14" spans="1:19" x14ac:dyDescent="0.25">
      <c r="A14" s="118">
        <v>4</v>
      </c>
      <c r="B14" s="119"/>
      <c r="C14" s="120"/>
      <c r="D14" s="42">
        <v>1</v>
      </c>
      <c r="E14" s="40"/>
      <c r="F14" s="43" t="str">
        <f>IF($E14="","",IF(ISNA(VLOOKUP($E14,DD!$A$2:$C$150,2,0)),"NO SUCH DIVE",VLOOKUP($E14,DD!$A$2:$C$150,2,0)))</f>
        <v/>
      </c>
      <c r="G14" s="42" t="str">
        <f>IF($E14="","",IF(ISNA(VLOOKUP($E14,DD!$A$2:$C$150,3,0)),"",VLOOKUP($E14,DD!$A$2:$C$150,3,0)))</f>
        <v/>
      </c>
      <c r="H14" s="41"/>
      <c r="I14" s="41"/>
      <c r="J14" s="41"/>
      <c r="K14" s="41"/>
      <c r="L14" s="41"/>
      <c r="M14" s="40"/>
      <c r="N14" s="82">
        <f t="shared" si="0"/>
        <v>0</v>
      </c>
      <c r="O14" s="82">
        <f t="shared" ref="O14" si="9">IF(N14="","",N14)</f>
        <v>0</v>
      </c>
      <c r="Q14" s="36"/>
      <c r="R14" s="36"/>
      <c r="S14" s="36"/>
    </row>
    <row r="15" spans="1:19" x14ac:dyDescent="0.25">
      <c r="A15" s="118"/>
      <c r="B15" s="119"/>
      <c r="C15" s="120"/>
      <c r="D15" s="42">
        <v>2</v>
      </c>
      <c r="E15" s="40"/>
      <c r="F15" s="43" t="str">
        <f>IF($E15="","",IF(ISNA(VLOOKUP($E15,DD!$A$2:$C$150,2,0)),"NO SUCH DIVE",VLOOKUP($E15,DD!$A$2:$C$150,2,0)))</f>
        <v/>
      </c>
      <c r="G15" s="42" t="str">
        <f>IF($E15="","",IF(ISNA(VLOOKUP($E15,DD!$A$2:$C$150,3,0)),"",VLOOKUP($E15,DD!$A$2:$C$150,3,0)))</f>
        <v/>
      </c>
      <c r="H15" s="41"/>
      <c r="I15" s="41"/>
      <c r="J15" s="41"/>
      <c r="K15" s="41"/>
      <c r="L15" s="41"/>
      <c r="M15" s="40"/>
      <c r="N15" s="82">
        <f t="shared" si="0"/>
        <v>0</v>
      </c>
      <c r="O15" s="82">
        <f t="shared" ref="O15:O17" si="10">IF(N15="",O14,N15+O14)</f>
        <v>0</v>
      </c>
      <c r="Q15" s="35"/>
      <c r="R15" s="35"/>
      <c r="S15" s="35"/>
    </row>
    <row r="16" spans="1:19" ht="15.75" thickBot="1" x14ac:dyDescent="0.3">
      <c r="A16" s="118"/>
      <c r="B16" s="119"/>
      <c r="C16" s="120"/>
      <c r="D16" s="42">
        <v>3</v>
      </c>
      <c r="E16" s="40"/>
      <c r="F16" s="43" t="str">
        <f>IF($E16="","",IF(ISNA(VLOOKUP($E16,DD!$A$2:$C$150,2,0)),"NO SUCH DIVE",VLOOKUP($E16,DD!$A$2:$C$150,2,0)))</f>
        <v/>
      </c>
      <c r="G16" s="42" t="str">
        <f>IF($E16="","",IF(ISNA(VLOOKUP($E16,DD!$A$2:$C$150,3,0)),"",VLOOKUP($E16,DD!$A$2:$C$150,3,0)))</f>
        <v/>
      </c>
      <c r="H16" s="41"/>
      <c r="I16" s="41"/>
      <c r="J16" s="41"/>
      <c r="K16" s="41"/>
      <c r="L16" s="41"/>
      <c r="M16" s="40"/>
      <c r="N16" s="82">
        <f t="shared" si="0"/>
        <v>0</v>
      </c>
      <c r="O16" s="82">
        <f t="shared" si="10"/>
        <v>0</v>
      </c>
      <c r="Q16" s="35"/>
      <c r="R16" s="35"/>
      <c r="S16" s="35"/>
    </row>
    <row r="17" spans="1:19" ht="15.75" thickBot="1" x14ac:dyDescent="0.3">
      <c r="A17" s="118"/>
      <c r="B17" s="119"/>
      <c r="C17" s="120"/>
      <c r="D17" s="42">
        <v>4</v>
      </c>
      <c r="E17" s="40"/>
      <c r="F17" s="43" t="str">
        <f>IF($E17="","",IF(ISNA(VLOOKUP($E17,DD!$A$2:$C$150,2,0)),"NO SUCH DIVE",VLOOKUP($E17,DD!$A$2:$C$150,2,0)))</f>
        <v/>
      </c>
      <c r="G17" s="42" t="str">
        <f>IF($E17="","",IF(ISNA(VLOOKUP($E17,DD!$A$2:$C$150,3,0)),"",VLOOKUP($E17,DD!$A$2:$C$150,3,0)))</f>
        <v/>
      </c>
      <c r="H17" s="41"/>
      <c r="I17" s="41"/>
      <c r="J17" s="41"/>
      <c r="K17" s="41"/>
      <c r="L17" s="41"/>
      <c r="M17" s="40"/>
      <c r="N17" s="82">
        <f t="shared" si="0"/>
        <v>0</v>
      </c>
      <c r="O17" s="83">
        <f t="shared" si="10"/>
        <v>0</v>
      </c>
      <c r="Q17" s="35">
        <f t="shared" ref="Q17" si="11">IF(O17&lt;&gt;"",O17+A14/10000,0)</f>
        <v>4.0000000000000002E-4</v>
      </c>
      <c r="R17" s="35">
        <f t="shared" ref="R17:S17" si="12">B14</f>
        <v>0</v>
      </c>
      <c r="S17" s="35">
        <f t="shared" si="12"/>
        <v>0</v>
      </c>
    </row>
    <row r="18" spans="1:19" x14ac:dyDescent="0.25">
      <c r="A18" s="115">
        <v>5</v>
      </c>
      <c r="B18" s="116"/>
      <c r="C18" s="117"/>
      <c r="D18" s="10">
        <v>1</v>
      </c>
      <c r="E18" s="5"/>
      <c r="F18" t="str">
        <f>IF($E18="","",IF(ISNA(VLOOKUP($E18,DD!$A$2:$C$150,2,0)),"NO SUCH DIVE",VLOOKUP($E18,DD!$A$2:$C$150,2,0)))</f>
        <v/>
      </c>
      <c r="G18" s="10" t="str">
        <f>IF($E18="","",IF(ISNA(VLOOKUP($E18,DD!$A$2:$C$150,3,0)),"",VLOOKUP($E18,DD!$A$2:$C$150,3,0)))</f>
        <v/>
      </c>
      <c r="H18" s="8"/>
      <c r="I18" s="8"/>
      <c r="J18" s="8"/>
      <c r="K18" s="8"/>
      <c r="L18" s="8"/>
      <c r="M18" s="5"/>
      <c r="N18" s="78">
        <f t="shared" si="0"/>
        <v>0</v>
      </c>
      <c r="O18" s="78">
        <f t="shared" ref="O18" si="13">IF(N18="","",N18)</f>
        <v>0</v>
      </c>
      <c r="Q18" s="36"/>
      <c r="R18" s="36"/>
      <c r="S18" s="36"/>
    </row>
    <row r="19" spans="1:19" x14ac:dyDescent="0.25">
      <c r="A19" s="115"/>
      <c r="B19" s="116"/>
      <c r="C19" s="117"/>
      <c r="D19" s="10">
        <v>2</v>
      </c>
      <c r="E19" s="5"/>
      <c r="F19" t="str">
        <f>IF($E19="","",IF(ISNA(VLOOKUP($E19,DD!$A$2:$C$150,2,0)),"NO SUCH DIVE",VLOOKUP($E19,DD!$A$2:$C$150,2,0)))</f>
        <v/>
      </c>
      <c r="G19" s="10" t="str">
        <f>IF($E19="","",IF(ISNA(VLOOKUP($E19,DD!$A$2:$C$150,3,0)),"",VLOOKUP($E19,DD!$A$2:$C$150,3,0)))</f>
        <v/>
      </c>
      <c r="H19" s="8"/>
      <c r="I19" s="8"/>
      <c r="J19" s="8"/>
      <c r="K19" s="8"/>
      <c r="L19" s="8"/>
      <c r="M19" s="5"/>
      <c r="N19" s="78">
        <f t="shared" si="0"/>
        <v>0</v>
      </c>
      <c r="O19" s="78">
        <f t="shared" ref="O19:O21" si="14">IF(N19="",O18,N19+O18)</f>
        <v>0</v>
      </c>
      <c r="Q19" s="35"/>
      <c r="R19" s="35"/>
      <c r="S19" s="35"/>
    </row>
    <row r="20" spans="1:19" ht="15.75" thickBot="1" x14ac:dyDescent="0.3">
      <c r="A20" s="115"/>
      <c r="B20" s="116"/>
      <c r="C20" s="117"/>
      <c r="D20" s="10">
        <v>3</v>
      </c>
      <c r="E20" s="5"/>
      <c r="F20" t="str">
        <f>IF($E20="","",IF(ISNA(VLOOKUP($E20,DD!$A$2:$C$150,2,0)),"NO SUCH DIVE",VLOOKUP($E20,DD!$A$2:$C$150,2,0)))</f>
        <v/>
      </c>
      <c r="G20" s="10" t="str">
        <f>IF($E20="","",IF(ISNA(VLOOKUP($E20,DD!$A$2:$C$150,3,0)),"",VLOOKUP($E20,DD!$A$2:$C$150,3,0)))</f>
        <v/>
      </c>
      <c r="H20" s="8"/>
      <c r="I20" s="8"/>
      <c r="J20" s="8"/>
      <c r="K20" s="8"/>
      <c r="L20" s="8"/>
      <c r="M20" s="5"/>
      <c r="N20" s="78">
        <f t="shared" si="0"/>
        <v>0</v>
      </c>
      <c r="O20" s="78">
        <f t="shared" si="14"/>
        <v>0</v>
      </c>
      <c r="Q20" s="35"/>
      <c r="R20" s="35"/>
      <c r="S20" s="35"/>
    </row>
    <row r="21" spans="1:19" ht="15.75" thickBot="1" x14ac:dyDescent="0.3">
      <c r="A21" s="115"/>
      <c r="B21" s="116"/>
      <c r="C21" s="117"/>
      <c r="D21" s="10">
        <v>4</v>
      </c>
      <c r="E21" s="5"/>
      <c r="F21" t="str">
        <f>IF($E21="","",IF(ISNA(VLOOKUP($E21,DD!$A$2:$C$150,2,0)),"NO SUCH DIVE",VLOOKUP($E21,DD!$A$2:$C$150,2,0)))</f>
        <v/>
      </c>
      <c r="G21" s="10" t="str">
        <f>IF($E21="","",IF(ISNA(VLOOKUP($E21,DD!$A$2:$C$150,3,0)),"",VLOOKUP($E21,DD!$A$2:$C$150,3,0)))</f>
        <v/>
      </c>
      <c r="H21" s="8"/>
      <c r="I21" s="8"/>
      <c r="J21" s="8"/>
      <c r="K21" s="8"/>
      <c r="L21" s="8"/>
      <c r="M21" s="5"/>
      <c r="N21" s="78">
        <f t="shared" si="0"/>
        <v>0</v>
      </c>
      <c r="O21" s="79">
        <f t="shared" si="14"/>
        <v>0</v>
      </c>
      <c r="Q21" s="35">
        <f t="shared" ref="Q21" si="15">IF(O21&lt;&gt;"",O21+A18/10000,0)</f>
        <v>5.0000000000000001E-4</v>
      </c>
      <c r="R21" s="35">
        <f t="shared" ref="R21:S21" si="16">B18</f>
        <v>0</v>
      </c>
      <c r="S21" s="35">
        <f t="shared" si="16"/>
        <v>0</v>
      </c>
    </row>
    <row r="22" spans="1:19" x14ac:dyDescent="0.25">
      <c r="A22" s="118">
        <v>6</v>
      </c>
      <c r="B22" s="119"/>
      <c r="C22" s="120"/>
      <c r="D22" s="42">
        <v>1</v>
      </c>
      <c r="E22" s="40"/>
      <c r="F22" s="43" t="str">
        <f>IF($E22="","",IF(ISNA(VLOOKUP($E22,DD!$A$2:$C$150,2,0)),"NO SUCH DIVE",VLOOKUP($E22,DD!$A$2:$C$150,2,0)))</f>
        <v/>
      </c>
      <c r="G22" s="42" t="str">
        <f>IF($E22="","",IF(ISNA(VLOOKUP($E22,DD!$A$2:$C$150,3,0)),"",VLOOKUP($E22,DD!$A$2:$C$150,3,0)))</f>
        <v/>
      </c>
      <c r="H22" s="41"/>
      <c r="I22" s="41"/>
      <c r="J22" s="41"/>
      <c r="K22" s="41"/>
      <c r="L22" s="41"/>
      <c r="M22" s="40"/>
      <c r="N22" s="82">
        <f t="shared" si="0"/>
        <v>0</v>
      </c>
      <c r="O22" s="82">
        <f t="shared" ref="O22" si="17">IF(N22="","",N22)</f>
        <v>0</v>
      </c>
      <c r="Q22" s="36"/>
      <c r="R22" s="36"/>
      <c r="S22" s="36"/>
    </row>
    <row r="23" spans="1:19" x14ac:dyDescent="0.25">
      <c r="A23" s="118"/>
      <c r="B23" s="119"/>
      <c r="C23" s="120"/>
      <c r="D23" s="42">
        <v>2</v>
      </c>
      <c r="E23" s="40"/>
      <c r="F23" s="43" t="str">
        <f>IF($E23="","",IF(ISNA(VLOOKUP($E23,DD!$A$2:$C$150,2,0)),"NO SUCH DIVE",VLOOKUP($E23,DD!$A$2:$C$150,2,0)))</f>
        <v/>
      </c>
      <c r="G23" s="42" t="str">
        <f>IF($E23="","",IF(ISNA(VLOOKUP($E23,DD!$A$2:$C$150,3,0)),"",VLOOKUP($E23,DD!$A$2:$C$150,3,0)))</f>
        <v/>
      </c>
      <c r="H23" s="41"/>
      <c r="I23" s="41"/>
      <c r="J23" s="41"/>
      <c r="K23" s="41"/>
      <c r="L23" s="41"/>
      <c r="M23" s="40"/>
      <c r="N23" s="82">
        <f t="shared" si="0"/>
        <v>0</v>
      </c>
      <c r="O23" s="82">
        <f t="shared" ref="O23:O25" si="18">IF(N23="",O22,N23+O22)</f>
        <v>0</v>
      </c>
      <c r="Q23" s="35"/>
      <c r="R23" s="35"/>
      <c r="S23" s="35"/>
    </row>
    <row r="24" spans="1:19" ht="15.75" thickBot="1" x14ac:dyDescent="0.3">
      <c r="A24" s="118"/>
      <c r="B24" s="119"/>
      <c r="C24" s="120"/>
      <c r="D24" s="42">
        <v>3</v>
      </c>
      <c r="E24" s="40"/>
      <c r="F24" s="43" t="str">
        <f>IF($E24="","",IF(ISNA(VLOOKUP($E24,DD!$A$2:$C$150,2,0)),"NO SUCH DIVE",VLOOKUP($E24,DD!$A$2:$C$150,2,0)))</f>
        <v/>
      </c>
      <c r="G24" s="42" t="str">
        <f>IF($E24="","",IF(ISNA(VLOOKUP($E24,DD!$A$2:$C$150,3,0)),"",VLOOKUP($E24,DD!$A$2:$C$150,3,0)))</f>
        <v/>
      </c>
      <c r="H24" s="41"/>
      <c r="I24" s="41"/>
      <c r="J24" s="41"/>
      <c r="K24" s="41"/>
      <c r="L24" s="41"/>
      <c r="M24" s="40"/>
      <c r="N24" s="82">
        <f t="shared" si="0"/>
        <v>0</v>
      </c>
      <c r="O24" s="82">
        <f t="shared" si="18"/>
        <v>0</v>
      </c>
      <c r="Q24" s="35"/>
      <c r="R24" s="35"/>
      <c r="S24" s="35"/>
    </row>
    <row r="25" spans="1:19" ht="15.75" thickBot="1" x14ac:dyDescent="0.3">
      <c r="A25" s="118"/>
      <c r="B25" s="119"/>
      <c r="C25" s="120"/>
      <c r="D25" s="42">
        <v>4</v>
      </c>
      <c r="E25" s="40"/>
      <c r="F25" s="43" t="str">
        <f>IF($E25="","",IF(ISNA(VLOOKUP($E25,DD!$A$2:$C$150,2,0)),"NO SUCH DIVE",VLOOKUP($E25,DD!$A$2:$C$150,2,0)))</f>
        <v/>
      </c>
      <c r="G25" s="42" t="str">
        <f>IF($E25="","",IF(ISNA(VLOOKUP($E25,DD!$A$2:$C$150,3,0)),"",VLOOKUP($E25,DD!$A$2:$C$150,3,0)))</f>
        <v/>
      </c>
      <c r="H25" s="41"/>
      <c r="I25" s="41"/>
      <c r="J25" s="41"/>
      <c r="K25" s="41"/>
      <c r="L25" s="41"/>
      <c r="M25" s="40"/>
      <c r="N25" s="82">
        <f t="shared" si="0"/>
        <v>0</v>
      </c>
      <c r="O25" s="83">
        <f t="shared" si="18"/>
        <v>0</v>
      </c>
      <c r="Q25" s="35">
        <f t="shared" ref="Q25" si="19">IF(O25&lt;&gt;"",O25+A22/10000,0)</f>
        <v>5.9999999999999995E-4</v>
      </c>
      <c r="R25" s="35">
        <f t="shared" ref="R25:S25" si="20">B22</f>
        <v>0</v>
      </c>
      <c r="S25" s="35">
        <f t="shared" si="20"/>
        <v>0</v>
      </c>
    </row>
    <row r="26" spans="1:19" x14ac:dyDescent="0.25">
      <c r="A26" s="115">
        <v>7</v>
      </c>
      <c r="B26" s="116"/>
      <c r="C26" s="117"/>
      <c r="D26" s="10">
        <v>1</v>
      </c>
      <c r="E26" s="5"/>
      <c r="F26" t="str">
        <f>IF($E26="","",IF(ISNA(VLOOKUP($E26,DD!$A$2:$C$150,2,0)),"NO SUCH DIVE",VLOOKUP($E26,DD!$A$2:$C$150,2,0)))</f>
        <v/>
      </c>
      <c r="G26" s="10" t="str">
        <f>IF($E26="","",IF(ISNA(VLOOKUP($E26,DD!$A$2:$C$150,3,0)),"",VLOOKUP($E26,DD!$A$2:$C$150,3,0)))</f>
        <v/>
      </c>
      <c r="H26" s="8"/>
      <c r="I26" s="8"/>
      <c r="J26" s="8"/>
      <c r="K26" s="8"/>
      <c r="L26" s="8"/>
      <c r="M26" s="5"/>
      <c r="N26" s="78">
        <f t="shared" si="0"/>
        <v>0</v>
      </c>
      <c r="O26" s="78">
        <f t="shared" ref="O26" si="21">IF(N26="","",N26)</f>
        <v>0</v>
      </c>
      <c r="Q26" s="36"/>
      <c r="R26" s="36"/>
      <c r="S26" s="36"/>
    </row>
    <row r="27" spans="1:19" x14ac:dyDescent="0.25">
      <c r="A27" s="115"/>
      <c r="B27" s="116"/>
      <c r="C27" s="117"/>
      <c r="D27" s="10">
        <v>2</v>
      </c>
      <c r="E27" s="5"/>
      <c r="F27" t="str">
        <f>IF($E27="","",IF(ISNA(VLOOKUP($E27,DD!$A$2:$C$150,2,0)),"NO SUCH DIVE",VLOOKUP($E27,DD!$A$2:$C$150,2,0)))</f>
        <v/>
      </c>
      <c r="G27" s="10" t="str">
        <f>IF($E27="","",IF(ISNA(VLOOKUP($E27,DD!$A$2:$C$150,3,0)),"",VLOOKUP($E27,DD!$A$2:$C$150,3,0)))</f>
        <v/>
      </c>
      <c r="H27" s="8"/>
      <c r="I27" s="8"/>
      <c r="J27" s="8"/>
      <c r="K27" s="8"/>
      <c r="L27" s="8"/>
      <c r="M27" s="5"/>
      <c r="N27" s="78">
        <f t="shared" si="0"/>
        <v>0</v>
      </c>
      <c r="O27" s="78">
        <f t="shared" ref="O27:O29" si="22">IF(N27="",O26,N27+O26)</f>
        <v>0</v>
      </c>
      <c r="Q27" s="35"/>
      <c r="R27" s="35"/>
      <c r="S27" s="35"/>
    </row>
    <row r="28" spans="1:19" ht="15.75" thickBot="1" x14ac:dyDescent="0.3">
      <c r="A28" s="115"/>
      <c r="B28" s="116"/>
      <c r="C28" s="117"/>
      <c r="D28" s="10">
        <v>3</v>
      </c>
      <c r="E28" s="5"/>
      <c r="F28" t="str">
        <f>IF($E28="","",IF(ISNA(VLOOKUP($E28,DD!$A$2:$C$150,2,0)),"NO SUCH DIVE",VLOOKUP($E28,DD!$A$2:$C$150,2,0)))</f>
        <v/>
      </c>
      <c r="G28" s="10" t="str">
        <f>IF($E28="","",IF(ISNA(VLOOKUP($E28,DD!$A$2:$C$150,3,0)),"",VLOOKUP($E28,DD!$A$2:$C$150,3,0)))</f>
        <v/>
      </c>
      <c r="H28" s="8"/>
      <c r="I28" s="8"/>
      <c r="J28" s="8"/>
      <c r="K28" s="8"/>
      <c r="L28" s="8"/>
      <c r="M28" s="5"/>
      <c r="N28" s="78">
        <f t="shared" si="0"/>
        <v>0</v>
      </c>
      <c r="O28" s="78">
        <f t="shared" si="22"/>
        <v>0</v>
      </c>
      <c r="Q28" s="35"/>
      <c r="R28" s="35"/>
      <c r="S28" s="35"/>
    </row>
    <row r="29" spans="1:19" ht="15.75" thickBot="1" x14ac:dyDescent="0.3">
      <c r="A29" s="115"/>
      <c r="B29" s="116"/>
      <c r="C29" s="117"/>
      <c r="D29" s="10">
        <v>4</v>
      </c>
      <c r="E29" s="5"/>
      <c r="F29" t="str">
        <f>IF($E29="","",IF(ISNA(VLOOKUP($E29,DD!$A$2:$C$150,2,0)),"NO SUCH DIVE",VLOOKUP($E29,DD!$A$2:$C$150,2,0)))</f>
        <v/>
      </c>
      <c r="G29" s="10" t="str">
        <f>IF($E29="","",IF(ISNA(VLOOKUP($E29,DD!$A$2:$C$150,3,0)),"",VLOOKUP($E29,DD!$A$2:$C$150,3,0)))</f>
        <v/>
      </c>
      <c r="H29" s="8"/>
      <c r="I29" s="8"/>
      <c r="J29" s="8"/>
      <c r="K29" s="8"/>
      <c r="L29" s="8"/>
      <c r="M29" s="5"/>
      <c r="N29" s="78">
        <f t="shared" si="0"/>
        <v>0</v>
      </c>
      <c r="O29" s="79">
        <f t="shared" si="22"/>
        <v>0</v>
      </c>
      <c r="Q29" s="35">
        <f t="shared" ref="Q29" si="23">IF(O29&lt;&gt;"",O29+A26/10000,0)</f>
        <v>6.9999999999999999E-4</v>
      </c>
      <c r="R29" s="35">
        <f t="shared" ref="R29:S29" si="24">B26</f>
        <v>0</v>
      </c>
      <c r="S29" s="35">
        <f t="shared" si="24"/>
        <v>0</v>
      </c>
    </row>
    <row r="30" spans="1:19" x14ac:dyDescent="0.25">
      <c r="A30" s="118">
        <v>8</v>
      </c>
      <c r="B30" s="119"/>
      <c r="C30" s="120"/>
      <c r="D30" s="42">
        <v>1</v>
      </c>
      <c r="E30" s="40"/>
      <c r="F30" s="43" t="str">
        <f>IF($E30="","",IF(ISNA(VLOOKUP($E30,DD!$A$2:$C$150,2,0)),"NO SUCH DIVE",VLOOKUP($E30,DD!$A$2:$C$150,2,0)))</f>
        <v/>
      </c>
      <c r="G30" s="42" t="str">
        <f>IF($E30="","",IF(ISNA(VLOOKUP($E30,DD!$A$2:$C$150,3,0)),"",VLOOKUP($E30,DD!$A$2:$C$150,3,0)))</f>
        <v/>
      </c>
      <c r="H30" s="41"/>
      <c r="I30" s="41"/>
      <c r="J30" s="41"/>
      <c r="K30" s="41"/>
      <c r="L30" s="41"/>
      <c r="M30" s="40"/>
      <c r="N30" s="82">
        <f t="shared" si="0"/>
        <v>0</v>
      </c>
      <c r="O30" s="82">
        <f t="shared" ref="O30" si="25">IF(N30="","",N30)</f>
        <v>0</v>
      </c>
      <c r="Q30" s="36"/>
      <c r="R30" s="36"/>
      <c r="S30" s="36"/>
    </row>
    <row r="31" spans="1:19" x14ac:dyDescent="0.25">
      <c r="A31" s="118"/>
      <c r="B31" s="119"/>
      <c r="C31" s="120"/>
      <c r="D31" s="42">
        <v>2</v>
      </c>
      <c r="E31" s="40"/>
      <c r="F31" s="43" t="str">
        <f>IF($E31="","",IF(ISNA(VLOOKUP($E31,DD!$A$2:$C$150,2,0)),"NO SUCH DIVE",VLOOKUP($E31,DD!$A$2:$C$150,2,0)))</f>
        <v/>
      </c>
      <c r="G31" s="42" t="str">
        <f>IF($E31="","",IF(ISNA(VLOOKUP($E31,DD!$A$2:$C$150,3,0)),"",VLOOKUP($E31,DD!$A$2:$C$150,3,0)))</f>
        <v/>
      </c>
      <c r="H31" s="41"/>
      <c r="I31" s="41"/>
      <c r="J31" s="41"/>
      <c r="K31" s="41"/>
      <c r="L31" s="41"/>
      <c r="M31" s="40"/>
      <c r="N31" s="82">
        <f t="shared" si="0"/>
        <v>0</v>
      </c>
      <c r="O31" s="82">
        <f t="shared" ref="O31:O33" si="26">IF(N31="",O30,N31+O30)</f>
        <v>0</v>
      </c>
      <c r="Q31" s="35"/>
      <c r="R31" s="35"/>
      <c r="S31" s="35"/>
    </row>
    <row r="32" spans="1:19" ht="15.75" thickBot="1" x14ac:dyDescent="0.3">
      <c r="A32" s="118"/>
      <c r="B32" s="119"/>
      <c r="C32" s="120"/>
      <c r="D32" s="42">
        <v>3</v>
      </c>
      <c r="E32" s="40"/>
      <c r="F32" s="43" t="str">
        <f>IF($E32="","",IF(ISNA(VLOOKUP($E32,DD!$A$2:$C$150,2,0)),"NO SUCH DIVE",VLOOKUP($E32,DD!$A$2:$C$150,2,0)))</f>
        <v/>
      </c>
      <c r="G32" s="42" t="str">
        <f>IF($E32="","",IF(ISNA(VLOOKUP($E32,DD!$A$2:$C$150,3,0)),"",VLOOKUP($E32,DD!$A$2:$C$150,3,0)))</f>
        <v/>
      </c>
      <c r="H32" s="41"/>
      <c r="I32" s="41"/>
      <c r="J32" s="41"/>
      <c r="K32" s="41"/>
      <c r="L32" s="41"/>
      <c r="M32" s="40"/>
      <c r="N32" s="82">
        <f t="shared" si="0"/>
        <v>0</v>
      </c>
      <c r="O32" s="82">
        <f t="shared" si="26"/>
        <v>0</v>
      </c>
      <c r="Q32" s="35"/>
      <c r="R32" s="35"/>
      <c r="S32" s="35"/>
    </row>
    <row r="33" spans="1:19" ht="15.75" thickBot="1" x14ac:dyDescent="0.3">
      <c r="A33" s="118"/>
      <c r="B33" s="119"/>
      <c r="C33" s="120"/>
      <c r="D33" s="42">
        <v>4</v>
      </c>
      <c r="E33" s="40"/>
      <c r="F33" s="43" t="str">
        <f>IF($E33="","",IF(ISNA(VLOOKUP($E33,DD!$A$2:$C$150,2,0)),"NO SUCH DIVE",VLOOKUP($E33,DD!$A$2:$C$150,2,0)))</f>
        <v/>
      </c>
      <c r="G33" s="42" t="str">
        <f>IF($E33="","",IF(ISNA(VLOOKUP($E33,DD!$A$2:$C$150,3,0)),"",VLOOKUP($E33,DD!$A$2:$C$150,3,0)))</f>
        <v/>
      </c>
      <c r="H33" s="41"/>
      <c r="I33" s="41"/>
      <c r="J33" s="41"/>
      <c r="K33" s="41"/>
      <c r="L33" s="41"/>
      <c r="M33" s="40"/>
      <c r="N33" s="82">
        <f t="shared" si="0"/>
        <v>0</v>
      </c>
      <c r="O33" s="83">
        <f t="shared" si="26"/>
        <v>0</v>
      </c>
      <c r="Q33" s="35">
        <f t="shared" ref="Q33" si="27">IF(O33&lt;&gt;"",O33+A30/10000,0)</f>
        <v>8.0000000000000004E-4</v>
      </c>
      <c r="R33" s="35">
        <f t="shared" ref="R33:S33" si="28">B30</f>
        <v>0</v>
      </c>
      <c r="S33" s="35">
        <f t="shared" si="28"/>
        <v>0</v>
      </c>
    </row>
    <row r="34" spans="1:19" x14ac:dyDescent="0.25">
      <c r="A34" s="115">
        <v>9</v>
      </c>
      <c r="B34" s="116"/>
      <c r="C34" s="117"/>
      <c r="D34" s="10">
        <v>1</v>
      </c>
      <c r="E34" s="5"/>
      <c r="F34" t="str">
        <f>IF($E34="","",IF(ISNA(VLOOKUP($E34,DD!$A$2:$C$150,2,0)),"NO SUCH DIVE",VLOOKUP($E34,DD!$A$2:$C$150,2,0)))</f>
        <v/>
      </c>
      <c r="G34" s="10" t="str">
        <f>IF($E34="","",IF(ISNA(VLOOKUP($E34,DD!$A$2:$C$150,3,0)),"",VLOOKUP($E34,DD!$A$2:$C$150,3,0)))</f>
        <v/>
      </c>
      <c r="H34" s="8"/>
      <c r="I34" s="8"/>
      <c r="J34" s="8"/>
      <c r="K34" s="8"/>
      <c r="L34" s="8"/>
      <c r="M34" s="5"/>
      <c r="N34" s="78">
        <f t="shared" si="0"/>
        <v>0</v>
      </c>
      <c r="O34" s="78">
        <f t="shared" ref="O34" si="29">IF(N34="","",N34)</f>
        <v>0</v>
      </c>
      <c r="Q34" s="36"/>
      <c r="R34" s="36"/>
      <c r="S34" s="36"/>
    </row>
    <row r="35" spans="1:19" x14ac:dyDescent="0.25">
      <c r="A35" s="115"/>
      <c r="B35" s="116"/>
      <c r="C35" s="117"/>
      <c r="D35" s="10">
        <v>2</v>
      </c>
      <c r="E35" s="5"/>
      <c r="F35" t="str">
        <f>IF($E35="","",IF(ISNA(VLOOKUP($E35,DD!$A$2:$C$150,2,0)),"NO SUCH DIVE",VLOOKUP($E35,DD!$A$2:$C$150,2,0)))</f>
        <v/>
      </c>
      <c r="G35" s="10" t="str">
        <f>IF($E35="","",IF(ISNA(VLOOKUP($E35,DD!$A$2:$C$150,3,0)),"",VLOOKUP($E35,DD!$A$2:$C$150,3,0)))</f>
        <v/>
      </c>
      <c r="H35" s="8"/>
      <c r="I35" s="8"/>
      <c r="J35" s="8"/>
      <c r="K35" s="8"/>
      <c r="L35" s="8"/>
      <c r="M35" s="5"/>
      <c r="N35" s="78">
        <f t="shared" si="0"/>
        <v>0</v>
      </c>
      <c r="O35" s="78">
        <f t="shared" ref="O35:O37" si="30">IF(N35="",O34,N35+O34)</f>
        <v>0</v>
      </c>
      <c r="Q35" s="35"/>
      <c r="R35" s="35"/>
      <c r="S35" s="35"/>
    </row>
    <row r="36" spans="1:19" ht="15.75" thickBot="1" x14ac:dyDescent="0.3">
      <c r="A36" s="115"/>
      <c r="B36" s="116"/>
      <c r="C36" s="117"/>
      <c r="D36" s="10">
        <v>3</v>
      </c>
      <c r="E36" s="5"/>
      <c r="F36" t="str">
        <f>IF($E36="","",IF(ISNA(VLOOKUP($E36,DD!$A$2:$C$150,2,0)),"NO SUCH DIVE",VLOOKUP($E36,DD!$A$2:$C$150,2,0)))</f>
        <v/>
      </c>
      <c r="G36" s="10" t="str">
        <f>IF($E36="","",IF(ISNA(VLOOKUP($E36,DD!$A$2:$C$150,3,0)),"",VLOOKUP($E36,DD!$A$2:$C$150,3,0)))</f>
        <v/>
      </c>
      <c r="H36" s="8"/>
      <c r="I36" s="8"/>
      <c r="J36" s="8"/>
      <c r="K36" s="8"/>
      <c r="L36" s="8"/>
      <c r="M36" s="5"/>
      <c r="N36" s="78">
        <f t="shared" si="0"/>
        <v>0</v>
      </c>
      <c r="O36" s="78">
        <f t="shared" si="30"/>
        <v>0</v>
      </c>
      <c r="Q36" s="35"/>
      <c r="R36" s="35"/>
      <c r="S36" s="35"/>
    </row>
    <row r="37" spans="1:19" ht="15.75" thickBot="1" x14ac:dyDescent="0.3">
      <c r="A37" s="115"/>
      <c r="B37" s="116"/>
      <c r="C37" s="117"/>
      <c r="D37" s="10">
        <v>4</v>
      </c>
      <c r="E37" s="5"/>
      <c r="F37" t="str">
        <f>IF($E37="","",IF(ISNA(VLOOKUP($E37,DD!$A$2:$C$150,2,0)),"NO SUCH DIVE",VLOOKUP($E37,DD!$A$2:$C$150,2,0)))</f>
        <v/>
      </c>
      <c r="G37" s="10" t="str">
        <f>IF($E37="","",IF(ISNA(VLOOKUP($E37,DD!$A$2:$C$150,3,0)),"",VLOOKUP($E37,DD!$A$2:$C$150,3,0)))</f>
        <v/>
      </c>
      <c r="H37" s="8"/>
      <c r="I37" s="8"/>
      <c r="J37" s="8"/>
      <c r="K37" s="8"/>
      <c r="L37" s="8"/>
      <c r="M37" s="5"/>
      <c r="N37" s="78">
        <f t="shared" si="0"/>
        <v>0</v>
      </c>
      <c r="O37" s="79">
        <f t="shared" si="30"/>
        <v>0</v>
      </c>
      <c r="Q37" s="35">
        <f t="shared" ref="Q37" si="31">IF(O37&lt;&gt;"",O37+A34/10000,0)</f>
        <v>8.9999999999999998E-4</v>
      </c>
      <c r="R37" s="35">
        <f t="shared" ref="R37:S37" si="32">B34</f>
        <v>0</v>
      </c>
      <c r="S37" s="35">
        <f t="shared" si="32"/>
        <v>0</v>
      </c>
    </row>
    <row r="38" spans="1:19" x14ac:dyDescent="0.25">
      <c r="A38" s="118">
        <v>10</v>
      </c>
      <c r="B38" s="119"/>
      <c r="C38" s="120"/>
      <c r="D38" s="42">
        <v>1</v>
      </c>
      <c r="E38" s="40"/>
      <c r="F38" s="43" t="str">
        <f>IF($E38="","",IF(ISNA(VLOOKUP($E38,DD!$A$2:$C$150,2,0)),"NO SUCH DIVE",VLOOKUP($E38,DD!$A$2:$C$150,2,0)))</f>
        <v/>
      </c>
      <c r="G38" s="42" t="str">
        <f>IF($E38="","",IF(ISNA(VLOOKUP($E38,DD!$A$2:$C$150,3,0)),"",VLOOKUP($E38,DD!$A$2:$C$150,3,0)))</f>
        <v/>
      </c>
      <c r="H38" s="41"/>
      <c r="I38" s="41"/>
      <c r="J38" s="41"/>
      <c r="K38" s="41"/>
      <c r="L38" s="41"/>
      <c r="M38" s="40"/>
      <c r="N38" s="82">
        <f t="shared" si="0"/>
        <v>0</v>
      </c>
      <c r="O38" s="82">
        <f t="shared" ref="O38" si="33">IF(N38="","",N38)</f>
        <v>0</v>
      </c>
      <c r="Q38" s="36"/>
      <c r="R38" s="36"/>
      <c r="S38" s="36"/>
    </row>
    <row r="39" spans="1:19" x14ac:dyDescent="0.25">
      <c r="A39" s="118"/>
      <c r="B39" s="119"/>
      <c r="C39" s="120"/>
      <c r="D39" s="42">
        <v>2</v>
      </c>
      <c r="E39" s="40"/>
      <c r="F39" s="43" t="str">
        <f>IF($E39="","",IF(ISNA(VLOOKUP($E39,DD!$A$2:$C$150,2,0)),"NO SUCH DIVE",VLOOKUP($E39,DD!$A$2:$C$150,2,0)))</f>
        <v/>
      </c>
      <c r="G39" s="42" t="str">
        <f>IF($E39="","",IF(ISNA(VLOOKUP($E39,DD!$A$2:$C$150,3,0)),"",VLOOKUP($E39,DD!$A$2:$C$150,3,0)))</f>
        <v/>
      </c>
      <c r="H39" s="41"/>
      <c r="I39" s="41"/>
      <c r="J39" s="41"/>
      <c r="K39" s="41"/>
      <c r="L39" s="41"/>
      <c r="M39" s="40"/>
      <c r="N39" s="82">
        <f t="shared" si="0"/>
        <v>0</v>
      </c>
      <c r="O39" s="82">
        <f t="shared" ref="O39:O41" si="34">IF(N39="",O38,N39+O38)</f>
        <v>0</v>
      </c>
      <c r="Q39" s="35"/>
      <c r="R39" s="35"/>
      <c r="S39" s="35"/>
    </row>
    <row r="40" spans="1:19" ht="15.75" thickBot="1" x14ac:dyDescent="0.3">
      <c r="A40" s="118"/>
      <c r="B40" s="119"/>
      <c r="C40" s="120"/>
      <c r="D40" s="42">
        <v>3</v>
      </c>
      <c r="E40" s="40"/>
      <c r="F40" s="43" t="str">
        <f>IF($E40="","",IF(ISNA(VLOOKUP($E40,DD!$A$2:$C$150,2,0)),"NO SUCH DIVE",VLOOKUP($E40,DD!$A$2:$C$150,2,0)))</f>
        <v/>
      </c>
      <c r="G40" s="42" t="str">
        <f>IF($E40="","",IF(ISNA(VLOOKUP($E40,DD!$A$2:$C$150,3,0)),"",VLOOKUP($E40,DD!$A$2:$C$150,3,0)))</f>
        <v/>
      </c>
      <c r="H40" s="41"/>
      <c r="I40" s="41"/>
      <c r="J40" s="41"/>
      <c r="K40" s="41"/>
      <c r="L40" s="41"/>
      <c r="M40" s="40"/>
      <c r="N40" s="82">
        <f t="shared" si="0"/>
        <v>0</v>
      </c>
      <c r="O40" s="82">
        <f t="shared" si="34"/>
        <v>0</v>
      </c>
      <c r="Q40" s="35"/>
      <c r="R40" s="35"/>
      <c r="S40" s="35"/>
    </row>
    <row r="41" spans="1:19" ht="15.75" thickBot="1" x14ac:dyDescent="0.3">
      <c r="A41" s="118"/>
      <c r="B41" s="119"/>
      <c r="C41" s="120"/>
      <c r="D41" s="42">
        <v>4</v>
      </c>
      <c r="E41" s="40"/>
      <c r="F41" s="43" t="str">
        <f>IF($E41="","",IF(ISNA(VLOOKUP($E41,DD!$A$2:$C$150,2,0)),"NO SUCH DIVE",VLOOKUP($E41,DD!$A$2:$C$150,2,0)))</f>
        <v/>
      </c>
      <c r="G41" s="42" t="str">
        <f>IF($E41="","",IF(ISNA(VLOOKUP($E41,DD!$A$2:$C$150,3,0)),"",VLOOKUP($E41,DD!$A$2:$C$150,3,0)))</f>
        <v/>
      </c>
      <c r="H41" s="41"/>
      <c r="I41" s="41"/>
      <c r="J41" s="41"/>
      <c r="K41" s="41"/>
      <c r="L41" s="41"/>
      <c r="M41" s="40"/>
      <c r="N41" s="82">
        <f t="shared" si="0"/>
        <v>0</v>
      </c>
      <c r="O41" s="83">
        <f t="shared" si="34"/>
        <v>0</v>
      </c>
      <c r="Q41" s="35">
        <f t="shared" ref="Q41" si="35">IF(O41&lt;&gt;"",O41+A38/10000,0)</f>
        <v>1E-3</v>
      </c>
      <c r="R41" s="35">
        <f t="shared" ref="R41:S41" si="36">B38</f>
        <v>0</v>
      </c>
      <c r="S41" s="35">
        <f t="shared" si="36"/>
        <v>0</v>
      </c>
    </row>
    <row r="42" spans="1:19" x14ac:dyDescent="0.25">
      <c r="A42" s="115">
        <v>11</v>
      </c>
      <c r="B42" s="116"/>
      <c r="C42" s="117"/>
      <c r="D42" s="10">
        <v>1</v>
      </c>
      <c r="E42" s="5"/>
      <c r="F42" t="str">
        <f>IF($E42="","",IF(ISNA(VLOOKUP($E42,DD!$A$2:$C$150,2,0)),"NO SUCH DIVE",VLOOKUP($E42,DD!$A$2:$C$150,2,0)))</f>
        <v/>
      </c>
      <c r="G42" s="10" t="str">
        <f>IF($E42="","",IF(ISNA(VLOOKUP($E42,DD!$A$2:$C$150,3,0)),"",VLOOKUP($E42,DD!$A$2:$C$150,3,0)))</f>
        <v/>
      </c>
      <c r="H42" s="8"/>
      <c r="I42" s="8"/>
      <c r="J42" s="8"/>
      <c r="K42" s="8"/>
      <c r="L42" s="8"/>
      <c r="M42" s="5"/>
      <c r="N42" s="78">
        <f t="shared" si="0"/>
        <v>0</v>
      </c>
      <c r="O42" s="78">
        <f t="shared" ref="O42" si="37">IF(N42="","",N42)</f>
        <v>0</v>
      </c>
      <c r="Q42" s="36"/>
      <c r="R42" s="36"/>
      <c r="S42" s="36"/>
    </row>
    <row r="43" spans="1:19" x14ac:dyDescent="0.25">
      <c r="A43" s="115"/>
      <c r="B43" s="116"/>
      <c r="C43" s="117"/>
      <c r="D43" s="10">
        <v>2</v>
      </c>
      <c r="E43" s="5"/>
      <c r="F43" t="str">
        <f>IF($E43="","",IF(ISNA(VLOOKUP($E43,DD!$A$2:$C$150,2,0)),"NO SUCH DIVE",VLOOKUP($E43,DD!$A$2:$C$150,2,0)))</f>
        <v/>
      </c>
      <c r="G43" s="10" t="str">
        <f>IF($E43="","",IF(ISNA(VLOOKUP($E43,DD!$A$2:$C$150,3,0)),"",VLOOKUP($E43,DD!$A$2:$C$150,3,0)))</f>
        <v/>
      </c>
      <c r="H43" s="8"/>
      <c r="I43" s="8"/>
      <c r="J43" s="8"/>
      <c r="K43" s="8"/>
      <c r="L43" s="8"/>
      <c r="M43" s="5"/>
      <c r="N43" s="78">
        <f t="shared" si="0"/>
        <v>0</v>
      </c>
      <c r="O43" s="78">
        <f t="shared" ref="O43:O45" si="38">IF(N43="",O42,N43+O42)</f>
        <v>0</v>
      </c>
      <c r="Q43" s="35"/>
      <c r="R43" s="35"/>
      <c r="S43" s="35"/>
    </row>
    <row r="44" spans="1:19" ht="15.75" thickBot="1" x14ac:dyDescent="0.3">
      <c r="A44" s="115"/>
      <c r="B44" s="116"/>
      <c r="C44" s="117"/>
      <c r="D44" s="10">
        <v>3</v>
      </c>
      <c r="E44" s="5"/>
      <c r="F44" t="str">
        <f>IF($E44="","",IF(ISNA(VLOOKUP($E44,DD!$A$2:$C$150,2,0)),"NO SUCH DIVE",VLOOKUP($E44,DD!$A$2:$C$150,2,0)))</f>
        <v/>
      </c>
      <c r="G44" s="10" t="str">
        <f>IF($E44="","",IF(ISNA(VLOOKUP($E44,DD!$A$2:$C$150,3,0)),"",VLOOKUP($E44,DD!$A$2:$C$150,3,0)))</f>
        <v/>
      </c>
      <c r="H44" s="8"/>
      <c r="I44" s="8"/>
      <c r="J44" s="8"/>
      <c r="K44" s="8"/>
      <c r="L44" s="8"/>
      <c r="M44" s="5"/>
      <c r="N44" s="78">
        <f t="shared" si="0"/>
        <v>0</v>
      </c>
      <c r="O44" s="78">
        <f t="shared" si="38"/>
        <v>0</v>
      </c>
      <c r="Q44" s="35"/>
      <c r="R44" s="35"/>
      <c r="S44" s="35"/>
    </row>
    <row r="45" spans="1:19" ht="15.75" thickBot="1" x14ac:dyDescent="0.3">
      <c r="A45" s="115"/>
      <c r="B45" s="116"/>
      <c r="C45" s="117"/>
      <c r="D45" s="10">
        <v>4</v>
      </c>
      <c r="E45" s="5"/>
      <c r="F45" t="str">
        <f>IF($E45="","",IF(ISNA(VLOOKUP($E45,DD!$A$2:$C$150,2,0)),"NO SUCH DIVE",VLOOKUP($E45,DD!$A$2:$C$150,2,0)))</f>
        <v/>
      </c>
      <c r="G45" s="10" t="str">
        <f>IF($E45="","",IF(ISNA(VLOOKUP($E45,DD!$A$2:$C$150,3,0)),"",VLOOKUP($E45,DD!$A$2:$C$150,3,0)))</f>
        <v/>
      </c>
      <c r="H45" s="8"/>
      <c r="I45" s="8"/>
      <c r="J45" s="8"/>
      <c r="K45" s="8"/>
      <c r="L45" s="8"/>
      <c r="M45" s="5"/>
      <c r="N45" s="78">
        <f t="shared" si="0"/>
        <v>0</v>
      </c>
      <c r="O45" s="79">
        <f t="shared" si="38"/>
        <v>0</v>
      </c>
      <c r="Q45" s="35">
        <f t="shared" ref="Q45" si="39">IF(O45&lt;&gt;"",O45+A42/10000,0)</f>
        <v>1.1000000000000001E-3</v>
      </c>
      <c r="R45" s="35">
        <f t="shared" ref="R45:S45" si="40">B42</f>
        <v>0</v>
      </c>
      <c r="S45" s="35">
        <f t="shared" si="40"/>
        <v>0</v>
      </c>
    </row>
    <row r="46" spans="1:19" x14ac:dyDescent="0.25">
      <c r="A46" s="118">
        <v>12</v>
      </c>
      <c r="B46" s="119"/>
      <c r="C46" s="120"/>
      <c r="D46" s="42">
        <v>1</v>
      </c>
      <c r="E46" s="40"/>
      <c r="F46" s="43" t="str">
        <f>IF($E46="","",IF(ISNA(VLOOKUP($E46,DD!$A$2:$C$150,2,0)),"NO SUCH DIVE",VLOOKUP($E46,DD!$A$2:$C$150,2,0)))</f>
        <v/>
      </c>
      <c r="G46" s="42" t="str">
        <f>IF($E46="","",IF(ISNA(VLOOKUP($E46,DD!$A$2:$C$150,3,0)),"",VLOOKUP($E46,DD!$A$2:$C$150,3,0)))</f>
        <v/>
      </c>
      <c r="H46" s="41"/>
      <c r="I46" s="41"/>
      <c r="J46" s="41"/>
      <c r="K46" s="41"/>
      <c r="L46" s="41"/>
      <c r="M46" s="40"/>
      <c r="N46" s="82">
        <f t="shared" si="0"/>
        <v>0</v>
      </c>
      <c r="O46" s="82">
        <f t="shared" ref="O46" si="41">IF(N46="","",N46)</f>
        <v>0</v>
      </c>
      <c r="Q46" s="36"/>
      <c r="R46" s="36"/>
      <c r="S46" s="36"/>
    </row>
    <row r="47" spans="1:19" x14ac:dyDescent="0.25">
      <c r="A47" s="118"/>
      <c r="B47" s="119"/>
      <c r="C47" s="120"/>
      <c r="D47" s="42">
        <v>2</v>
      </c>
      <c r="E47" s="40"/>
      <c r="F47" s="43" t="str">
        <f>IF($E47="","",IF(ISNA(VLOOKUP($E47,DD!$A$2:$C$150,2,0)),"NO SUCH DIVE",VLOOKUP($E47,DD!$A$2:$C$150,2,0)))</f>
        <v/>
      </c>
      <c r="G47" s="42" t="str">
        <f>IF($E47="","",IF(ISNA(VLOOKUP($E47,DD!$A$2:$C$150,3,0)),"",VLOOKUP($E47,DD!$A$2:$C$150,3,0)))</f>
        <v/>
      </c>
      <c r="H47" s="41"/>
      <c r="I47" s="41"/>
      <c r="J47" s="41"/>
      <c r="K47" s="41"/>
      <c r="L47" s="41"/>
      <c r="M47" s="40"/>
      <c r="N47" s="82">
        <f t="shared" si="0"/>
        <v>0</v>
      </c>
      <c r="O47" s="82">
        <f t="shared" ref="O47:O49" si="42">IF(N47="",O46,N47+O46)</f>
        <v>0</v>
      </c>
      <c r="Q47" s="35"/>
      <c r="R47" s="35"/>
      <c r="S47" s="35"/>
    </row>
    <row r="48" spans="1:19" ht="15.75" thickBot="1" x14ac:dyDescent="0.3">
      <c r="A48" s="118"/>
      <c r="B48" s="119"/>
      <c r="C48" s="120"/>
      <c r="D48" s="42">
        <v>3</v>
      </c>
      <c r="E48" s="40"/>
      <c r="F48" s="43" t="str">
        <f>IF($E48="","",IF(ISNA(VLOOKUP($E48,DD!$A$2:$C$150,2,0)),"NO SUCH DIVE",VLOOKUP($E48,DD!$A$2:$C$150,2,0)))</f>
        <v/>
      </c>
      <c r="G48" s="42" t="str">
        <f>IF($E48="","",IF(ISNA(VLOOKUP($E48,DD!$A$2:$C$150,3,0)),"",VLOOKUP($E48,DD!$A$2:$C$150,3,0)))</f>
        <v/>
      </c>
      <c r="H48" s="41"/>
      <c r="I48" s="41"/>
      <c r="J48" s="41"/>
      <c r="K48" s="41"/>
      <c r="L48" s="41"/>
      <c r="M48" s="40"/>
      <c r="N48" s="82">
        <f t="shared" si="0"/>
        <v>0</v>
      </c>
      <c r="O48" s="82">
        <f t="shared" si="42"/>
        <v>0</v>
      </c>
      <c r="Q48" s="35"/>
      <c r="R48" s="35"/>
      <c r="S48" s="35"/>
    </row>
    <row r="49" spans="1:19" ht="15.75" thickBot="1" x14ac:dyDescent="0.3">
      <c r="A49" s="118"/>
      <c r="B49" s="119"/>
      <c r="C49" s="120"/>
      <c r="D49" s="42">
        <v>4</v>
      </c>
      <c r="E49" s="40"/>
      <c r="F49" s="43" t="str">
        <f>IF($E49="","",IF(ISNA(VLOOKUP($E49,DD!$A$2:$C$150,2,0)),"NO SUCH DIVE",VLOOKUP($E49,DD!$A$2:$C$150,2,0)))</f>
        <v/>
      </c>
      <c r="G49" s="42" t="str">
        <f>IF($E49="","",IF(ISNA(VLOOKUP($E49,DD!$A$2:$C$150,3,0)),"",VLOOKUP($E49,DD!$A$2:$C$150,3,0)))</f>
        <v/>
      </c>
      <c r="H49" s="41"/>
      <c r="I49" s="41"/>
      <c r="J49" s="41"/>
      <c r="K49" s="41"/>
      <c r="L49" s="41"/>
      <c r="M49" s="40"/>
      <c r="N49" s="82">
        <f t="shared" si="0"/>
        <v>0</v>
      </c>
      <c r="O49" s="83">
        <f t="shared" si="42"/>
        <v>0</v>
      </c>
      <c r="Q49" s="35">
        <f t="shared" ref="Q49" si="43">IF(O49&lt;&gt;"",O49+A46/10000,0)</f>
        <v>1.1999999999999999E-3</v>
      </c>
      <c r="R49" s="35">
        <f t="shared" ref="R49:S49" si="44">B46</f>
        <v>0</v>
      </c>
      <c r="S49" s="35">
        <f t="shared" si="44"/>
        <v>0</v>
      </c>
    </row>
    <row r="50" spans="1:19" x14ac:dyDescent="0.25">
      <c r="A50" s="115">
        <v>13</v>
      </c>
      <c r="B50" s="116"/>
      <c r="C50" s="117"/>
      <c r="D50" s="10">
        <v>1</v>
      </c>
      <c r="E50" s="5"/>
      <c r="F50" t="str">
        <f>IF($E50="","",IF(ISNA(VLOOKUP($E50,DD!$A$2:$C$150,2,0)),"NO SUCH DIVE",VLOOKUP($E50,DD!$A$2:$C$150,2,0)))</f>
        <v/>
      </c>
      <c r="G50" s="10" t="str">
        <f>IF($E50="","",IF(ISNA(VLOOKUP($E50,DD!$A$2:$C$150,3,0)),"",VLOOKUP($E50,DD!$A$2:$C$150,3,0)))</f>
        <v/>
      </c>
      <c r="H50" s="8"/>
      <c r="I50" s="8"/>
      <c r="J50" s="8"/>
      <c r="K50" s="8"/>
      <c r="L50" s="8"/>
      <c r="M50" s="5"/>
      <c r="N50" s="78">
        <f t="shared" si="0"/>
        <v>0</v>
      </c>
      <c r="O50" s="78">
        <f t="shared" ref="O50" si="45">IF(N50="","",N50)</f>
        <v>0</v>
      </c>
      <c r="Q50" s="36"/>
      <c r="R50" s="36"/>
      <c r="S50" s="36"/>
    </row>
    <row r="51" spans="1:19" x14ac:dyDescent="0.25">
      <c r="A51" s="115"/>
      <c r="B51" s="116"/>
      <c r="C51" s="117"/>
      <c r="D51" s="10">
        <v>2</v>
      </c>
      <c r="E51" s="5"/>
      <c r="F51" t="str">
        <f>IF($E51="","",IF(ISNA(VLOOKUP($E51,DD!$A$2:$C$150,2,0)),"NO SUCH DIVE",VLOOKUP($E51,DD!$A$2:$C$150,2,0)))</f>
        <v/>
      </c>
      <c r="G51" s="10" t="str">
        <f>IF($E51="","",IF(ISNA(VLOOKUP($E51,DD!$A$2:$C$150,3,0)),"",VLOOKUP($E51,DD!$A$2:$C$150,3,0)))</f>
        <v/>
      </c>
      <c r="H51" s="8"/>
      <c r="I51" s="8"/>
      <c r="J51" s="8"/>
      <c r="K51" s="8"/>
      <c r="L51" s="8"/>
      <c r="M51" s="5"/>
      <c r="N51" s="78">
        <f t="shared" si="0"/>
        <v>0</v>
      </c>
      <c r="O51" s="78">
        <f t="shared" ref="O51:O53" si="46">IF(N51="",O50,N51+O50)</f>
        <v>0</v>
      </c>
      <c r="Q51" s="35"/>
      <c r="R51" s="35"/>
      <c r="S51" s="35"/>
    </row>
    <row r="52" spans="1:19" ht="15.75" thickBot="1" x14ac:dyDescent="0.3">
      <c r="A52" s="115"/>
      <c r="B52" s="116"/>
      <c r="C52" s="117"/>
      <c r="D52" s="10">
        <v>3</v>
      </c>
      <c r="E52" s="5"/>
      <c r="F52" t="str">
        <f>IF($E52="","",IF(ISNA(VLOOKUP($E52,DD!$A$2:$C$150,2,0)),"NO SUCH DIVE",VLOOKUP($E52,DD!$A$2:$C$150,2,0)))</f>
        <v/>
      </c>
      <c r="G52" s="10" t="str">
        <f>IF($E52="","",IF(ISNA(VLOOKUP($E52,DD!$A$2:$C$150,3,0)),"",VLOOKUP($E52,DD!$A$2:$C$150,3,0)))</f>
        <v/>
      </c>
      <c r="H52" s="8"/>
      <c r="I52" s="8"/>
      <c r="J52" s="8"/>
      <c r="K52" s="8"/>
      <c r="L52" s="8"/>
      <c r="M52" s="5"/>
      <c r="N52" s="78">
        <f t="shared" si="0"/>
        <v>0</v>
      </c>
      <c r="O52" s="78">
        <f t="shared" si="46"/>
        <v>0</v>
      </c>
      <c r="Q52" s="35"/>
      <c r="R52" s="35"/>
      <c r="S52" s="35"/>
    </row>
    <row r="53" spans="1:19" ht="15.75" thickBot="1" x14ac:dyDescent="0.3">
      <c r="A53" s="115"/>
      <c r="B53" s="116"/>
      <c r="C53" s="117"/>
      <c r="D53" s="10">
        <v>4</v>
      </c>
      <c r="E53" s="5"/>
      <c r="F53" t="str">
        <f>IF($E53="","",IF(ISNA(VLOOKUP($E53,DD!$A$2:$C$150,2,0)),"NO SUCH DIVE",VLOOKUP($E53,DD!$A$2:$C$150,2,0)))</f>
        <v/>
      </c>
      <c r="G53" s="10" t="str">
        <f>IF($E53="","",IF(ISNA(VLOOKUP($E53,DD!$A$2:$C$150,3,0)),"",VLOOKUP($E53,DD!$A$2:$C$150,3,0)))</f>
        <v/>
      </c>
      <c r="H53" s="8"/>
      <c r="I53" s="8"/>
      <c r="J53" s="8"/>
      <c r="K53" s="8"/>
      <c r="L53" s="8"/>
      <c r="M53" s="5"/>
      <c r="N53" s="78">
        <f t="shared" si="0"/>
        <v>0</v>
      </c>
      <c r="O53" s="79">
        <f t="shared" si="46"/>
        <v>0</v>
      </c>
      <c r="Q53" s="35">
        <f t="shared" ref="Q53" si="47">IF(O53&lt;&gt;"",O53+A50/10000,0)</f>
        <v>1.2999999999999999E-3</v>
      </c>
      <c r="R53" s="35">
        <f t="shared" ref="R53:S53" si="48">B50</f>
        <v>0</v>
      </c>
      <c r="S53" s="35">
        <f t="shared" si="48"/>
        <v>0</v>
      </c>
    </row>
    <row r="54" spans="1:19" x14ac:dyDescent="0.25">
      <c r="A54" s="118">
        <v>14</v>
      </c>
      <c r="B54" s="119"/>
      <c r="C54" s="120"/>
      <c r="D54" s="42">
        <v>1</v>
      </c>
      <c r="E54" s="40"/>
      <c r="F54" s="43" t="str">
        <f>IF($E54="","",IF(ISNA(VLOOKUP($E54,DD!$A$2:$C$150,2,0)),"NO SUCH DIVE",VLOOKUP($E54,DD!$A$2:$C$150,2,0)))</f>
        <v/>
      </c>
      <c r="G54" s="42" t="str">
        <f>IF($E54="","",IF(ISNA(VLOOKUP($E54,DD!$A$2:$C$150,3,0)),"",VLOOKUP($E54,DD!$A$2:$C$150,3,0)))</f>
        <v/>
      </c>
      <c r="H54" s="41"/>
      <c r="I54" s="41"/>
      <c r="J54" s="41"/>
      <c r="K54" s="41"/>
      <c r="L54" s="41"/>
      <c r="M54" s="40"/>
      <c r="N54" s="82">
        <f t="shared" si="0"/>
        <v>0</v>
      </c>
      <c r="O54" s="82">
        <f t="shared" ref="O54" si="49">IF(N54="","",N54)</f>
        <v>0</v>
      </c>
      <c r="Q54" s="36"/>
      <c r="R54" s="36"/>
      <c r="S54" s="36"/>
    </row>
    <row r="55" spans="1:19" x14ac:dyDescent="0.25">
      <c r="A55" s="118"/>
      <c r="B55" s="119"/>
      <c r="C55" s="120"/>
      <c r="D55" s="42">
        <v>2</v>
      </c>
      <c r="E55" s="40"/>
      <c r="F55" s="43" t="str">
        <f>IF($E55="","",IF(ISNA(VLOOKUP($E55,DD!$A$2:$C$150,2,0)),"NO SUCH DIVE",VLOOKUP($E55,DD!$A$2:$C$150,2,0)))</f>
        <v/>
      </c>
      <c r="G55" s="42" t="str">
        <f>IF($E55="","",IF(ISNA(VLOOKUP($E55,DD!$A$2:$C$150,3,0)),"",VLOOKUP($E55,DD!$A$2:$C$150,3,0)))</f>
        <v/>
      </c>
      <c r="H55" s="41"/>
      <c r="I55" s="41"/>
      <c r="J55" s="41"/>
      <c r="K55" s="41"/>
      <c r="L55" s="41"/>
      <c r="M55" s="40"/>
      <c r="N55" s="82">
        <f t="shared" si="0"/>
        <v>0</v>
      </c>
      <c r="O55" s="82">
        <f t="shared" ref="O55:O57" si="50">IF(N55="",O54,N55+O54)</f>
        <v>0</v>
      </c>
      <c r="Q55" s="35"/>
      <c r="R55" s="35"/>
      <c r="S55" s="35"/>
    </row>
    <row r="56" spans="1:19" ht="15.75" thickBot="1" x14ac:dyDescent="0.3">
      <c r="A56" s="118"/>
      <c r="B56" s="119"/>
      <c r="C56" s="120"/>
      <c r="D56" s="42">
        <v>3</v>
      </c>
      <c r="E56" s="40"/>
      <c r="F56" s="43" t="str">
        <f>IF($E56="","",IF(ISNA(VLOOKUP($E56,DD!$A$2:$C$150,2,0)),"NO SUCH DIVE",VLOOKUP($E56,DD!$A$2:$C$150,2,0)))</f>
        <v/>
      </c>
      <c r="G56" s="42" t="str">
        <f>IF($E56="","",IF(ISNA(VLOOKUP($E56,DD!$A$2:$C$150,3,0)),"",VLOOKUP($E56,DD!$A$2:$C$150,3,0)))</f>
        <v/>
      </c>
      <c r="H56" s="41"/>
      <c r="I56" s="41"/>
      <c r="J56" s="41"/>
      <c r="K56" s="41"/>
      <c r="L56" s="41"/>
      <c r="M56" s="40"/>
      <c r="N56" s="82">
        <f t="shared" si="0"/>
        <v>0</v>
      </c>
      <c r="O56" s="82">
        <f t="shared" si="50"/>
        <v>0</v>
      </c>
      <c r="Q56" s="35"/>
      <c r="R56" s="35"/>
      <c r="S56" s="35"/>
    </row>
    <row r="57" spans="1:19" ht="15.75" thickBot="1" x14ac:dyDescent="0.3">
      <c r="A57" s="118"/>
      <c r="B57" s="119"/>
      <c r="C57" s="120"/>
      <c r="D57" s="42">
        <v>4</v>
      </c>
      <c r="E57" s="40"/>
      <c r="F57" s="43" t="str">
        <f>IF($E57="","",IF(ISNA(VLOOKUP($E57,DD!$A$2:$C$150,2,0)),"NO SUCH DIVE",VLOOKUP($E57,DD!$A$2:$C$150,2,0)))</f>
        <v/>
      </c>
      <c r="G57" s="42" t="str">
        <f>IF($E57="","",IF(ISNA(VLOOKUP($E57,DD!$A$2:$C$150,3,0)),"",VLOOKUP($E57,DD!$A$2:$C$150,3,0)))</f>
        <v/>
      </c>
      <c r="H57" s="41"/>
      <c r="I57" s="41"/>
      <c r="J57" s="41"/>
      <c r="K57" s="41"/>
      <c r="L57" s="41"/>
      <c r="M57" s="40"/>
      <c r="N57" s="82">
        <f t="shared" si="0"/>
        <v>0</v>
      </c>
      <c r="O57" s="83">
        <f t="shared" si="50"/>
        <v>0</v>
      </c>
      <c r="Q57" s="35">
        <f t="shared" ref="Q57" si="51">IF(O57&lt;&gt;"",O57+A54/10000,0)</f>
        <v>1.4E-3</v>
      </c>
      <c r="R57" s="35">
        <f t="shared" ref="R57:S57" si="52">B54</f>
        <v>0</v>
      </c>
      <c r="S57" s="35">
        <f t="shared" si="52"/>
        <v>0</v>
      </c>
    </row>
    <row r="58" spans="1:19" x14ac:dyDescent="0.25">
      <c r="A58" s="115">
        <v>15</v>
      </c>
      <c r="B58" s="116"/>
      <c r="C58" s="117"/>
      <c r="D58" s="10">
        <v>1</v>
      </c>
      <c r="E58" s="5"/>
      <c r="F58" t="str">
        <f>IF($E58="","",IF(ISNA(VLOOKUP($E58,DD!$A$2:$C$150,2,0)),"NO SUCH DIVE",VLOOKUP($E58,DD!$A$2:$C$150,2,0)))</f>
        <v/>
      </c>
      <c r="G58" s="10" t="str">
        <f>IF($E58="","",IF(ISNA(VLOOKUP($E58,DD!$A$2:$C$150,3,0)),"",VLOOKUP($E58,DD!$A$2:$C$150,3,0)))</f>
        <v/>
      </c>
      <c r="H58" s="8"/>
      <c r="I58" s="8"/>
      <c r="J58" s="8"/>
      <c r="K58" s="8"/>
      <c r="L58" s="8"/>
      <c r="M58" s="5"/>
      <c r="N58" s="78">
        <f t="shared" si="0"/>
        <v>0</v>
      </c>
      <c r="O58" s="78">
        <f t="shared" ref="O58" si="53">IF(N58="","",N58)</f>
        <v>0</v>
      </c>
      <c r="Q58" s="36"/>
      <c r="R58" s="36"/>
      <c r="S58" s="36"/>
    </row>
    <row r="59" spans="1:19" x14ac:dyDescent="0.25">
      <c r="A59" s="115"/>
      <c r="B59" s="116"/>
      <c r="C59" s="117"/>
      <c r="D59" s="10">
        <v>2</v>
      </c>
      <c r="E59" s="5"/>
      <c r="F59" t="str">
        <f>IF($E59="","",IF(ISNA(VLOOKUP($E59,DD!$A$2:$C$150,2,0)),"NO SUCH DIVE",VLOOKUP($E59,DD!$A$2:$C$150,2,0)))</f>
        <v/>
      </c>
      <c r="G59" s="10" t="str">
        <f>IF($E59="","",IF(ISNA(VLOOKUP($E59,DD!$A$2:$C$150,3,0)),"",VLOOKUP($E59,DD!$A$2:$C$150,3,0)))</f>
        <v/>
      </c>
      <c r="H59" s="8"/>
      <c r="I59" s="8"/>
      <c r="J59" s="8"/>
      <c r="K59" s="8"/>
      <c r="L59" s="8"/>
      <c r="M59" s="5"/>
      <c r="N59" s="78">
        <f t="shared" si="0"/>
        <v>0</v>
      </c>
      <c r="O59" s="78">
        <f t="shared" ref="O59:O61" si="54">IF(N59="",O58,N59+O58)</f>
        <v>0</v>
      </c>
      <c r="Q59" s="35"/>
      <c r="R59" s="35"/>
      <c r="S59" s="35"/>
    </row>
    <row r="60" spans="1:19" ht="15.75" thickBot="1" x14ac:dyDescent="0.3">
      <c r="A60" s="115"/>
      <c r="B60" s="116"/>
      <c r="C60" s="117"/>
      <c r="D60" s="10">
        <v>3</v>
      </c>
      <c r="E60" s="5"/>
      <c r="F60" t="str">
        <f>IF($E60="","",IF(ISNA(VLOOKUP($E60,DD!$A$2:$C$150,2,0)),"NO SUCH DIVE",VLOOKUP($E60,DD!$A$2:$C$150,2,0)))</f>
        <v/>
      </c>
      <c r="G60" s="10" t="str">
        <f>IF($E60="","",IF(ISNA(VLOOKUP($E60,DD!$A$2:$C$150,3,0)),"",VLOOKUP($E60,DD!$A$2:$C$150,3,0)))</f>
        <v/>
      </c>
      <c r="H60" s="8"/>
      <c r="I60" s="8"/>
      <c r="J60" s="8"/>
      <c r="K60" s="8"/>
      <c r="L60" s="8"/>
      <c r="M60" s="5"/>
      <c r="N60" s="78">
        <f t="shared" si="0"/>
        <v>0</v>
      </c>
      <c r="O60" s="78">
        <f t="shared" si="54"/>
        <v>0</v>
      </c>
      <c r="Q60" s="35"/>
      <c r="R60" s="35"/>
      <c r="S60" s="35"/>
    </row>
    <row r="61" spans="1:19" ht="15.75" thickBot="1" x14ac:dyDescent="0.3">
      <c r="A61" s="115"/>
      <c r="B61" s="116"/>
      <c r="C61" s="117"/>
      <c r="D61" s="10">
        <v>4</v>
      </c>
      <c r="E61" s="5"/>
      <c r="F61" t="str">
        <f>IF($E61="","",IF(ISNA(VLOOKUP($E61,DD!$A$2:$C$150,2,0)),"NO SUCH DIVE",VLOOKUP($E61,DD!$A$2:$C$150,2,0)))</f>
        <v/>
      </c>
      <c r="G61" s="10" t="str">
        <f>IF($E61="","",IF(ISNA(VLOOKUP($E61,DD!$A$2:$C$150,3,0)),"",VLOOKUP($E61,DD!$A$2:$C$150,3,0)))</f>
        <v/>
      </c>
      <c r="H61" s="8"/>
      <c r="I61" s="8"/>
      <c r="J61" s="8"/>
      <c r="K61" s="8"/>
      <c r="L61" s="8"/>
      <c r="M61" s="5"/>
      <c r="N61" s="78">
        <f t="shared" si="0"/>
        <v>0</v>
      </c>
      <c r="O61" s="79">
        <f t="shared" si="54"/>
        <v>0</v>
      </c>
      <c r="Q61" s="35">
        <f t="shared" ref="Q61" si="55">IF(O61&lt;&gt;"",O61+A58/10000,0)</f>
        <v>1.5E-3</v>
      </c>
      <c r="R61" s="35">
        <f t="shared" ref="R61:S61" si="56">B58</f>
        <v>0</v>
      </c>
      <c r="S61" s="35">
        <f t="shared" si="56"/>
        <v>0</v>
      </c>
    </row>
    <row r="62" spans="1:19" x14ac:dyDescent="0.25">
      <c r="A62" s="118">
        <v>16</v>
      </c>
      <c r="B62" s="119"/>
      <c r="C62" s="120"/>
      <c r="D62" s="42">
        <v>1</v>
      </c>
      <c r="E62" s="40"/>
      <c r="F62" s="43" t="str">
        <f>IF($E62="","",IF(ISNA(VLOOKUP($E62,DD!$A$2:$C$150,2,0)),"NO SUCH DIVE",VLOOKUP($E62,DD!$A$2:$C$150,2,0)))</f>
        <v/>
      </c>
      <c r="G62" s="42" t="str">
        <f>IF($E62="","",IF(ISNA(VLOOKUP($E62,DD!$A$2:$C$150,3,0)),"",VLOOKUP($E62,DD!$A$2:$C$150,3,0)))</f>
        <v/>
      </c>
      <c r="H62" s="41"/>
      <c r="I62" s="41"/>
      <c r="J62" s="41"/>
      <c r="K62" s="41"/>
      <c r="L62" s="41"/>
      <c r="M62" s="40"/>
      <c r="N62" s="82">
        <f t="shared" si="0"/>
        <v>0</v>
      </c>
      <c r="O62" s="82">
        <f t="shared" ref="O62" si="57">IF(N62="","",N62)</f>
        <v>0</v>
      </c>
      <c r="Q62" s="36"/>
      <c r="R62" s="36"/>
      <c r="S62" s="36"/>
    </row>
    <row r="63" spans="1:19" x14ac:dyDescent="0.25">
      <c r="A63" s="118"/>
      <c r="B63" s="119"/>
      <c r="C63" s="120"/>
      <c r="D63" s="42">
        <v>2</v>
      </c>
      <c r="E63" s="40"/>
      <c r="F63" s="43" t="str">
        <f>IF($E63="","",IF(ISNA(VLOOKUP($E63,DD!$A$2:$C$150,2,0)),"NO SUCH DIVE",VLOOKUP($E63,DD!$A$2:$C$150,2,0)))</f>
        <v/>
      </c>
      <c r="G63" s="42" t="str">
        <f>IF($E63="","",IF(ISNA(VLOOKUP($E63,DD!$A$2:$C$150,3,0)),"",VLOOKUP($E63,DD!$A$2:$C$150,3,0)))</f>
        <v/>
      </c>
      <c r="H63" s="41"/>
      <c r="I63" s="41"/>
      <c r="J63" s="41"/>
      <c r="K63" s="41"/>
      <c r="L63" s="41"/>
      <c r="M63" s="40"/>
      <c r="N63" s="82">
        <f t="shared" si="0"/>
        <v>0</v>
      </c>
      <c r="O63" s="82">
        <f t="shared" ref="O63:O65" si="58">IF(N63="",O62,N63+O62)</f>
        <v>0</v>
      </c>
      <c r="Q63" s="35"/>
      <c r="R63" s="35"/>
      <c r="S63" s="35"/>
    </row>
    <row r="64" spans="1:19" ht="15.75" thickBot="1" x14ac:dyDescent="0.3">
      <c r="A64" s="118"/>
      <c r="B64" s="119"/>
      <c r="C64" s="120"/>
      <c r="D64" s="42">
        <v>3</v>
      </c>
      <c r="E64" s="40"/>
      <c r="F64" s="43" t="str">
        <f>IF($E64="","",IF(ISNA(VLOOKUP($E64,DD!$A$2:$C$150,2,0)),"NO SUCH DIVE",VLOOKUP($E64,DD!$A$2:$C$150,2,0)))</f>
        <v/>
      </c>
      <c r="G64" s="42" t="str">
        <f>IF($E64="","",IF(ISNA(VLOOKUP($E64,DD!$A$2:$C$150,3,0)),"",VLOOKUP($E64,DD!$A$2:$C$150,3,0)))</f>
        <v/>
      </c>
      <c r="H64" s="41"/>
      <c r="I64" s="41"/>
      <c r="J64" s="41"/>
      <c r="K64" s="41"/>
      <c r="L64" s="41"/>
      <c r="M64" s="40"/>
      <c r="N64" s="82">
        <f t="shared" si="0"/>
        <v>0</v>
      </c>
      <c r="O64" s="82">
        <f t="shared" si="58"/>
        <v>0</v>
      </c>
      <c r="Q64" s="35"/>
      <c r="R64" s="35"/>
      <c r="S64" s="35"/>
    </row>
    <row r="65" spans="1:19" ht="15.75" thickBot="1" x14ac:dyDescent="0.3">
      <c r="A65" s="118"/>
      <c r="B65" s="119"/>
      <c r="C65" s="120"/>
      <c r="D65" s="42">
        <v>4</v>
      </c>
      <c r="E65" s="40"/>
      <c r="F65" s="43" t="str">
        <f>IF($E65="","",IF(ISNA(VLOOKUP($E65,DD!$A$2:$C$150,2,0)),"NO SUCH DIVE",VLOOKUP($E65,DD!$A$2:$C$150,2,0)))</f>
        <v/>
      </c>
      <c r="G65" s="42" t="str">
        <f>IF($E65="","",IF(ISNA(VLOOKUP($E65,DD!$A$2:$C$150,3,0)),"",VLOOKUP($E65,DD!$A$2:$C$150,3,0)))</f>
        <v/>
      </c>
      <c r="H65" s="41"/>
      <c r="I65" s="41"/>
      <c r="J65" s="41"/>
      <c r="K65" s="41"/>
      <c r="L65" s="41"/>
      <c r="M65" s="40"/>
      <c r="N65" s="82">
        <f t="shared" si="0"/>
        <v>0</v>
      </c>
      <c r="O65" s="83">
        <f t="shared" si="58"/>
        <v>0</v>
      </c>
      <c r="Q65" s="35">
        <f t="shared" ref="Q65" si="59">IF(O65&lt;&gt;"",O65+A62/10000,0)</f>
        <v>1.6000000000000001E-3</v>
      </c>
      <c r="R65" s="35">
        <f t="shared" ref="R65:S65" si="60">B62</f>
        <v>0</v>
      </c>
      <c r="S65" s="35">
        <f t="shared" si="60"/>
        <v>0</v>
      </c>
    </row>
    <row r="66" spans="1:19" x14ac:dyDescent="0.25">
      <c r="A66" s="115">
        <v>17</v>
      </c>
      <c r="B66" s="116"/>
      <c r="C66" s="117"/>
      <c r="D66" s="10">
        <v>1</v>
      </c>
      <c r="E66" s="5"/>
      <c r="F66" t="str">
        <f>IF($E66="","",IF(ISNA(VLOOKUP($E66,DD!$A$2:$C$150,2,0)),"NO SUCH DIVE",VLOOKUP($E66,DD!$A$2:$C$150,2,0)))</f>
        <v/>
      </c>
      <c r="G66" s="10" t="str">
        <f>IF($E66="","",IF(ISNA(VLOOKUP($E66,DD!$A$2:$C$150,3,0)),"",VLOOKUP($E66,DD!$A$2:$C$150,3,0)))</f>
        <v/>
      </c>
      <c r="H66" s="8"/>
      <c r="I66" s="8"/>
      <c r="J66" s="8"/>
      <c r="K66" s="8"/>
      <c r="L66" s="8"/>
      <c r="M66" s="5"/>
      <c r="N66" s="78">
        <f t="shared" si="0"/>
        <v>0</v>
      </c>
      <c r="O66" s="78">
        <f t="shared" ref="O66" si="61">IF(N66="","",N66)</f>
        <v>0</v>
      </c>
      <c r="Q66" s="36"/>
      <c r="R66" s="36"/>
      <c r="S66" s="36"/>
    </row>
    <row r="67" spans="1:19" x14ac:dyDescent="0.25">
      <c r="A67" s="115"/>
      <c r="B67" s="116"/>
      <c r="C67" s="117"/>
      <c r="D67" s="10">
        <v>2</v>
      </c>
      <c r="E67" s="5"/>
      <c r="F67" t="str">
        <f>IF($E67="","",IF(ISNA(VLOOKUP($E67,DD!$A$2:$C$150,2,0)),"NO SUCH DIVE",VLOOKUP($E67,DD!$A$2:$C$150,2,0)))</f>
        <v/>
      </c>
      <c r="G67" s="10" t="str">
        <f>IF($E67="","",IF(ISNA(VLOOKUP($E67,DD!$A$2:$C$150,3,0)),"",VLOOKUP($E67,DD!$A$2:$C$150,3,0)))</f>
        <v/>
      </c>
      <c r="H67" s="8"/>
      <c r="I67" s="8"/>
      <c r="J67" s="8"/>
      <c r="K67" s="8"/>
      <c r="L67" s="8"/>
      <c r="M67" s="5"/>
      <c r="N67" s="78">
        <f t="shared" ref="N67:N97" si="62">IF(G67="",0,IF(COUNT(H67:L67)=3,IF(M67&lt;&gt;"",(SUM(H67:J67)-6)*G67,SUM(H67:J67)*G67),IF(M67&lt;&gt;"",(SUM(H67:L67)-MAX(H67:L67)-MIN(H67:L67)-6)*G67,(SUM(H67:L67)-MAX(H67:L67)-MIN(H67:L67))*G67)))</f>
        <v>0</v>
      </c>
      <c r="O67" s="78">
        <f t="shared" ref="O67:O69" si="63">IF(N67="",O66,N67+O66)</f>
        <v>0</v>
      </c>
      <c r="Q67" s="35"/>
      <c r="R67" s="35"/>
      <c r="S67" s="35"/>
    </row>
    <row r="68" spans="1:19" ht="15.75" thickBot="1" x14ac:dyDescent="0.3">
      <c r="A68" s="115"/>
      <c r="B68" s="116"/>
      <c r="C68" s="117"/>
      <c r="D68" s="10">
        <v>3</v>
      </c>
      <c r="E68" s="5"/>
      <c r="F68" t="str">
        <f>IF($E68="","",IF(ISNA(VLOOKUP($E68,DD!$A$2:$C$150,2,0)),"NO SUCH DIVE",VLOOKUP($E68,DD!$A$2:$C$150,2,0)))</f>
        <v/>
      </c>
      <c r="G68" s="10" t="str">
        <f>IF($E68="","",IF(ISNA(VLOOKUP($E68,DD!$A$2:$C$150,3,0)),"",VLOOKUP($E68,DD!$A$2:$C$150,3,0)))</f>
        <v/>
      </c>
      <c r="H68" s="8"/>
      <c r="I68" s="8"/>
      <c r="J68" s="8"/>
      <c r="K68" s="8"/>
      <c r="L68" s="8"/>
      <c r="M68" s="5"/>
      <c r="N68" s="78">
        <f t="shared" si="62"/>
        <v>0</v>
      </c>
      <c r="O68" s="78">
        <f t="shared" si="63"/>
        <v>0</v>
      </c>
      <c r="Q68" s="35"/>
      <c r="R68" s="35"/>
      <c r="S68" s="35"/>
    </row>
    <row r="69" spans="1:19" ht="15.75" thickBot="1" x14ac:dyDescent="0.3">
      <c r="A69" s="115"/>
      <c r="B69" s="116"/>
      <c r="C69" s="117"/>
      <c r="D69" s="10">
        <v>4</v>
      </c>
      <c r="E69" s="5"/>
      <c r="F69" t="str">
        <f>IF($E69="","",IF(ISNA(VLOOKUP($E69,DD!$A$2:$C$150,2,0)),"NO SUCH DIVE",VLOOKUP($E69,DD!$A$2:$C$150,2,0)))</f>
        <v/>
      </c>
      <c r="G69" s="10" t="str">
        <f>IF($E69="","",IF(ISNA(VLOOKUP($E69,DD!$A$2:$C$150,3,0)),"",VLOOKUP($E69,DD!$A$2:$C$150,3,0)))</f>
        <v/>
      </c>
      <c r="H69" s="8"/>
      <c r="I69" s="8"/>
      <c r="J69" s="8"/>
      <c r="K69" s="8"/>
      <c r="L69" s="8"/>
      <c r="M69" s="5"/>
      <c r="N69" s="78">
        <f t="shared" si="62"/>
        <v>0</v>
      </c>
      <c r="O69" s="79">
        <f t="shared" si="63"/>
        <v>0</v>
      </c>
      <c r="Q69" s="35">
        <f t="shared" ref="Q69" si="64">IF(O69&lt;&gt;"",O69+A66/10000,0)</f>
        <v>1.6999999999999999E-3</v>
      </c>
      <c r="R69" s="35">
        <f t="shared" ref="R69:S69" si="65">B66</f>
        <v>0</v>
      </c>
      <c r="S69" s="35">
        <f t="shared" si="65"/>
        <v>0</v>
      </c>
    </row>
    <row r="70" spans="1:19" x14ac:dyDescent="0.25">
      <c r="A70" s="118">
        <v>18</v>
      </c>
      <c r="B70" s="119"/>
      <c r="C70" s="120"/>
      <c r="D70" s="42">
        <v>1</v>
      </c>
      <c r="E70" s="40"/>
      <c r="F70" s="43" t="str">
        <f>IF($E70="","",IF(ISNA(VLOOKUP($E70,DD!$A$2:$C$150,2,0)),"NO SUCH DIVE",VLOOKUP($E70,DD!$A$2:$C$150,2,0)))</f>
        <v/>
      </c>
      <c r="G70" s="42" t="str">
        <f>IF($E70="","",IF(ISNA(VLOOKUP($E70,DD!$A$2:$C$150,3,0)),"",VLOOKUP($E70,DD!$A$2:$C$150,3,0)))</f>
        <v/>
      </c>
      <c r="H70" s="41"/>
      <c r="I70" s="41"/>
      <c r="J70" s="41"/>
      <c r="K70" s="41"/>
      <c r="L70" s="41"/>
      <c r="M70" s="40"/>
      <c r="N70" s="82">
        <f t="shared" si="62"/>
        <v>0</v>
      </c>
      <c r="O70" s="82">
        <f t="shared" ref="O70" si="66">IF(N70="","",N70)</f>
        <v>0</v>
      </c>
      <c r="Q70" s="36"/>
      <c r="R70" s="36"/>
      <c r="S70" s="36"/>
    </row>
    <row r="71" spans="1:19" x14ac:dyDescent="0.25">
      <c r="A71" s="118"/>
      <c r="B71" s="119"/>
      <c r="C71" s="120"/>
      <c r="D71" s="42">
        <v>2</v>
      </c>
      <c r="E71" s="40"/>
      <c r="F71" s="43" t="str">
        <f>IF($E71="","",IF(ISNA(VLOOKUP($E71,DD!$A$2:$C$150,2,0)),"NO SUCH DIVE",VLOOKUP($E71,DD!$A$2:$C$150,2,0)))</f>
        <v/>
      </c>
      <c r="G71" s="42" t="str">
        <f>IF($E71="","",IF(ISNA(VLOOKUP($E71,DD!$A$2:$C$150,3,0)),"",VLOOKUP($E71,DD!$A$2:$C$150,3,0)))</f>
        <v/>
      </c>
      <c r="H71" s="41"/>
      <c r="I71" s="41"/>
      <c r="J71" s="41"/>
      <c r="K71" s="41"/>
      <c r="L71" s="41"/>
      <c r="M71" s="40"/>
      <c r="N71" s="82">
        <f t="shared" si="62"/>
        <v>0</v>
      </c>
      <c r="O71" s="82">
        <f t="shared" ref="O71:O73" si="67">IF(N71="",O70,N71+O70)</f>
        <v>0</v>
      </c>
      <c r="Q71" s="35"/>
      <c r="R71" s="35"/>
      <c r="S71" s="35"/>
    </row>
    <row r="72" spans="1:19" ht="15.75" thickBot="1" x14ac:dyDescent="0.3">
      <c r="A72" s="118"/>
      <c r="B72" s="119"/>
      <c r="C72" s="120"/>
      <c r="D72" s="42">
        <v>3</v>
      </c>
      <c r="E72" s="40"/>
      <c r="F72" s="43" t="str">
        <f>IF($E72="","",IF(ISNA(VLOOKUP($E72,DD!$A$2:$C$150,2,0)),"NO SUCH DIVE",VLOOKUP($E72,DD!$A$2:$C$150,2,0)))</f>
        <v/>
      </c>
      <c r="G72" s="42" t="str">
        <f>IF($E72="","",IF(ISNA(VLOOKUP($E72,DD!$A$2:$C$150,3,0)),"",VLOOKUP($E72,DD!$A$2:$C$150,3,0)))</f>
        <v/>
      </c>
      <c r="H72" s="41"/>
      <c r="I72" s="41"/>
      <c r="J72" s="41"/>
      <c r="K72" s="41"/>
      <c r="L72" s="41"/>
      <c r="M72" s="40"/>
      <c r="N72" s="82">
        <f t="shared" si="62"/>
        <v>0</v>
      </c>
      <c r="O72" s="82">
        <f t="shared" si="67"/>
        <v>0</v>
      </c>
      <c r="Q72" s="35"/>
      <c r="R72" s="35"/>
      <c r="S72" s="35"/>
    </row>
    <row r="73" spans="1:19" ht="15.75" thickBot="1" x14ac:dyDescent="0.3">
      <c r="A73" s="118"/>
      <c r="B73" s="119"/>
      <c r="C73" s="120"/>
      <c r="D73" s="42">
        <v>4</v>
      </c>
      <c r="E73" s="40"/>
      <c r="F73" s="43" t="str">
        <f>IF($E73="","",IF(ISNA(VLOOKUP($E73,DD!$A$2:$C$150,2,0)),"NO SUCH DIVE",VLOOKUP($E73,DD!$A$2:$C$150,2,0)))</f>
        <v/>
      </c>
      <c r="G73" s="42" t="str">
        <f>IF($E73="","",IF(ISNA(VLOOKUP($E73,DD!$A$2:$C$150,3,0)),"",VLOOKUP($E73,DD!$A$2:$C$150,3,0)))</f>
        <v/>
      </c>
      <c r="H73" s="41"/>
      <c r="I73" s="41"/>
      <c r="J73" s="41"/>
      <c r="K73" s="41"/>
      <c r="L73" s="41"/>
      <c r="M73" s="40"/>
      <c r="N73" s="82">
        <f t="shared" si="62"/>
        <v>0</v>
      </c>
      <c r="O73" s="83">
        <f t="shared" si="67"/>
        <v>0</v>
      </c>
      <c r="Q73" s="35">
        <f t="shared" ref="Q73" si="68">IF(O73&lt;&gt;"",O73+A70/10000,0)</f>
        <v>1.8E-3</v>
      </c>
      <c r="R73" s="35">
        <f t="shared" ref="R73:S73" si="69">B70</f>
        <v>0</v>
      </c>
      <c r="S73" s="35">
        <f t="shared" si="69"/>
        <v>0</v>
      </c>
    </row>
    <row r="74" spans="1:19" x14ac:dyDescent="0.25">
      <c r="A74" s="115">
        <v>19</v>
      </c>
      <c r="B74" s="116"/>
      <c r="C74" s="117"/>
      <c r="D74" s="10">
        <v>1</v>
      </c>
      <c r="E74" s="5"/>
      <c r="F74" t="str">
        <f>IF($E74="","",IF(ISNA(VLOOKUP($E74,DD!$A$2:$C$150,2,0)),"NO SUCH DIVE",VLOOKUP($E74,DD!$A$2:$C$150,2,0)))</f>
        <v/>
      </c>
      <c r="G74" s="10" t="str">
        <f>IF($E74="","",IF(ISNA(VLOOKUP($E74,DD!$A$2:$C$150,3,0)),"",VLOOKUP($E74,DD!$A$2:$C$150,3,0)))</f>
        <v/>
      </c>
      <c r="H74" s="8"/>
      <c r="I74" s="8"/>
      <c r="J74" s="8"/>
      <c r="K74" s="8"/>
      <c r="L74" s="8"/>
      <c r="M74" s="5"/>
      <c r="N74" s="78">
        <f t="shared" si="62"/>
        <v>0</v>
      </c>
      <c r="O74" s="78">
        <f t="shared" ref="O74" si="70">IF(N74="","",N74)</f>
        <v>0</v>
      </c>
      <c r="Q74" s="36"/>
      <c r="R74" s="36"/>
      <c r="S74" s="36"/>
    </row>
    <row r="75" spans="1:19" ht="15" customHeight="1" x14ac:dyDescent="0.25">
      <c r="A75" s="115"/>
      <c r="B75" s="116"/>
      <c r="C75" s="117"/>
      <c r="D75" s="10">
        <v>2</v>
      </c>
      <c r="E75" s="5"/>
      <c r="F75" t="str">
        <f>IF($E75="","",IF(ISNA(VLOOKUP($E75,DD!$A$2:$C$150,2,0)),"NO SUCH DIVE",VLOOKUP($E75,DD!$A$2:$C$150,2,0)))</f>
        <v/>
      </c>
      <c r="G75" s="10" t="str">
        <f>IF($E75="","",IF(ISNA(VLOOKUP($E75,DD!$A$2:$C$150,3,0)),"",VLOOKUP($E75,DD!$A$2:$C$150,3,0)))</f>
        <v/>
      </c>
      <c r="H75" s="8"/>
      <c r="I75" s="8"/>
      <c r="J75" s="8"/>
      <c r="K75" s="8"/>
      <c r="L75" s="8"/>
      <c r="M75" s="5"/>
      <c r="N75" s="78">
        <f t="shared" si="62"/>
        <v>0</v>
      </c>
      <c r="O75" s="78">
        <f t="shared" ref="O75:O77" si="71">IF(N75="",O74,N75+O74)</f>
        <v>0</v>
      </c>
      <c r="Q75" s="35"/>
      <c r="R75" s="35"/>
      <c r="S75" s="35"/>
    </row>
    <row r="76" spans="1:19" ht="15.75" thickBot="1" x14ac:dyDescent="0.3">
      <c r="A76" s="115"/>
      <c r="B76" s="116"/>
      <c r="C76" s="117"/>
      <c r="D76" s="10">
        <v>3</v>
      </c>
      <c r="E76" s="5"/>
      <c r="F76" t="str">
        <f>IF($E76="","",IF(ISNA(VLOOKUP($E76,DD!$A$2:$C$150,2,0)),"NO SUCH DIVE",VLOOKUP($E76,DD!$A$2:$C$150,2,0)))</f>
        <v/>
      </c>
      <c r="G76" s="10" t="str">
        <f>IF($E76="","",IF(ISNA(VLOOKUP($E76,DD!$A$2:$C$150,3,0)),"",VLOOKUP($E76,DD!$A$2:$C$150,3,0)))</f>
        <v/>
      </c>
      <c r="H76" s="8"/>
      <c r="I76" s="8"/>
      <c r="J76" s="8"/>
      <c r="K76" s="8"/>
      <c r="L76" s="8"/>
      <c r="M76" s="5"/>
      <c r="N76" s="78">
        <f t="shared" si="62"/>
        <v>0</v>
      </c>
      <c r="O76" s="78">
        <f t="shared" si="71"/>
        <v>0</v>
      </c>
      <c r="Q76" s="35"/>
      <c r="R76" s="35"/>
      <c r="S76" s="35"/>
    </row>
    <row r="77" spans="1:19" ht="15.75" thickBot="1" x14ac:dyDescent="0.3">
      <c r="A77" s="115"/>
      <c r="B77" s="116"/>
      <c r="C77" s="117"/>
      <c r="D77" s="10">
        <v>4</v>
      </c>
      <c r="E77" s="5"/>
      <c r="F77" t="str">
        <f>IF($E77="","",IF(ISNA(VLOOKUP($E77,DD!$A$2:$C$150,2,0)),"NO SUCH DIVE",VLOOKUP($E77,DD!$A$2:$C$150,2,0)))</f>
        <v/>
      </c>
      <c r="G77" s="10" t="str">
        <f>IF($E77="","",IF(ISNA(VLOOKUP($E77,DD!$A$2:$C$150,3,0)),"",VLOOKUP($E77,DD!$A$2:$C$150,3,0)))</f>
        <v/>
      </c>
      <c r="H77" s="8"/>
      <c r="I77" s="8"/>
      <c r="J77" s="8"/>
      <c r="K77" s="8"/>
      <c r="L77" s="8"/>
      <c r="M77" s="5"/>
      <c r="N77" s="78">
        <f t="shared" si="62"/>
        <v>0</v>
      </c>
      <c r="O77" s="79">
        <f t="shared" si="71"/>
        <v>0</v>
      </c>
      <c r="Q77" s="35">
        <f t="shared" ref="Q77" si="72">IF(O77&lt;&gt;"",O77+A74/10000,0)</f>
        <v>1.9E-3</v>
      </c>
      <c r="R77" s="35">
        <f t="shared" ref="R77:S77" si="73">B74</f>
        <v>0</v>
      </c>
      <c r="S77" s="35">
        <f t="shared" si="73"/>
        <v>0</v>
      </c>
    </row>
    <row r="78" spans="1:19" x14ac:dyDescent="0.25">
      <c r="A78" s="118">
        <v>20</v>
      </c>
      <c r="B78" s="119"/>
      <c r="C78" s="120"/>
      <c r="D78" s="42">
        <v>1</v>
      </c>
      <c r="E78" s="40"/>
      <c r="F78" s="43" t="str">
        <f>IF($E78="","",IF(ISNA(VLOOKUP($E78,DD!$A$2:$C$150,2,0)),"NO SUCH DIVE",VLOOKUP($E78,DD!$A$2:$C$150,2,0)))</f>
        <v/>
      </c>
      <c r="G78" s="42" t="str">
        <f>IF($E78="","",IF(ISNA(VLOOKUP($E78,DD!$A$2:$C$150,3,0)),"",VLOOKUP($E78,DD!$A$2:$C$150,3,0)))</f>
        <v/>
      </c>
      <c r="H78" s="41"/>
      <c r="I78" s="41"/>
      <c r="J78" s="41"/>
      <c r="K78" s="41"/>
      <c r="L78" s="41"/>
      <c r="M78" s="40"/>
      <c r="N78" s="82">
        <f t="shared" si="62"/>
        <v>0</v>
      </c>
      <c r="O78" s="82">
        <f t="shared" ref="O78" si="74">IF(N78="","",N78)</f>
        <v>0</v>
      </c>
      <c r="Q78" s="36"/>
      <c r="R78" s="36"/>
      <c r="S78" s="36"/>
    </row>
    <row r="79" spans="1:19" x14ac:dyDescent="0.25">
      <c r="A79" s="118"/>
      <c r="B79" s="119"/>
      <c r="C79" s="120"/>
      <c r="D79" s="42">
        <v>2</v>
      </c>
      <c r="E79" s="40"/>
      <c r="F79" s="43" t="str">
        <f>IF($E79="","",IF(ISNA(VLOOKUP($E79,DD!$A$2:$C$150,2,0)),"NO SUCH DIVE",VLOOKUP($E79,DD!$A$2:$C$150,2,0)))</f>
        <v/>
      </c>
      <c r="G79" s="42" t="str">
        <f>IF($E79="","",IF(ISNA(VLOOKUP($E79,DD!$A$2:$C$150,3,0)),"",VLOOKUP($E79,DD!$A$2:$C$150,3,0)))</f>
        <v/>
      </c>
      <c r="H79" s="41"/>
      <c r="I79" s="41"/>
      <c r="J79" s="41"/>
      <c r="K79" s="41"/>
      <c r="L79" s="41"/>
      <c r="M79" s="40"/>
      <c r="N79" s="82">
        <f t="shared" si="62"/>
        <v>0</v>
      </c>
      <c r="O79" s="82">
        <f t="shared" ref="O79:O81" si="75">IF(N79="",O78,N79+O78)</f>
        <v>0</v>
      </c>
      <c r="Q79" s="35"/>
      <c r="R79" s="35"/>
      <c r="S79" s="35"/>
    </row>
    <row r="80" spans="1:19" ht="15.75" thickBot="1" x14ac:dyDescent="0.3">
      <c r="A80" s="118"/>
      <c r="B80" s="119"/>
      <c r="C80" s="120"/>
      <c r="D80" s="42">
        <v>3</v>
      </c>
      <c r="E80" s="40"/>
      <c r="F80" s="43" t="str">
        <f>IF($E80="","",IF(ISNA(VLOOKUP($E80,DD!$A$2:$C$150,2,0)),"NO SUCH DIVE",VLOOKUP($E80,DD!$A$2:$C$150,2,0)))</f>
        <v/>
      </c>
      <c r="G80" s="42" t="str">
        <f>IF($E80="","",IF(ISNA(VLOOKUP($E80,DD!$A$2:$C$150,3,0)),"",VLOOKUP($E80,DD!$A$2:$C$150,3,0)))</f>
        <v/>
      </c>
      <c r="H80" s="41"/>
      <c r="I80" s="41"/>
      <c r="J80" s="41"/>
      <c r="K80" s="41"/>
      <c r="L80" s="41"/>
      <c r="M80" s="40"/>
      <c r="N80" s="82">
        <f t="shared" si="62"/>
        <v>0</v>
      </c>
      <c r="O80" s="82">
        <f t="shared" si="75"/>
        <v>0</v>
      </c>
      <c r="Q80" s="35"/>
      <c r="R80" s="35"/>
      <c r="S80" s="35"/>
    </row>
    <row r="81" spans="1:19" ht="15.75" thickBot="1" x14ac:dyDescent="0.3">
      <c r="A81" s="118"/>
      <c r="B81" s="119"/>
      <c r="C81" s="120"/>
      <c r="D81" s="42">
        <v>4</v>
      </c>
      <c r="E81" s="40"/>
      <c r="F81" s="43" t="str">
        <f>IF($E81="","",IF(ISNA(VLOOKUP($E81,DD!$A$2:$C$150,2,0)),"NO SUCH DIVE",VLOOKUP($E81,DD!$A$2:$C$150,2,0)))</f>
        <v/>
      </c>
      <c r="G81" s="42" t="str">
        <f>IF($E81="","",IF(ISNA(VLOOKUP($E81,DD!$A$2:$C$150,3,0)),"",VLOOKUP($E81,DD!$A$2:$C$150,3,0)))</f>
        <v/>
      </c>
      <c r="H81" s="41"/>
      <c r="I81" s="41"/>
      <c r="J81" s="41"/>
      <c r="K81" s="41"/>
      <c r="L81" s="41"/>
      <c r="M81" s="40"/>
      <c r="N81" s="82">
        <f t="shared" si="62"/>
        <v>0</v>
      </c>
      <c r="O81" s="83">
        <f t="shared" si="75"/>
        <v>0</v>
      </c>
      <c r="Q81" s="35">
        <f t="shared" ref="Q81" si="76">IF(O81&lt;&gt;"",O81+A78/10000,0)</f>
        <v>2E-3</v>
      </c>
      <c r="R81" s="35">
        <f t="shared" ref="R81:S81" si="77">B78</f>
        <v>0</v>
      </c>
      <c r="S81" s="35">
        <f t="shared" si="77"/>
        <v>0</v>
      </c>
    </row>
    <row r="82" spans="1:19" x14ac:dyDescent="0.25">
      <c r="A82" s="115">
        <v>21</v>
      </c>
      <c r="B82" s="116"/>
      <c r="C82" s="117"/>
      <c r="D82" s="10">
        <v>1</v>
      </c>
      <c r="E82" s="5"/>
      <c r="F82" t="str">
        <f>IF($E82="","",IF(ISNA(VLOOKUP($E82,DD!$A$2:$C$150,2,0)),"NO SUCH DIVE",VLOOKUP($E82,DD!$A$2:$C$150,2,0)))</f>
        <v/>
      </c>
      <c r="G82" s="10" t="str">
        <f>IF($E82="","",IF(ISNA(VLOOKUP($E82,DD!$A$2:$C$150,3,0)),"",VLOOKUP($E82,DD!$A$2:$C$150,3,0)))</f>
        <v/>
      </c>
      <c r="H82" s="8"/>
      <c r="I82" s="8"/>
      <c r="J82" s="8"/>
      <c r="K82" s="8"/>
      <c r="L82" s="8"/>
      <c r="M82" s="5"/>
      <c r="N82" s="78">
        <f t="shared" si="62"/>
        <v>0</v>
      </c>
      <c r="O82" s="78">
        <f t="shared" ref="O82" si="78">IF(N82="","",N82)</f>
        <v>0</v>
      </c>
      <c r="Q82" s="36"/>
      <c r="R82" s="36"/>
      <c r="S82" s="36"/>
    </row>
    <row r="83" spans="1:19" x14ac:dyDescent="0.25">
      <c r="A83" s="115"/>
      <c r="B83" s="116"/>
      <c r="C83" s="117"/>
      <c r="D83" s="10">
        <v>2</v>
      </c>
      <c r="E83" s="5"/>
      <c r="F83" t="str">
        <f>IF($E83="","",IF(ISNA(VLOOKUP($E83,DD!$A$2:$C$150,2,0)),"NO SUCH DIVE",VLOOKUP($E83,DD!$A$2:$C$150,2,0)))</f>
        <v/>
      </c>
      <c r="G83" s="10" t="str">
        <f>IF($E83="","",IF(ISNA(VLOOKUP($E83,DD!$A$2:$C$150,3,0)),"",VLOOKUP($E83,DD!$A$2:$C$150,3,0)))</f>
        <v/>
      </c>
      <c r="H83" s="8"/>
      <c r="I83" s="8"/>
      <c r="J83" s="8"/>
      <c r="K83" s="8"/>
      <c r="L83" s="8"/>
      <c r="M83" s="5"/>
      <c r="N83" s="78">
        <f t="shared" si="62"/>
        <v>0</v>
      </c>
      <c r="O83" s="78">
        <f t="shared" ref="O83:O85" si="79">IF(N83="",O82,N83+O82)</f>
        <v>0</v>
      </c>
      <c r="Q83" s="35"/>
      <c r="R83" s="35"/>
      <c r="S83" s="35"/>
    </row>
    <row r="84" spans="1:19" ht="15.75" thickBot="1" x14ac:dyDescent="0.3">
      <c r="A84" s="115"/>
      <c r="B84" s="116"/>
      <c r="C84" s="117"/>
      <c r="D84" s="10">
        <v>3</v>
      </c>
      <c r="E84" s="5"/>
      <c r="F84" t="str">
        <f>IF($E84="","",IF(ISNA(VLOOKUP($E84,DD!$A$2:$C$150,2,0)),"NO SUCH DIVE",VLOOKUP($E84,DD!$A$2:$C$150,2,0)))</f>
        <v/>
      </c>
      <c r="G84" s="10" t="str">
        <f>IF($E84="","",IF(ISNA(VLOOKUP($E84,DD!$A$2:$C$150,3,0)),"",VLOOKUP($E84,DD!$A$2:$C$150,3,0)))</f>
        <v/>
      </c>
      <c r="H84" s="8"/>
      <c r="I84" s="8"/>
      <c r="J84" s="8"/>
      <c r="K84" s="8"/>
      <c r="L84" s="8"/>
      <c r="M84" s="5"/>
      <c r="N84" s="78">
        <f t="shared" si="62"/>
        <v>0</v>
      </c>
      <c r="O84" s="78">
        <f t="shared" si="79"/>
        <v>0</v>
      </c>
      <c r="Q84" s="35"/>
      <c r="R84" s="35"/>
      <c r="S84" s="35"/>
    </row>
    <row r="85" spans="1:19" ht="15.75" thickBot="1" x14ac:dyDescent="0.3">
      <c r="A85" s="115"/>
      <c r="B85" s="116"/>
      <c r="C85" s="117"/>
      <c r="D85" s="10">
        <v>4</v>
      </c>
      <c r="E85" s="5"/>
      <c r="F85" t="str">
        <f>IF($E85="","",IF(ISNA(VLOOKUP($E85,DD!$A$2:$C$150,2,0)),"NO SUCH DIVE",VLOOKUP($E85,DD!$A$2:$C$150,2,0)))</f>
        <v/>
      </c>
      <c r="G85" s="10" t="str">
        <f>IF($E85="","",IF(ISNA(VLOOKUP($E85,DD!$A$2:$C$150,3,0)),"",VLOOKUP($E85,DD!$A$2:$C$150,3,0)))</f>
        <v/>
      </c>
      <c r="H85" s="8"/>
      <c r="I85" s="8"/>
      <c r="J85" s="8"/>
      <c r="K85" s="8"/>
      <c r="L85" s="8"/>
      <c r="M85" s="5"/>
      <c r="N85" s="78">
        <f t="shared" si="62"/>
        <v>0</v>
      </c>
      <c r="O85" s="79">
        <f t="shared" si="79"/>
        <v>0</v>
      </c>
      <c r="Q85" s="35">
        <f t="shared" ref="Q85" si="80">IF(O85&lt;&gt;"",O85+A82/10000,0)</f>
        <v>2.0999999999999999E-3</v>
      </c>
      <c r="R85" s="35">
        <f t="shared" ref="R85:S85" si="81">B82</f>
        <v>0</v>
      </c>
      <c r="S85" s="35">
        <f t="shared" si="81"/>
        <v>0</v>
      </c>
    </row>
    <row r="86" spans="1:19" x14ac:dyDescent="0.25">
      <c r="A86" s="118">
        <v>22</v>
      </c>
      <c r="B86" s="119"/>
      <c r="C86" s="120"/>
      <c r="D86" s="42">
        <v>1</v>
      </c>
      <c r="E86" s="40"/>
      <c r="F86" s="43" t="str">
        <f>IF($E86="","",IF(ISNA(VLOOKUP($E86,DD!$A$2:$C$150,2,0)),"NO SUCH DIVE",VLOOKUP($E86,DD!$A$2:$C$150,2,0)))</f>
        <v/>
      </c>
      <c r="G86" s="42" t="str">
        <f>IF($E86="","",IF(ISNA(VLOOKUP($E86,DD!$A$2:$C$150,3,0)),"",VLOOKUP($E86,DD!$A$2:$C$150,3,0)))</f>
        <v/>
      </c>
      <c r="H86" s="41"/>
      <c r="I86" s="41"/>
      <c r="J86" s="41"/>
      <c r="K86" s="41"/>
      <c r="L86" s="41"/>
      <c r="M86" s="40"/>
      <c r="N86" s="82">
        <f t="shared" si="62"/>
        <v>0</v>
      </c>
      <c r="O86" s="82">
        <f t="shared" ref="O86" si="82">IF(N86="","",N86)</f>
        <v>0</v>
      </c>
      <c r="Q86" s="36"/>
      <c r="R86" s="36"/>
      <c r="S86" s="36"/>
    </row>
    <row r="87" spans="1:19" x14ac:dyDescent="0.25">
      <c r="A87" s="118"/>
      <c r="B87" s="119"/>
      <c r="C87" s="120"/>
      <c r="D87" s="42">
        <v>2</v>
      </c>
      <c r="E87" s="40"/>
      <c r="F87" s="43" t="str">
        <f>IF($E87="","",IF(ISNA(VLOOKUP($E87,DD!$A$2:$C$150,2,0)),"NO SUCH DIVE",VLOOKUP($E87,DD!$A$2:$C$150,2,0)))</f>
        <v/>
      </c>
      <c r="G87" s="42" t="str">
        <f>IF($E87="","",IF(ISNA(VLOOKUP($E87,DD!$A$2:$C$150,3,0)),"",VLOOKUP($E87,DD!$A$2:$C$150,3,0)))</f>
        <v/>
      </c>
      <c r="H87" s="41"/>
      <c r="I87" s="41"/>
      <c r="J87" s="41"/>
      <c r="K87" s="41"/>
      <c r="L87" s="41"/>
      <c r="M87" s="40"/>
      <c r="N87" s="82">
        <f t="shared" si="62"/>
        <v>0</v>
      </c>
      <c r="O87" s="82">
        <f t="shared" ref="O87:O89" si="83">IF(N87="",O86,N87+O86)</f>
        <v>0</v>
      </c>
      <c r="Q87" s="35"/>
      <c r="R87" s="35"/>
      <c r="S87" s="35"/>
    </row>
    <row r="88" spans="1:19" ht="15.75" thickBot="1" x14ac:dyDescent="0.3">
      <c r="A88" s="118"/>
      <c r="B88" s="119"/>
      <c r="C88" s="120"/>
      <c r="D88" s="42">
        <v>3</v>
      </c>
      <c r="E88" s="40"/>
      <c r="F88" s="43" t="str">
        <f>IF($E88="","",IF(ISNA(VLOOKUP($E88,DD!$A$2:$C$150,2,0)),"NO SUCH DIVE",VLOOKUP($E88,DD!$A$2:$C$150,2,0)))</f>
        <v/>
      </c>
      <c r="G88" s="42" t="str">
        <f>IF($E88="","",IF(ISNA(VLOOKUP($E88,DD!$A$2:$C$150,3,0)),"",VLOOKUP($E88,DD!$A$2:$C$150,3,0)))</f>
        <v/>
      </c>
      <c r="H88" s="41"/>
      <c r="I88" s="41"/>
      <c r="J88" s="41"/>
      <c r="K88" s="41"/>
      <c r="L88" s="41"/>
      <c r="M88" s="40"/>
      <c r="N88" s="82">
        <f t="shared" si="62"/>
        <v>0</v>
      </c>
      <c r="O88" s="82">
        <f t="shared" si="83"/>
        <v>0</v>
      </c>
      <c r="Q88" s="35"/>
      <c r="R88" s="35"/>
      <c r="S88" s="35"/>
    </row>
    <row r="89" spans="1:19" ht="15.75" thickBot="1" x14ac:dyDescent="0.3">
      <c r="A89" s="118"/>
      <c r="B89" s="119"/>
      <c r="C89" s="120"/>
      <c r="D89" s="42">
        <v>4</v>
      </c>
      <c r="E89" s="40"/>
      <c r="F89" s="43" t="str">
        <f>IF($E89="","",IF(ISNA(VLOOKUP($E89,DD!$A$2:$C$150,2,0)),"NO SUCH DIVE",VLOOKUP($E89,DD!$A$2:$C$150,2,0)))</f>
        <v/>
      </c>
      <c r="G89" s="42" t="str">
        <f>IF($E89="","",IF(ISNA(VLOOKUP($E89,DD!$A$2:$C$150,3,0)),"",VLOOKUP($E89,DD!$A$2:$C$150,3,0)))</f>
        <v/>
      </c>
      <c r="H89" s="41"/>
      <c r="I89" s="41"/>
      <c r="J89" s="41"/>
      <c r="K89" s="41"/>
      <c r="L89" s="41"/>
      <c r="M89" s="40"/>
      <c r="N89" s="82">
        <f t="shared" si="62"/>
        <v>0</v>
      </c>
      <c r="O89" s="83">
        <f t="shared" si="83"/>
        <v>0</v>
      </c>
      <c r="Q89" s="35">
        <f t="shared" ref="Q89" si="84">IF(O89&lt;&gt;"",O89+A86/10000,0)</f>
        <v>2.2000000000000001E-3</v>
      </c>
      <c r="R89" s="35">
        <f t="shared" ref="R89:S89" si="85">B86</f>
        <v>0</v>
      </c>
      <c r="S89" s="35">
        <f t="shared" si="85"/>
        <v>0</v>
      </c>
    </row>
    <row r="90" spans="1:19" x14ac:dyDescent="0.25">
      <c r="A90" s="115">
        <v>23</v>
      </c>
      <c r="B90" s="116"/>
      <c r="C90" s="117"/>
      <c r="D90" s="10">
        <v>1</v>
      </c>
      <c r="E90" s="5"/>
      <c r="F90" t="str">
        <f>IF($E90="","",IF(ISNA(VLOOKUP($E90,DD!$A$2:$C$150,2,0)),"NO SUCH DIVE",VLOOKUP($E90,DD!$A$2:$C$150,2,0)))</f>
        <v/>
      </c>
      <c r="G90" s="10" t="str">
        <f>IF($E90="","",IF(ISNA(VLOOKUP($E90,DD!$A$2:$C$150,3,0)),"",VLOOKUP($E90,DD!$A$2:$C$150,3,0)))</f>
        <v/>
      </c>
      <c r="H90" s="8"/>
      <c r="I90" s="8"/>
      <c r="J90" s="8"/>
      <c r="K90" s="8"/>
      <c r="L90" s="8"/>
      <c r="M90" s="5"/>
      <c r="N90" s="78">
        <f t="shared" si="62"/>
        <v>0</v>
      </c>
      <c r="O90" s="78">
        <f t="shared" ref="O90" si="86">IF(N90="","",N90)</f>
        <v>0</v>
      </c>
      <c r="Q90" s="36"/>
      <c r="R90" s="36"/>
      <c r="S90" s="36"/>
    </row>
    <row r="91" spans="1:19" x14ac:dyDescent="0.25">
      <c r="A91" s="115"/>
      <c r="B91" s="116"/>
      <c r="C91" s="117"/>
      <c r="D91" s="10">
        <v>2</v>
      </c>
      <c r="E91" s="5"/>
      <c r="F91" t="str">
        <f>IF($E91="","",IF(ISNA(VLOOKUP($E91,DD!$A$2:$C$150,2,0)),"NO SUCH DIVE",VLOOKUP($E91,DD!$A$2:$C$150,2,0)))</f>
        <v/>
      </c>
      <c r="G91" s="10" t="str">
        <f>IF($E91="","",IF(ISNA(VLOOKUP($E91,DD!$A$2:$C$150,3,0)),"",VLOOKUP($E91,DD!$A$2:$C$150,3,0)))</f>
        <v/>
      </c>
      <c r="H91" s="8"/>
      <c r="I91" s="8"/>
      <c r="J91" s="8"/>
      <c r="K91" s="8"/>
      <c r="L91" s="8"/>
      <c r="M91" s="5"/>
      <c r="N91" s="78">
        <f t="shared" si="62"/>
        <v>0</v>
      </c>
      <c r="O91" s="78">
        <f t="shared" ref="O91:O93" si="87">IF(N91="",O90,N91+O90)</f>
        <v>0</v>
      </c>
      <c r="Q91" s="35"/>
      <c r="R91" s="35"/>
      <c r="S91" s="35"/>
    </row>
    <row r="92" spans="1:19" ht="15.75" thickBot="1" x14ac:dyDescent="0.3">
      <c r="A92" s="115"/>
      <c r="B92" s="116"/>
      <c r="C92" s="117"/>
      <c r="D92" s="10">
        <v>3</v>
      </c>
      <c r="E92" s="5"/>
      <c r="F92" t="str">
        <f>IF($E92="","",IF(ISNA(VLOOKUP($E92,DD!$A$2:$C$150,2,0)),"NO SUCH DIVE",VLOOKUP($E92,DD!$A$2:$C$150,2,0)))</f>
        <v/>
      </c>
      <c r="G92" s="10" t="str">
        <f>IF($E92="","",IF(ISNA(VLOOKUP($E92,DD!$A$2:$C$150,3,0)),"",VLOOKUP($E92,DD!$A$2:$C$150,3,0)))</f>
        <v/>
      </c>
      <c r="H92" s="8"/>
      <c r="I92" s="8"/>
      <c r="J92" s="8"/>
      <c r="K92" s="8"/>
      <c r="L92" s="8"/>
      <c r="M92" s="5"/>
      <c r="N92" s="78">
        <f t="shared" si="62"/>
        <v>0</v>
      </c>
      <c r="O92" s="78">
        <f t="shared" si="87"/>
        <v>0</v>
      </c>
      <c r="Q92" s="35"/>
      <c r="R92" s="35"/>
      <c r="S92" s="35"/>
    </row>
    <row r="93" spans="1:19" ht="15.75" thickBot="1" x14ac:dyDescent="0.3">
      <c r="A93" s="115"/>
      <c r="B93" s="116"/>
      <c r="C93" s="117"/>
      <c r="D93" s="10">
        <v>4</v>
      </c>
      <c r="E93" s="5"/>
      <c r="F93" t="str">
        <f>IF($E93="","",IF(ISNA(VLOOKUP($E93,DD!$A$2:$C$150,2,0)),"NO SUCH DIVE",VLOOKUP($E93,DD!$A$2:$C$150,2,0)))</f>
        <v/>
      </c>
      <c r="G93" s="10" t="str">
        <f>IF($E93="","",IF(ISNA(VLOOKUP($E93,DD!$A$2:$C$150,3,0)),"",VLOOKUP($E93,DD!$A$2:$C$150,3,0)))</f>
        <v/>
      </c>
      <c r="H93" s="8"/>
      <c r="I93" s="8"/>
      <c r="J93" s="8"/>
      <c r="K93" s="8"/>
      <c r="L93" s="8"/>
      <c r="M93" s="5"/>
      <c r="N93" s="78">
        <f t="shared" si="62"/>
        <v>0</v>
      </c>
      <c r="O93" s="79">
        <f t="shared" si="87"/>
        <v>0</v>
      </c>
      <c r="Q93" s="35">
        <f t="shared" ref="Q93" si="88">IF(O93&lt;&gt;"",O93+A90/10000,0)</f>
        <v>2.3E-3</v>
      </c>
      <c r="R93" s="35">
        <f t="shared" ref="R93:S93" si="89">B90</f>
        <v>0</v>
      </c>
      <c r="S93" s="35">
        <f t="shared" si="89"/>
        <v>0</v>
      </c>
    </row>
    <row r="94" spans="1:19" x14ac:dyDescent="0.25">
      <c r="A94" s="118">
        <v>24</v>
      </c>
      <c r="B94" s="119"/>
      <c r="C94" s="120"/>
      <c r="D94" s="42">
        <v>1</v>
      </c>
      <c r="E94" s="40"/>
      <c r="F94" s="43" t="str">
        <f>IF($E94="","",IF(ISNA(VLOOKUP($E94,DD!$A$2:$C$150,2,0)),"NO SUCH DIVE",VLOOKUP($E94,DD!$A$2:$C$150,2,0)))</f>
        <v/>
      </c>
      <c r="G94" s="42" t="str">
        <f>IF($E94="","",IF(ISNA(VLOOKUP($E94,DD!$A$2:$C$150,3,0)),"",VLOOKUP($E94,DD!$A$2:$C$150,3,0)))</f>
        <v/>
      </c>
      <c r="H94" s="41"/>
      <c r="I94" s="41"/>
      <c r="J94" s="41"/>
      <c r="K94" s="41"/>
      <c r="L94" s="41"/>
      <c r="M94" s="40"/>
      <c r="N94" s="82">
        <f t="shared" si="62"/>
        <v>0</v>
      </c>
      <c r="O94" s="82">
        <f t="shared" ref="O94" si="90">IF(N94="","",N94)</f>
        <v>0</v>
      </c>
      <c r="Q94" s="36"/>
      <c r="R94" s="36"/>
      <c r="S94" s="36"/>
    </row>
    <row r="95" spans="1:19" x14ac:dyDescent="0.25">
      <c r="A95" s="118"/>
      <c r="B95" s="119"/>
      <c r="C95" s="120"/>
      <c r="D95" s="42">
        <v>2</v>
      </c>
      <c r="E95" s="40"/>
      <c r="F95" s="43" t="str">
        <f>IF($E95="","",IF(ISNA(VLOOKUP($E95,DD!$A$2:$C$150,2,0)),"NO SUCH DIVE",VLOOKUP($E95,DD!$A$2:$C$150,2,0)))</f>
        <v/>
      </c>
      <c r="G95" s="42" t="str">
        <f>IF($E95="","",IF(ISNA(VLOOKUP($E95,DD!$A$2:$C$150,3,0)),"",VLOOKUP($E95,DD!$A$2:$C$150,3,0)))</f>
        <v/>
      </c>
      <c r="H95" s="41"/>
      <c r="I95" s="41"/>
      <c r="J95" s="41"/>
      <c r="K95" s="41"/>
      <c r="L95" s="41"/>
      <c r="M95" s="40"/>
      <c r="N95" s="82">
        <f t="shared" si="62"/>
        <v>0</v>
      </c>
      <c r="O95" s="82">
        <f t="shared" ref="O95:O97" si="91">IF(N95="",O94,N95+O94)</f>
        <v>0</v>
      </c>
      <c r="Q95" s="35"/>
      <c r="R95" s="35"/>
      <c r="S95" s="35"/>
    </row>
    <row r="96" spans="1:19" ht="15.75" thickBot="1" x14ac:dyDescent="0.3">
      <c r="A96" s="118"/>
      <c r="B96" s="119"/>
      <c r="C96" s="120"/>
      <c r="D96" s="42">
        <v>3</v>
      </c>
      <c r="E96" s="40"/>
      <c r="F96" s="43" t="str">
        <f>IF($E96="","",IF(ISNA(VLOOKUP($E96,DD!$A$2:$C$150,2,0)),"NO SUCH DIVE",VLOOKUP($E96,DD!$A$2:$C$150,2,0)))</f>
        <v/>
      </c>
      <c r="G96" s="42" t="str">
        <f>IF($E96="","",IF(ISNA(VLOOKUP($E96,DD!$A$2:$C$150,3,0)),"",VLOOKUP($E96,DD!$A$2:$C$150,3,0)))</f>
        <v/>
      </c>
      <c r="H96" s="41"/>
      <c r="I96" s="41"/>
      <c r="J96" s="41"/>
      <c r="K96" s="41"/>
      <c r="L96" s="41"/>
      <c r="M96" s="40"/>
      <c r="N96" s="82">
        <f t="shared" si="62"/>
        <v>0</v>
      </c>
      <c r="O96" s="82">
        <f t="shared" si="91"/>
        <v>0</v>
      </c>
      <c r="Q96" s="35"/>
      <c r="R96" s="35"/>
      <c r="S96" s="35"/>
    </row>
    <row r="97" spans="1:37" ht="15.75" thickBot="1" x14ac:dyDescent="0.3">
      <c r="A97" s="118"/>
      <c r="B97" s="119"/>
      <c r="C97" s="120"/>
      <c r="D97" s="42">
        <v>4</v>
      </c>
      <c r="E97" s="40"/>
      <c r="F97" s="43" t="str">
        <f>IF($E97="","",IF(ISNA(VLOOKUP($E97,DD!$A$2:$C$150,2,0)),"NO SUCH DIVE",VLOOKUP($E97,DD!$A$2:$C$150,2,0)))</f>
        <v/>
      </c>
      <c r="G97" s="42" t="str">
        <f>IF($E97="","",IF(ISNA(VLOOKUP($E97,DD!$A$2:$C$150,3,0)),"",VLOOKUP($E97,DD!$A$2:$C$150,3,0)))</f>
        <v/>
      </c>
      <c r="H97" s="41"/>
      <c r="I97" s="41"/>
      <c r="J97" s="41"/>
      <c r="K97" s="41"/>
      <c r="L97" s="41"/>
      <c r="M97" s="40"/>
      <c r="N97" s="82">
        <f t="shared" si="62"/>
        <v>0</v>
      </c>
      <c r="O97" s="83">
        <f t="shared" si="91"/>
        <v>0</v>
      </c>
      <c r="Q97" s="35">
        <f t="shared" ref="Q97" si="92">IF(O97&lt;&gt;"",O97+A94/10000,0)</f>
        <v>2.3999999999999998E-3</v>
      </c>
      <c r="R97" s="35">
        <f t="shared" ref="R97:S97" si="93">B94</f>
        <v>0</v>
      </c>
      <c r="S97" s="35">
        <f t="shared" si="93"/>
        <v>0</v>
      </c>
    </row>
    <row r="98" spans="1:37" ht="15.75" thickBot="1" x14ac:dyDescent="0.3">
      <c r="Q98" s="36">
        <v>0</v>
      </c>
      <c r="R98" s="36"/>
      <c r="S98" s="36"/>
    </row>
    <row r="99" spans="1:37" ht="30" x14ac:dyDescent="0.25">
      <c r="C99" s="11" t="s">
        <v>217</v>
      </c>
      <c r="D99" s="28" t="s">
        <v>216</v>
      </c>
      <c r="E99" s="12" t="s">
        <v>215</v>
      </c>
      <c r="F99" s="12" t="s">
        <v>184</v>
      </c>
      <c r="G99" s="12" t="s">
        <v>213</v>
      </c>
      <c r="H99" s="12" t="s">
        <v>238</v>
      </c>
      <c r="I99" s="13" t="s">
        <v>222</v>
      </c>
      <c r="Q99" s="60" t="s">
        <v>225</v>
      </c>
      <c r="R99" s="60" t="s">
        <v>226</v>
      </c>
      <c r="S99" s="60" t="s">
        <v>227</v>
      </c>
      <c r="T99" s="60" t="s">
        <v>228</v>
      </c>
      <c r="U99" s="60" t="s">
        <v>229</v>
      </c>
      <c r="V99" s="60" t="s">
        <v>230</v>
      </c>
      <c r="W99" s="60" t="s">
        <v>231</v>
      </c>
      <c r="X99" s="60" t="s">
        <v>232</v>
      </c>
      <c r="Y99" s="60" t="s">
        <v>233</v>
      </c>
      <c r="Z99" s="60" t="s">
        <v>234</v>
      </c>
      <c r="AA99" s="60" t="s">
        <v>224</v>
      </c>
      <c r="AB99" s="60" t="s">
        <v>235</v>
      </c>
      <c r="AC99" s="60" t="s">
        <v>236</v>
      </c>
      <c r="AD99" s="60" t="s">
        <v>242</v>
      </c>
      <c r="AE99" s="60" t="s">
        <v>279</v>
      </c>
      <c r="AF99" s="60" t="s">
        <v>280</v>
      </c>
      <c r="AG99" s="60" t="s">
        <v>281</v>
      </c>
      <c r="AH99" s="60" t="s">
        <v>278</v>
      </c>
      <c r="AI99" s="60" t="s">
        <v>282</v>
      </c>
      <c r="AJ99" s="60" t="s">
        <v>283</v>
      </c>
      <c r="AK99" s="60" t="s">
        <v>277</v>
      </c>
    </row>
    <row r="100" spans="1:37" x14ac:dyDescent="0.25">
      <c r="C100" s="14">
        <f>IF(E100&lt;1,0,1)</f>
        <v>0</v>
      </c>
      <c r="D100" s="15" t="str">
        <f>IF(OR(C100&lt;1,H100&lt;&gt;"",COUNTIF(P$100:P100,P100)&gt;3),"",VLOOKUP(C100-COUNTA(H$100:H100),DD!$F$1:$G$14,2))</f>
        <v/>
      </c>
      <c r="E100" s="84">
        <f>IF(LARGE($Q$2:$Q$98,ROW()-99)&lt;1,0,LARGE($Q$2:$Q$98,ROW()-99))</f>
        <v>0</v>
      </c>
      <c r="F100" s="16">
        <f>VLOOKUP(E100,$Q$2:$S$98,2,FALSE)</f>
        <v>0</v>
      </c>
      <c r="G100" s="15">
        <f>VLOOKUP(E100,$Q$2:$S$98,3,FALSE)</f>
        <v>0</v>
      </c>
      <c r="H100" s="29"/>
      <c r="I100" s="17" t="str">
        <f t="shared" ref="I100:I122" si="94">IF(AND(OR(C100=C99,C100=C101),C100&lt;&gt;0),"TIE","")</f>
        <v/>
      </c>
      <c r="P100" s="16" t="str">
        <f>G100&amp;H100</f>
        <v>0</v>
      </c>
      <c r="Q100" s="61" t="str">
        <f t="shared" ref="Q100:AK115" si="95">IF($G100=Q$99,$D100,"")</f>
        <v/>
      </c>
      <c r="R100" s="61" t="str">
        <f t="shared" si="95"/>
        <v/>
      </c>
      <c r="S100" s="61" t="str">
        <f t="shared" si="95"/>
        <v/>
      </c>
      <c r="T100" s="61" t="str">
        <f t="shared" si="95"/>
        <v/>
      </c>
      <c r="U100" s="61" t="str">
        <f t="shared" si="95"/>
        <v/>
      </c>
      <c r="V100" s="61" t="str">
        <f t="shared" si="95"/>
        <v/>
      </c>
      <c r="W100" s="61" t="str">
        <f t="shared" si="95"/>
        <v/>
      </c>
      <c r="X100" s="61" t="str">
        <f t="shared" si="95"/>
        <v/>
      </c>
      <c r="Y100" s="61" t="str">
        <f t="shared" si="95"/>
        <v/>
      </c>
      <c r="Z100" s="61" t="str">
        <f t="shared" si="95"/>
        <v/>
      </c>
      <c r="AA100" s="61" t="str">
        <f t="shared" si="95"/>
        <v/>
      </c>
      <c r="AB100" s="61" t="str">
        <f t="shared" si="95"/>
        <v/>
      </c>
      <c r="AC100" s="61" t="str">
        <f t="shared" si="95"/>
        <v/>
      </c>
      <c r="AD100" s="61" t="str">
        <f t="shared" si="95"/>
        <v/>
      </c>
      <c r="AE100" s="61" t="str">
        <f t="shared" si="95"/>
        <v/>
      </c>
      <c r="AF100" s="61" t="str">
        <f t="shared" si="95"/>
        <v/>
      </c>
      <c r="AG100" s="61" t="str">
        <f t="shared" si="95"/>
        <v/>
      </c>
      <c r="AH100" s="61" t="str">
        <f t="shared" si="95"/>
        <v/>
      </c>
      <c r="AI100" s="61" t="str">
        <f t="shared" si="95"/>
        <v/>
      </c>
      <c r="AJ100" s="61" t="str">
        <f t="shared" si="95"/>
        <v/>
      </c>
      <c r="AK100" s="61" t="str">
        <f t="shared" si="95"/>
        <v/>
      </c>
    </row>
    <row r="101" spans="1:37" x14ac:dyDescent="0.25">
      <c r="C101" s="14">
        <f>IF(E101&lt;1,0,IF(INT(E101*100)=INT(E100*100),C100,ROW()-99))</f>
        <v>0</v>
      </c>
      <c r="D101" s="15" t="str">
        <f>IF(OR(C101&lt;1,H101&lt;&gt;"",COUNTIF(P$100:P101,P101)&gt;3),"",VLOOKUP(C101-COUNTA(H$100:H101),DD!$F$1:$G$14,2))</f>
        <v/>
      </c>
      <c r="E101" s="84">
        <f t="shared" ref="E101:E123" si="96">IF(LARGE($Q$2:$Q$98,ROW()-99)&lt;1,0,LARGE($Q$2:$Q$98,ROW()-99))</f>
        <v>0</v>
      </c>
      <c r="F101" s="16">
        <f t="shared" ref="F101:F123" si="97">VLOOKUP(E101,$Q$2:$S$98,2,FALSE)</f>
        <v>0</v>
      </c>
      <c r="G101" s="15">
        <f t="shared" ref="G101:G123" si="98">VLOOKUP(E101,$Q$2:$S$98,3,FALSE)</f>
        <v>0</v>
      </c>
      <c r="H101" s="29"/>
      <c r="I101" s="17" t="str">
        <f t="shared" si="94"/>
        <v/>
      </c>
      <c r="P101" s="16" t="str">
        <f t="shared" ref="P101:P123" si="99">G101&amp;H101</f>
        <v>0</v>
      </c>
      <c r="Q101" s="61" t="str">
        <f t="shared" ref="Q101:AD119" si="100">IF($G101=Q$99,$D101,"")</f>
        <v/>
      </c>
      <c r="R101" s="61" t="str">
        <f t="shared" si="100"/>
        <v/>
      </c>
      <c r="S101" s="61" t="str">
        <f t="shared" si="100"/>
        <v/>
      </c>
      <c r="T101" s="61" t="str">
        <f t="shared" si="100"/>
        <v/>
      </c>
      <c r="U101" s="61" t="str">
        <f t="shared" si="100"/>
        <v/>
      </c>
      <c r="V101" s="61" t="str">
        <f t="shared" si="100"/>
        <v/>
      </c>
      <c r="W101" s="61" t="str">
        <f t="shared" si="100"/>
        <v/>
      </c>
      <c r="X101" s="61" t="str">
        <f t="shared" si="100"/>
        <v/>
      </c>
      <c r="Y101" s="61" t="str">
        <f t="shared" si="100"/>
        <v/>
      </c>
      <c r="Z101" s="61" t="str">
        <f t="shared" si="100"/>
        <v/>
      </c>
      <c r="AA101" s="61" t="str">
        <f t="shared" si="100"/>
        <v/>
      </c>
      <c r="AB101" s="61" t="str">
        <f t="shared" si="100"/>
        <v/>
      </c>
      <c r="AC101" s="61" t="str">
        <f t="shared" si="100"/>
        <v/>
      </c>
      <c r="AD101" s="61" t="str">
        <f t="shared" si="100"/>
        <v/>
      </c>
      <c r="AE101" s="61" t="str">
        <f t="shared" si="95"/>
        <v/>
      </c>
      <c r="AF101" s="61" t="str">
        <f t="shared" si="95"/>
        <v/>
      </c>
      <c r="AG101" s="61" t="str">
        <f t="shared" si="95"/>
        <v/>
      </c>
      <c r="AH101" s="61" t="str">
        <f t="shared" si="95"/>
        <v/>
      </c>
      <c r="AI101" s="61" t="str">
        <f t="shared" si="95"/>
        <v/>
      </c>
      <c r="AJ101" s="61" t="str">
        <f t="shared" si="95"/>
        <v/>
      </c>
      <c r="AK101" s="61" t="str">
        <f t="shared" si="95"/>
        <v/>
      </c>
    </row>
    <row r="102" spans="1:37" x14ac:dyDescent="0.25">
      <c r="C102" s="14">
        <f t="shared" ref="C102:C123" si="101">IF(E102&lt;1,0,IF(INT(E102*100)=INT(E101*100),C101,ROW()-99))</f>
        <v>0</v>
      </c>
      <c r="D102" s="15" t="str">
        <f>IF(OR(C102&lt;1,H102&lt;&gt;"",COUNTIF(P$100:P102,P102)&gt;3),"",VLOOKUP(C102-COUNTA(H$100:H102),DD!$F$1:$G$14,2))</f>
        <v/>
      </c>
      <c r="E102" s="84">
        <f t="shared" si="96"/>
        <v>0</v>
      </c>
      <c r="F102" s="16">
        <f t="shared" si="97"/>
        <v>0</v>
      </c>
      <c r="G102" s="15">
        <f t="shared" si="98"/>
        <v>0</v>
      </c>
      <c r="H102" s="29"/>
      <c r="I102" s="17" t="str">
        <f t="shared" si="94"/>
        <v/>
      </c>
      <c r="P102" s="16" t="str">
        <f t="shared" si="99"/>
        <v>0</v>
      </c>
      <c r="Q102" s="61" t="str">
        <f t="shared" si="100"/>
        <v/>
      </c>
      <c r="R102" s="61" t="str">
        <f t="shared" si="100"/>
        <v/>
      </c>
      <c r="S102" s="61" t="str">
        <f t="shared" si="100"/>
        <v/>
      </c>
      <c r="T102" s="61" t="str">
        <f t="shared" si="100"/>
        <v/>
      </c>
      <c r="U102" s="61" t="str">
        <f t="shared" si="100"/>
        <v/>
      </c>
      <c r="V102" s="61" t="str">
        <f t="shared" si="100"/>
        <v/>
      </c>
      <c r="W102" s="61" t="str">
        <f t="shared" si="100"/>
        <v/>
      </c>
      <c r="X102" s="61" t="str">
        <f t="shared" si="100"/>
        <v/>
      </c>
      <c r="Y102" s="61" t="str">
        <f t="shared" si="100"/>
        <v/>
      </c>
      <c r="Z102" s="61" t="str">
        <f t="shared" si="100"/>
        <v/>
      </c>
      <c r="AA102" s="61" t="str">
        <f t="shared" si="100"/>
        <v/>
      </c>
      <c r="AB102" s="61" t="str">
        <f t="shared" si="100"/>
        <v/>
      </c>
      <c r="AC102" s="61" t="str">
        <f t="shared" si="100"/>
        <v/>
      </c>
      <c r="AD102" s="61" t="str">
        <f t="shared" si="100"/>
        <v/>
      </c>
      <c r="AE102" s="61" t="str">
        <f t="shared" si="95"/>
        <v/>
      </c>
      <c r="AF102" s="61" t="str">
        <f t="shared" si="95"/>
        <v/>
      </c>
      <c r="AG102" s="61" t="str">
        <f t="shared" si="95"/>
        <v/>
      </c>
      <c r="AH102" s="61" t="str">
        <f t="shared" si="95"/>
        <v/>
      </c>
      <c r="AI102" s="61" t="str">
        <f t="shared" si="95"/>
        <v/>
      </c>
      <c r="AJ102" s="61" t="str">
        <f t="shared" si="95"/>
        <v/>
      </c>
      <c r="AK102" s="61" t="str">
        <f t="shared" si="95"/>
        <v/>
      </c>
    </row>
    <row r="103" spans="1:37" x14ac:dyDescent="0.25">
      <c r="C103" s="14">
        <f t="shared" si="101"/>
        <v>0</v>
      </c>
      <c r="D103" s="15" t="str">
        <f>IF(OR(C103&lt;1,H103&lt;&gt;"",COUNTIF(P$100:P103,P103)&gt;3),"",VLOOKUP(C103-COUNTA(H$100:H103),DD!$F$1:$G$14,2))</f>
        <v/>
      </c>
      <c r="E103" s="84">
        <f t="shared" si="96"/>
        <v>0</v>
      </c>
      <c r="F103" s="16">
        <f t="shared" si="97"/>
        <v>0</v>
      </c>
      <c r="G103" s="15">
        <f t="shared" si="98"/>
        <v>0</v>
      </c>
      <c r="H103" s="29"/>
      <c r="I103" s="17" t="str">
        <f t="shared" si="94"/>
        <v/>
      </c>
      <c r="P103" s="16" t="str">
        <f t="shared" si="99"/>
        <v>0</v>
      </c>
      <c r="Q103" s="61" t="str">
        <f t="shared" si="100"/>
        <v/>
      </c>
      <c r="R103" s="61" t="str">
        <f t="shared" si="100"/>
        <v/>
      </c>
      <c r="S103" s="61" t="str">
        <f t="shared" si="100"/>
        <v/>
      </c>
      <c r="T103" s="61" t="str">
        <f t="shared" si="100"/>
        <v/>
      </c>
      <c r="U103" s="61" t="str">
        <f t="shared" si="100"/>
        <v/>
      </c>
      <c r="V103" s="61" t="str">
        <f t="shared" si="100"/>
        <v/>
      </c>
      <c r="W103" s="61" t="str">
        <f t="shared" si="100"/>
        <v/>
      </c>
      <c r="X103" s="61" t="str">
        <f t="shared" si="100"/>
        <v/>
      </c>
      <c r="Y103" s="61" t="str">
        <f t="shared" si="100"/>
        <v/>
      </c>
      <c r="Z103" s="61" t="str">
        <f t="shared" si="100"/>
        <v/>
      </c>
      <c r="AA103" s="61" t="str">
        <f t="shared" si="100"/>
        <v/>
      </c>
      <c r="AB103" s="61" t="str">
        <f t="shared" si="100"/>
        <v/>
      </c>
      <c r="AC103" s="61" t="str">
        <f t="shared" si="100"/>
        <v/>
      </c>
      <c r="AD103" s="61" t="str">
        <f t="shared" si="100"/>
        <v/>
      </c>
      <c r="AE103" s="61" t="str">
        <f t="shared" si="95"/>
        <v/>
      </c>
      <c r="AF103" s="61" t="str">
        <f t="shared" si="95"/>
        <v/>
      </c>
      <c r="AG103" s="61" t="str">
        <f t="shared" si="95"/>
        <v/>
      </c>
      <c r="AH103" s="61" t="str">
        <f t="shared" si="95"/>
        <v/>
      </c>
      <c r="AI103" s="61" t="str">
        <f t="shared" si="95"/>
        <v/>
      </c>
      <c r="AJ103" s="61" t="str">
        <f t="shared" si="95"/>
        <v/>
      </c>
      <c r="AK103" s="61" t="str">
        <f t="shared" si="95"/>
        <v/>
      </c>
    </row>
    <row r="104" spans="1:37" x14ac:dyDescent="0.25">
      <c r="C104" s="14">
        <f t="shared" si="101"/>
        <v>0</v>
      </c>
      <c r="D104" s="15" t="str">
        <f>IF(OR(C104&lt;1,H104&lt;&gt;"",COUNTIF(P$100:P104,P104)&gt;3),"",VLOOKUP(C104-COUNTA(H$100:H104),DD!$F$1:$G$14,2))</f>
        <v/>
      </c>
      <c r="E104" s="84">
        <f t="shared" si="96"/>
        <v>0</v>
      </c>
      <c r="F104" s="16">
        <f t="shared" si="97"/>
        <v>0</v>
      </c>
      <c r="G104" s="15">
        <f t="shared" si="98"/>
        <v>0</v>
      </c>
      <c r="H104" s="29"/>
      <c r="I104" s="17" t="str">
        <f t="shared" si="94"/>
        <v/>
      </c>
      <c r="P104" s="16" t="str">
        <f t="shared" si="99"/>
        <v>0</v>
      </c>
      <c r="Q104" s="61" t="str">
        <f t="shared" si="100"/>
        <v/>
      </c>
      <c r="R104" s="61" t="str">
        <f t="shared" si="100"/>
        <v/>
      </c>
      <c r="S104" s="61" t="str">
        <f t="shared" si="100"/>
        <v/>
      </c>
      <c r="T104" s="61" t="str">
        <f t="shared" si="100"/>
        <v/>
      </c>
      <c r="U104" s="61" t="str">
        <f t="shared" si="100"/>
        <v/>
      </c>
      <c r="V104" s="61" t="str">
        <f t="shared" si="100"/>
        <v/>
      </c>
      <c r="W104" s="61" t="str">
        <f t="shared" si="100"/>
        <v/>
      </c>
      <c r="X104" s="61" t="str">
        <f t="shared" si="100"/>
        <v/>
      </c>
      <c r="Y104" s="61" t="str">
        <f t="shared" si="100"/>
        <v/>
      </c>
      <c r="Z104" s="61" t="str">
        <f t="shared" si="100"/>
        <v/>
      </c>
      <c r="AA104" s="61" t="str">
        <f t="shared" si="100"/>
        <v/>
      </c>
      <c r="AB104" s="61" t="str">
        <f t="shared" si="100"/>
        <v/>
      </c>
      <c r="AC104" s="61" t="str">
        <f t="shared" si="100"/>
        <v/>
      </c>
      <c r="AD104" s="61" t="str">
        <f t="shared" si="100"/>
        <v/>
      </c>
      <c r="AE104" s="61" t="str">
        <f t="shared" si="95"/>
        <v/>
      </c>
      <c r="AF104" s="61" t="str">
        <f t="shared" si="95"/>
        <v/>
      </c>
      <c r="AG104" s="61" t="str">
        <f t="shared" si="95"/>
        <v/>
      </c>
      <c r="AH104" s="61" t="str">
        <f t="shared" si="95"/>
        <v/>
      </c>
      <c r="AI104" s="61" t="str">
        <f t="shared" si="95"/>
        <v/>
      </c>
      <c r="AJ104" s="61" t="str">
        <f t="shared" si="95"/>
        <v/>
      </c>
      <c r="AK104" s="61" t="str">
        <f t="shared" si="95"/>
        <v/>
      </c>
    </row>
    <row r="105" spans="1:37" x14ac:dyDescent="0.25">
      <c r="C105" s="14">
        <f t="shared" si="101"/>
        <v>0</v>
      </c>
      <c r="D105" s="15" t="str">
        <f>IF(OR(C105&lt;1,H105&lt;&gt;"",COUNTIF(P$100:P105,P105)&gt;3),"",VLOOKUP(C105-COUNTA(H$100:H105),DD!$F$1:$G$14,2))</f>
        <v/>
      </c>
      <c r="E105" s="84">
        <f t="shared" si="96"/>
        <v>0</v>
      </c>
      <c r="F105" s="16">
        <f t="shared" si="97"/>
        <v>0</v>
      </c>
      <c r="G105" s="15">
        <f t="shared" si="98"/>
        <v>0</v>
      </c>
      <c r="H105" s="29"/>
      <c r="I105" s="17" t="str">
        <f t="shared" si="94"/>
        <v/>
      </c>
      <c r="P105" s="16" t="str">
        <f t="shared" si="99"/>
        <v>0</v>
      </c>
      <c r="Q105" s="61" t="str">
        <f t="shared" si="100"/>
        <v/>
      </c>
      <c r="R105" s="61" t="str">
        <f t="shared" si="100"/>
        <v/>
      </c>
      <c r="S105" s="61" t="str">
        <f t="shared" si="100"/>
        <v/>
      </c>
      <c r="T105" s="61" t="str">
        <f t="shared" si="100"/>
        <v/>
      </c>
      <c r="U105" s="61" t="str">
        <f t="shared" si="100"/>
        <v/>
      </c>
      <c r="V105" s="61" t="str">
        <f t="shared" si="100"/>
        <v/>
      </c>
      <c r="W105" s="61" t="str">
        <f t="shared" si="100"/>
        <v/>
      </c>
      <c r="X105" s="61" t="str">
        <f t="shared" si="100"/>
        <v/>
      </c>
      <c r="Y105" s="61" t="str">
        <f t="shared" si="100"/>
        <v/>
      </c>
      <c r="Z105" s="61" t="str">
        <f t="shared" si="100"/>
        <v/>
      </c>
      <c r="AA105" s="61" t="str">
        <f t="shared" si="100"/>
        <v/>
      </c>
      <c r="AB105" s="61" t="str">
        <f t="shared" si="100"/>
        <v/>
      </c>
      <c r="AC105" s="61" t="str">
        <f t="shared" si="100"/>
        <v/>
      </c>
      <c r="AD105" s="61" t="str">
        <f t="shared" si="100"/>
        <v/>
      </c>
      <c r="AE105" s="61" t="str">
        <f t="shared" si="95"/>
        <v/>
      </c>
      <c r="AF105" s="61" t="str">
        <f t="shared" si="95"/>
        <v/>
      </c>
      <c r="AG105" s="61" t="str">
        <f t="shared" si="95"/>
        <v/>
      </c>
      <c r="AH105" s="61" t="str">
        <f t="shared" si="95"/>
        <v/>
      </c>
      <c r="AI105" s="61" t="str">
        <f t="shared" si="95"/>
        <v/>
      </c>
      <c r="AJ105" s="61" t="str">
        <f t="shared" si="95"/>
        <v/>
      </c>
      <c r="AK105" s="61" t="str">
        <f t="shared" si="95"/>
        <v/>
      </c>
    </row>
    <row r="106" spans="1:37" x14ac:dyDescent="0.25">
      <c r="C106" s="14">
        <f t="shared" si="101"/>
        <v>0</v>
      </c>
      <c r="D106" s="15" t="str">
        <f>IF(OR(C106&lt;1,H106&lt;&gt;"",COUNTIF(P$100:P106,P106)&gt;3),"",VLOOKUP(C106-COUNTA(H$100:H106),DD!$F$1:$G$14,2))</f>
        <v/>
      </c>
      <c r="E106" s="84">
        <f t="shared" si="96"/>
        <v>0</v>
      </c>
      <c r="F106" s="16">
        <f t="shared" si="97"/>
        <v>0</v>
      </c>
      <c r="G106" s="15">
        <f t="shared" si="98"/>
        <v>0</v>
      </c>
      <c r="H106" s="29"/>
      <c r="I106" s="17" t="str">
        <f t="shared" si="94"/>
        <v/>
      </c>
      <c r="P106" s="16" t="str">
        <f t="shared" si="99"/>
        <v>0</v>
      </c>
      <c r="Q106" s="61" t="str">
        <f t="shared" si="100"/>
        <v/>
      </c>
      <c r="R106" s="61" t="str">
        <f t="shared" si="100"/>
        <v/>
      </c>
      <c r="S106" s="61" t="str">
        <f t="shared" si="100"/>
        <v/>
      </c>
      <c r="T106" s="61" t="str">
        <f t="shared" si="100"/>
        <v/>
      </c>
      <c r="U106" s="61" t="str">
        <f t="shared" si="100"/>
        <v/>
      </c>
      <c r="V106" s="61" t="str">
        <f t="shared" si="100"/>
        <v/>
      </c>
      <c r="W106" s="61" t="str">
        <f t="shared" si="100"/>
        <v/>
      </c>
      <c r="X106" s="61" t="str">
        <f t="shared" si="100"/>
        <v/>
      </c>
      <c r="Y106" s="61" t="str">
        <f t="shared" si="100"/>
        <v/>
      </c>
      <c r="Z106" s="61" t="str">
        <f t="shared" si="100"/>
        <v/>
      </c>
      <c r="AA106" s="61" t="str">
        <f t="shared" si="100"/>
        <v/>
      </c>
      <c r="AB106" s="61" t="str">
        <f t="shared" si="100"/>
        <v/>
      </c>
      <c r="AC106" s="61" t="str">
        <f t="shared" si="100"/>
        <v/>
      </c>
      <c r="AD106" s="61" t="str">
        <f t="shared" si="100"/>
        <v/>
      </c>
      <c r="AE106" s="61" t="str">
        <f t="shared" si="95"/>
        <v/>
      </c>
      <c r="AF106" s="61" t="str">
        <f t="shared" si="95"/>
        <v/>
      </c>
      <c r="AG106" s="61" t="str">
        <f t="shared" si="95"/>
        <v/>
      </c>
      <c r="AH106" s="61" t="str">
        <f t="shared" si="95"/>
        <v/>
      </c>
      <c r="AI106" s="61" t="str">
        <f t="shared" si="95"/>
        <v/>
      </c>
      <c r="AJ106" s="61" t="str">
        <f t="shared" si="95"/>
        <v/>
      </c>
      <c r="AK106" s="61" t="str">
        <f t="shared" si="95"/>
        <v/>
      </c>
    </row>
    <row r="107" spans="1:37" x14ac:dyDescent="0.25">
      <c r="C107" s="14">
        <f t="shared" si="101"/>
        <v>0</v>
      </c>
      <c r="D107" s="15" t="str">
        <f>IF(OR(C107&lt;1,H107&lt;&gt;"",COUNTIF(P$100:P107,P107)&gt;3),"",VLOOKUP(C107-COUNTA(H$100:H107),DD!$F$1:$G$14,2))</f>
        <v/>
      </c>
      <c r="E107" s="84">
        <f t="shared" si="96"/>
        <v>0</v>
      </c>
      <c r="F107" s="16">
        <f t="shared" si="97"/>
        <v>0</v>
      </c>
      <c r="G107" s="15">
        <f t="shared" si="98"/>
        <v>0</v>
      </c>
      <c r="H107" s="29"/>
      <c r="I107" s="17" t="str">
        <f t="shared" si="94"/>
        <v/>
      </c>
      <c r="P107" s="16" t="str">
        <f t="shared" si="99"/>
        <v>0</v>
      </c>
      <c r="Q107" s="61" t="str">
        <f t="shared" si="100"/>
        <v/>
      </c>
      <c r="R107" s="61" t="str">
        <f t="shared" si="100"/>
        <v/>
      </c>
      <c r="S107" s="61" t="str">
        <f t="shared" si="100"/>
        <v/>
      </c>
      <c r="T107" s="61" t="str">
        <f t="shared" si="100"/>
        <v/>
      </c>
      <c r="U107" s="61" t="str">
        <f t="shared" si="100"/>
        <v/>
      </c>
      <c r="V107" s="61" t="str">
        <f t="shared" si="100"/>
        <v/>
      </c>
      <c r="W107" s="61" t="str">
        <f t="shared" si="100"/>
        <v/>
      </c>
      <c r="X107" s="61" t="str">
        <f t="shared" si="100"/>
        <v/>
      </c>
      <c r="Y107" s="61" t="str">
        <f t="shared" si="100"/>
        <v/>
      </c>
      <c r="Z107" s="61" t="str">
        <f t="shared" si="100"/>
        <v/>
      </c>
      <c r="AA107" s="61" t="str">
        <f t="shared" si="100"/>
        <v/>
      </c>
      <c r="AB107" s="61" t="str">
        <f t="shared" si="100"/>
        <v/>
      </c>
      <c r="AC107" s="61" t="str">
        <f t="shared" si="100"/>
        <v/>
      </c>
      <c r="AD107" s="61" t="str">
        <f t="shared" si="100"/>
        <v/>
      </c>
      <c r="AE107" s="61" t="str">
        <f t="shared" si="95"/>
        <v/>
      </c>
      <c r="AF107" s="61" t="str">
        <f t="shared" si="95"/>
        <v/>
      </c>
      <c r="AG107" s="61" t="str">
        <f t="shared" si="95"/>
        <v/>
      </c>
      <c r="AH107" s="61" t="str">
        <f t="shared" si="95"/>
        <v/>
      </c>
      <c r="AI107" s="61" t="str">
        <f t="shared" si="95"/>
        <v/>
      </c>
      <c r="AJ107" s="61" t="str">
        <f t="shared" si="95"/>
        <v/>
      </c>
      <c r="AK107" s="61" t="str">
        <f t="shared" si="95"/>
        <v/>
      </c>
    </row>
    <row r="108" spans="1:37" x14ac:dyDescent="0.25">
      <c r="C108" s="14">
        <f t="shared" si="101"/>
        <v>0</v>
      </c>
      <c r="D108" s="15" t="str">
        <f>IF(OR(C108&lt;1,H108&lt;&gt;"",COUNTIF(P$100:P108,P108)&gt;3),"",VLOOKUP(C108-COUNTA(H$100:H108),DD!$F$1:$G$14,2))</f>
        <v/>
      </c>
      <c r="E108" s="84">
        <f t="shared" si="96"/>
        <v>0</v>
      </c>
      <c r="F108" s="16">
        <f t="shared" si="97"/>
        <v>0</v>
      </c>
      <c r="G108" s="15">
        <f t="shared" si="98"/>
        <v>0</v>
      </c>
      <c r="H108" s="29"/>
      <c r="I108" s="17" t="str">
        <f t="shared" si="94"/>
        <v/>
      </c>
      <c r="P108" s="16" t="str">
        <f t="shared" si="99"/>
        <v>0</v>
      </c>
      <c r="Q108" s="61" t="str">
        <f t="shared" si="100"/>
        <v/>
      </c>
      <c r="R108" s="61" t="str">
        <f t="shared" si="100"/>
        <v/>
      </c>
      <c r="S108" s="61" t="str">
        <f t="shared" si="100"/>
        <v/>
      </c>
      <c r="T108" s="61" t="str">
        <f t="shared" si="100"/>
        <v/>
      </c>
      <c r="U108" s="61" t="str">
        <f t="shared" si="100"/>
        <v/>
      </c>
      <c r="V108" s="61" t="str">
        <f t="shared" si="100"/>
        <v/>
      </c>
      <c r="W108" s="61" t="str">
        <f t="shared" si="100"/>
        <v/>
      </c>
      <c r="X108" s="61" t="str">
        <f t="shared" si="100"/>
        <v/>
      </c>
      <c r="Y108" s="61" t="str">
        <f t="shared" si="100"/>
        <v/>
      </c>
      <c r="Z108" s="61" t="str">
        <f t="shared" si="100"/>
        <v/>
      </c>
      <c r="AA108" s="61" t="str">
        <f t="shared" si="100"/>
        <v/>
      </c>
      <c r="AB108" s="61" t="str">
        <f t="shared" si="100"/>
        <v/>
      </c>
      <c r="AC108" s="61" t="str">
        <f t="shared" si="100"/>
        <v/>
      </c>
      <c r="AD108" s="61" t="str">
        <f t="shared" si="100"/>
        <v/>
      </c>
      <c r="AE108" s="61" t="str">
        <f t="shared" si="95"/>
        <v/>
      </c>
      <c r="AF108" s="61" t="str">
        <f t="shared" si="95"/>
        <v/>
      </c>
      <c r="AG108" s="61" t="str">
        <f t="shared" si="95"/>
        <v/>
      </c>
      <c r="AH108" s="61" t="str">
        <f t="shared" si="95"/>
        <v/>
      </c>
      <c r="AI108" s="61" t="str">
        <f t="shared" si="95"/>
        <v/>
      </c>
      <c r="AJ108" s="61" t="str">
        <f t="shared" si="95"/>
        <v/>
      </c>
      <c r="AK108" s="61" t="str">
        <f t="shared" si="95"/>
        <v/>
      </c>
    </row>
    <row r="109" spans="1:37" x14ac:dyDescent="0.25">
      <c r="C109" s="14">
        <f t="shared" si="101"/>
        <v>0</v>
      </c>
      <c r="D109" s="15" t="str">
        <f>IF(OR(C109&lt;1,H109&lt;&gt;"",COUNTIF(P$100:P109,P109)&gt;3),"",VLOOKUP(C109-COUNTA(H$100:H109),DD!$F$1:$G$14,2))</f>
        <v/>
      </c>
      <c r="E109" s="84">
        <f t="shared" si="96"/>
        <v>0</v>
      </c>
      <c r="F109" s="16">
        <f t="shared" si="97"/>
        <v>0</v>
      </c>
      <c r="G109" s="15">
        <f t="shared" si="98"/>
        <v>0</v>
      </c>
      <c r="H109" s="29"/>
      <c r="I109" s="17" t="str">
        <f t="shared" si="94"/>
        <v/>
      </c>
      <c r="P109" s="16" t="str">
        <f t="shared" si="99"/>
        <v>0</v>
      </c>
      <c r="Q109" s="61" t="str">
        <f t="shared" si="100"/>
        <v/>
      </c>
      <c r="R109" s="61" t="str">
        <f t="shared" si="100"/>
        <v/>
      </c>
      <c r="S109" s="61" t="str">
        <f t="shared" si="100"/>
        <v/>
      </c>
      <c r="T109" s="61" t="str">
        <f t="shared" si="100"/>
        <v/>
      </c>
      <c r="U109" s="61" t="str">
        <f t="shared" si="100"/>
        <v/>
      </c>
      <c r="V109" s="61" t="str">
        <f t="shared" si="100"/>
        <v/>
      </c>
      <c r="W109" s="61" t="str">
        <f t="shared" si="100"/>
        <v/>
      </c>
      <c r="X109" s="61" t="str">
        <f t="shared" si="100"/>
        <v/>
      </c>
      <c r="Y109" s="61" t="str">
        <f t="shared" si="100"/>
        <v/>
      </c>
      <c r="Z109" s="61" t="str">
        <f t="shared" si="100"/>
        <v/>
      </c>
      <c r="AA109" s="61" t="str">
        <f t="shared" si="100"/>
        <v/>
      </c>
      <c r="AB109" s="61" t="str">
        <f t="shared" si="100"/>
        <v/>
      </c>
      <c r="AC109" s="61" t="str">
        <f t="shared" si="100"/>
        <v/>
      </c>
      <c r="AD109" s="61" t="str">
        <f t="shared" si="100"/>
        <v/>
      </c>
      <c r="AE109" s="61" t="str">
        <f t="shared" si="95"/>
        <v/>
      </c>
      <c r="AF109" s="61" t="str">
        <f t="shared" si="95"/>
        <v/>
      </c>
      <c r="AG109" s="61" t="str">
        <f t="shared" si="95"/>
        <v/>
      </c>
      <c r="AH109" s="61" t="str">
        <f t="shared" si="95"/>
        <v/>
      </c>
      <c r="AI109" s="61" t="str">
        <f t="shared" si="95"/>
        <v/>
      </c>
      <c r="AJ109" s="61" t="str">
        <f t="shared" si="95"/>
        <v/>
      </c>
      <c r="AK109" s="61" t="str">
        <f t="shared" si="95"/>
        <v/>
      </c>
    </row>
    <row r="110" spans="1:37" x14ac:dyDescent="0.25">
      <c r="C110" s="14">
        <f t="shared" si="101"/>
        <v>0</v>
      </c>
      <c r="D110" s="15" t="str">
        <f>IF(OR(C110&lt;1,H110&lt;&gt;"",COUNTIF(P$100:P110,P110)&gt;3),"",VLOOKUP(C110-COUNTA(H$100:H110),DD!$F$1:$G$14,2))</f>
        <v/>
      </c>
      <c r="E110" s="84">
        <f t="shared" si="96"/>
        <v>0</v>
      </c>
      <c r="F110" s="16">
        <f t="shared" si="97"/>
        <v>0</v>
      </c>
      <c r="G110" s="15">
        <f t="shared" si="98"/>
        <v>0</v>
      </c>
      <c r="H110" s="29"/>
      <c r="I110" s="17" t="str">
        <f t="shared" si="94"/>
        <v/>
      </c>
      <c r="P110" s="16" t="str">
        <f t="shared" si="99"/>
        <v>0</v>
      </c>
      <c r="Q110" s="61" t="str">
        <f t="shared" si="100"/>
        <v/>
      </c>
      <c r="R110" s="61" t="str">
        <f t="shared" si="100"/>
        <v/>
      </c>
      <c r="S110" s="61" t="str">
        <f t="shared" si="100"/>
        <v/>
      </c>
      <c r="T110" s="61" t="str">
        <f t="shared" si="100"/>
        <v/>
      </c>
      <c r="U110" s="61" t="str">
        <f t="shared" si="100"/>
        <v/>
      </c>
      <c r="V110" s="61" t="str">
        <f t="shared" si="100"/>
        <v/>
      </c>
      <c r="W110" s="61" t="str">
        <f t="shared" si="100"/>
        <v/>
      </c>
      <c r="X110" s="61" t="str">
        <f t="shared" si="100"/>
        <v/>
      </c>
      <c r="Y110" s="61" t="str">
        <f t="shared" si="100"/>
        <v/>
      </c>
      <c r="Z110" s="61" t="str">
        <f t="shared" si="100"/>
        <v/>
      </c>
      <c r="AA110" s="61" t="str">
        <f t="shared" si="100"/>
        <v/>
      </c>
      <c r="AB110" s="61" t="str">
        <f t="shared" si="100"/>
        <v/>
      </c>
      <c r="AC110" s="61" t="str">
        <f t="shared" si="100"/>
        <v/>
      </c>
      <c r="AD110" s="61" t="str">
        <f t="shared" si="100"/>
        <v/>
      </c>
      <c r="AE110" s="61" t="str">
        <f t="shared" si="95"/>
        <v/>
      </c>
      <c r="AF110" s="61" t="str">
        <f t="shared" si="95"/>
        <v/>
      </c>
      <c r="AG110" s="61" t="str">
        <f t="shared" si="95"/>
        <v/>
      </c>
      <c r="AH110" s="61" t="str">
        <f t="shared" si="95"/>
        <v/>
      </c>
      <c r="AI110" s="61" t="str">
        <f t="shared" si="95"/>
        <v/>
      </c>
      <c r="AJ110" s="61" t="str">
        <f t="shared" si="95"/>
        <v/>
      </c>
      <c r="AK110" s="61" t="str">
        <f t="shared" si="95"/>
        <v/>
      </c>
    </row>
    <row r="111" spans="1:37" x14ac:dyDescent="0.25">
      <c r="C111" s="14">
        <f t="shared" si="101"/>
        <v>0</v>
      </c>
      <c r="D111" s="15" t="str">
        <f>IF(OR(C111&lt;1,H111&lt;&gt;"",COUNTIF(P$100:P111,P111)&gt;3),"",VLOOKUP(C111-COUNTA(H$100:H111),DD!$F$1:$G$14,2))</f>
        <v/>
      </c>
      <c r="E111" s="84">
        <f t="shared" si="96"/>
        <v>0</v>
      </c>
      <c r="F111" s="16">
        <f t="shared" si="97"/>
        <v>0</v>
      </c>
      <c r="G111" s="15">
        <f t="shared" si="98"/>
        <v>0</v>
      </c>
      <c r="H111" s="29"/>
      <c r="I111" s="17" t="str">
        <f t="shared" si="94"/>
        <v/>
      </c>
      <c r="P111" s="16" t="str">
        <f t="shared" si="99"/>
        <v>0</v>
      </c>
      <c r="Q111" s="61" t="str">
        <f t="shared" si="100"/>
        <v/>
      </c>
      <c r="R111" s="61" t="str">
        <f t="shared" si="100"/>
        <v/>
      </c>
      <c r="S111" s="61" t="str">
        <f t="shared" si="100"/>
        <v/>
      </c>
      <c r="T111" s="61" t="str">
        <f t="shared" si="100"/>
        <v/>
      </c>
      <c r="U111" s="61" t="str">
        <f t="shared" si="100"/>
        <v/>
      </c>
      <c r="V111" s="61" t="str">
        <f t="shared" si="100"/>
        <v/>
      </c>
      <c r="W111" s="61" t="str">
        <f t="shared" si="100"/>
        <v/>
      </c>
      <c r="X111" s="61" t="str">
        <f t="shared" si="100"/>
        <v/>
      </c>
      <c r="Y111" s="61" t="str">
        <f t="shared" si="100"/>
        <v/>
      </c>
      <c r="Z111" s="61" t="str">
        <f t="shared" si="100"/>
        <v/>
      </c>
      <c r="AA111" s="61" t="str">
        <f t="shared" si="100"/>
        <v/>
      </c>
      <c r="AB111" s="61" t="str">
        <f t="shared" si="100"/>
        <v/>
      </c>
      <c r="AC111" s="61" t="str">
        <f t="shared" si="100"/>
        <v/>
      </c>
      <c r="AD111" s="61" t="str">
        <f t="shared" si="100"/>
        <v/>
      </c>
      <c r="AE111" s="61" t="str">
        <f t="shared" si="95"/>
        <v/>
      </c>
      <c r="AF111" s="61" t="str">
        <f t="shared" si="95"/>
        <v/>
      </c>
      <c r="AG111" s="61" t="str">
        <f t="shared" si="95"/>
        <v/>
      </c>
      <c r="AH111" s="61" t="str">
        <f t="shared" si="95"/>
        <v/>
      </c>
      <c r="AI111" s="61" t="str">
        <f t="shared" si="95"/>
        <v/>
      </c>
      <c r="AJ111" s="61" t="str">
        <f t="shared" si="95"/>
        <v/>
      </c>
      <c r="AK111" s="61" t="str">
        <f t="shared" si="95"/>
        <v/>
      </c>
    </row>
    <row r="112" spans="1:37" x14ac:dyDescent="0.25">
      <c r="C112" s="14">
        <f t="shared" si="101"/>
        <v>0</v>
      </c>
      <c r="D112" s="15" t="str">
        <f>IF(OR(C112&lt;1,H112&lt;&gt;"",COUNTIF(P$100:P112,P112)&gt;3),"",VLOOKUP(C112-COUNTA(H$100:H112),DD!$F$1:$G$14,2))</f>
        <v/>
      </c>
      <c r="E112" s="84">
        <f t="shared" si="96"/>
        <v>0</v>
      </c>
      <c r="F112" s="16">
        <f t="shared" si="97"/>
        <v>0</v>
      </c>
      <c r="G112" s="15">
        <f t="shared" si="98"/>
        <v>0</v>
      </c>
      <c r="H112" s="29"/>
      <c r="I112" s="17" t="str">
        <f t="shared" si="94"/>
        <v/>
      </c>
      <c r="P112" s="16" t="str">
        <f t="shared" si="99"/>
        <v>0</v>
      </c>
      <c r="Q112" s="61" t="str">
        <f t="shared" si="100"/>
        <v/>
      </c>
      <c r="R112" s="61" t="str">
        <f t="shared" si="100"/>
        <v/>
      </c>
      <c r="S112" s="61" t="str">
        <f t="shared" si="100"/>
        <v/>
      </c>
      <c r="T112" s="61" t="str">
        <f t="shared" si="100"/>
        <v/>
      </c>
      <c r="U112" s="61" t="str">
        <f t="shared" si="100"/>
        <v/>
      </c>
      <c r="V112" s="61" t="str">
        <f t="shared" si="100"/>
        <v/>
      </c>
      <c r="W112" s="61" t="str">
        <f t="shared" si="100"/>
        <v/>
      </c>
      <c r="X112" s="61" t="str">
        <f t="shared" si="100"/>
        <v/>
      </c>
      <c r="Y112" s="61" t="str">
        <f t="shared" si="100"/>
        <v/>
      </c>
      <c r="Z112" s="61" t="str">
        <f t="shared" si="100"/>
        <v/>
      </c>
      <c r="AA112" s="61" t="str">
        <f t="shared" si="100"/>
        <v/>
      </c>
      <c r="AB112" s="61" t="str">
        <f t="shared" si="100"/>
        <v/>
      </c>
      <c r="AC112" s="61" t="str">
        <f t="shared" si="100"/>
        <v/>
      </c>
      <c r="AD112" s="61" t="str">
        <f t="shared" si="100"/>
        <v/>
      </c>
      <c r="AE112" s="61" t="str">
        <f t="shared" si="95"/>
        <v/>
      </c>
      <c r="AF112" s="61" t="str">
        <f t="shared" si="95"/>
        <v/>
      </c>
      <c r="AG112" s="61" t="str">
        <f t="shared" si="95"/>
        <v/>
      </c>
      <c r="AH112" s="61" t="str">
        <f t="shared" si="95"/>
        <v/>
      </c>
      <c r="AI112" s="61" t="str">
        <f t="shared" si="95"/>
        <v/>
      </c>
      <c r="AJ112" s="61" t="str">
        <f t="shared" si="95"/>
        <v/>
      </c>
      <c r="AK112" s="61" t="str">
        <f t="shared" si="95"/>
        <v/>
      </c>
    </row>
    <row r="113" spans="3:37" x14ac:dyDescent="0.25">
      <c r="C113" s="14">
        <f t="shared" si="101"/>
        <v>0</v>
      </c>
      <c r="D113" s="15" t="str">
        <f>IF(OR(C113&lt;1,H113&lt;&gt;"",COUNTIF(P$100:P113,P113)&gt;3),"",VLOOKUP(C113-COUNTA(H$100:H113),DD!$F$1:$G$14,2))</f>
        <v/>
      </c>
      <c r="E113" s="84">
        <f t="shared" si="96"/>
        <v>0</v>
      </c>
      <c r="F113" s="16">
        <f t="shared" si="97"/>
        <v>0</v>
      </c>
      <c r="G113" s="15">
        <f t="shared" si="98"/>
        <v>0</v>
      </c>
      <c r="H113" s="29"/>
      <c r="I113" s="17" t="str">
        <f t="shared" si="94"/>
        <v/>
      </c>
      <c r="P113" s="16" t="str">
        <f t="shared" si="99"/>
        <v>0</v>
      </c>
      <c r="Q113" s="61" t="str">
        <f t="shared" si="100"/>
        <v/>
      </c>
      <c r="R113" s="61" t="str">
        <f t="shared" si="100"/>
        <v/>
      </c>
      <c r="S113" s="61" t="str">
        <f t="shared" si="100"/>
        <v/>
      </c>
      <c r="T113" s="61" t="str">
        <f t="shared" si="100"/>
        <v/>
      </c>
      <c r="U113" s="61" t="str">
        <f t="shared" si="100"/>
        <v/>
      </c>
      <c r="V113" s="61" t="str">
        <f t="shared" si="100"/>
        <v/>
      </c>
      <c r="W113" s="61" t="str">
        <f t="shared" si="100"/>
        <v/>
      </c>
      <c r="X113" s="61" t="str">
        <f t="shared" si="100"/>
        <v/>
      </c>
      <c r="Y113" s="61" t="str">
        <f t="shared" si="100"/>
        <v/>
      </c>
      <c r="Z113" s="61" t="str">
        <f t="shared" si="100"/>
        <v/>
      </c>
      <c r="AA113" s="61" t="str">
        <f t="shared" si="100"/>
        <v/>
      </c>
      <c r="AB113" s="61" t="str">
        <f t="shared" si="100"/>
        <v/>
      </c>
      <c r="AC113" s="61" t="str">
        <f t="shared" si="100"/>
        <v/>
      </c>
      <c r="AD113" s="61" t="str">
        <f t="shared" si="100"/>
        <v/>
      </c>
      <c r="AE113" s="61" t="str">
        <f t="shared" si="95"/>
        <v/>
      </c>
      <c r="AF113" s="61" t="str">
        <f t="shared" si="95"/>
        <v/>
      </c>
      <c r="AG113" s="61" t="str">
        <f t="shared" si="95"/>
        <v/>
      </c>
      <c r="AH113" s="61" t="str">
        <f t="shared" si="95"/>
        <v/>
      </c>
      <c r="AI113" s="61" t="str">
        <f t="shared" si="95"/>
        <v/>
      </c>
      <c r="AJ113" s="61" t="str">
        <f t="shared" si="95"/>
        <v/>
      </c>
      <c r="AK113" s="61" t="str">
        <f t="shared" si="95"/>
        <v/>
      </c>
    </row>
    <row r="114" spans="3:37" x14ac:dyDescent="0.25">
      <c r="C114" s="14">
        <f t="shared" si="101"/>
        <v>0</v>
      </c>
      <c r="D114" s="15" t="str">
        <f>IF(OR(C114&lt;1,H114&lt;&gt;"",COUNTIF(P$100:P114,P114)&gt;3),"",VLOOKUP(C114-COUNTA(H$100:H114),DD!$F$1:$G$14,2))</f>
        <v/>
      </c>
      <c r="E114" s="84">
        <f t="shared" si="96"/>
        <v>0</v>
      </c>
      <c r="F114" s="16">
        <f t="shared" si="97"/>
        <v>0</v>
      </c>
      <c r="G114" s="15">
        <f t="shared" si="98"/>
        <v>0</v>
      </c>
      <c r="H114" s="29"/>
      <c r="I114" s="17" t="str">
        <f t="shared" si="94"/>
        <v/>
      </c>
      <c r="P114" s="16" t="str">
        <f t="shared" si="99"/>
        <v>0</v>
      </c>
      <c r="Q114" s="61" t="str">
        <f t="shared" si="100"/>
        <v/>
      </c>
      <c r="R114" s="61" t="str">
        <f t="shared" si="100"/>
        <v/>
      </c>
      <c r="S114" s="61" t="str">
        <f t="shared" si="100"/>
        <v/>
      </c>
      <c r="T114" s="61" t="str">
        <f t="shared" si="100"/>
        <v/>
      </c>
      <c r="U114" s="61" t="str">
        <f t="shared" si="100"/>
        <v/>
      </c>
      <c r="V114" s="61" t="str">
        <f t="shared" si="100"/>
        <v/>
      </c>
      <c r="W114" s="61" t="str">
        <f t="shared" si="100"/>
        <v/>
      </c>
      <c r="X114" s="61" t="str">
        <f t="shared" si="100"/>
        <v/>
      </c>
      <c r="Y114" s="61" t="str">
        <f t="shared" si="100"/>
        <v/>
      </c>
      <c r="Z114" s="61" t="str">
        <f t="shared" si="100"/>
        <v/>
      </c>
      <c r="AA114" s="61" t="str">
        <f t="shared" si="100"/>
        <v/>
      </c>
      <c r="AB114" s="61" t="str">
        <f t="shared" si="100"/>
        <v/>
      </c>
      <c r="AC114" s="61" t="str">
        <f t="shared" si="100"/>
        <v/>
      </c>
      <c r="AD114" s="61" t="str">
        <f t="shared" si="100"/>
        <v/>
      </c>
      <c r="AE114" s="61" t="str">
        <f t="shared" si="95"/>
        <v/>
      </c>
      <c r="AF114" s="61" t="str">
        <f t="shared" si="95"/>
        <v/>
      </c>
      <c r="AG114" s="61" t="str">
        <f t="shared" si="95"/>
        <v/>
      </c>
      <c r="AH114" s="61" t="str">
        <f t="shared" si="95"/>
        <v/>
      </c>
      <c r="AI114" s="61" t="str">
        <f t="shared" si="95"/>
        <v/>
      </c>
      <c r="AJ114" s="61" t="str">
        <f t="shared" si="95"/>
        <v/>
      </c>
      <c r="AK114" s="61" t="str">
        <f t="shared" si="95"/>
        <v/>
      </c>
    </row>
    <row r="115" spans="3:37" x14ac:dyDescent="0.25">
      <c r="C115" s="14">
        <f t="shared" si="101"/>
        <v>0</v>
      </c>
      <c r="D115" s="15" t="str">
        <f>IF(OR(C115&lt;1,H115&lt;&gt;"",COUNTIF(P$100:P115,P115)&gt;3),"",VLOOKUP(C115-COUNTA(H$100:H115),DD!$F$1:$G$14,2))</f>
        <v/>
      </c>
      <c r="E115" s="84">
        <f t="shared" si="96"/>
        <v>0</v>
      </c>
      <c r="F115" s="16">
        <f t="shared" si="97"/>
        <v>0</v>
      </c>
      <c r="G115" s="15">
        <f t="shared" si="98"/>
        <v>0</v>
      </c>
      <c r="H115" s="29"/>
      <c r="I115" s="17" t="str">
        <f t="shared" si="94"/>
        <v/>
      </c>
      <c r="P115" s="16" t="str">
        <f t="shared" si="99"/>
        <v>0</v>
      </c>
      <c r="Q115" s="61" t="str">
        <f t="shared" si="100"/>
        <v/>
      </c>
      <c r="R115" s="61" t="str">
        <f t="shared" si="100"/>
        <v/>
      </c>
      <c r="S115" s="61" t="str">
        <f t="shared" si="100"/>
        <v/>
      </c>
      <c r="T115" s="61" t="str">
        <f t="shared" si="100"/>
        <v/>
      </c>
      <c r="U115" s="61" t="str">
        <f t="shared" si="100"/>
        <v/>
      </c>
      <c r="V115" s="61" t="str">
        <f t="shared" si="100"/>
        <v/>
      </c>
      <c r="W115" s="61" t="str">
        <f t="shared" si="100"/>
        <v/>
      </c>
      <c r="X115" s="61" t="str">
        <f t="shared" si="100"/>
        <v/>
      </c>
      <c r="Y115" s="61" t="str">
        <f t="shared" si="100"/>
        <v/>
      </c>
      <c r="Z115" s="61" t="str">
        <f t="shared" si="100"/>
        <v/>
      </c>
      <c r="AA115" s="61" t="str">
        <f t="shared" si="100"/>
        <v/>
      </c>
      <c r="AB115" s="61" t="str">
        <f t="shared" si="100"/>
        <v/>
      </c>
      <c r="AC115" s="61" t="str">
        <f t="shared" si="100"/>
        <v/>
      </c>
      <c r="AD115" s="61" t="str">
        <f t="shared" si="100"/>
        <v/>
      </c>
      <c r="AE115" s="61" t="str">
        <f t="shared" si="95"/>
        <v/>
      </c>
      <c r="AF115" s="61" t="str">
        <f t="shared" si="95"/>
        <v/>
      </c>
      <c r="AG115" s="61" t="str">
        <f t="shared" si="95"/>
        <v/>
      </c>
      <c r="AH115" s="61" t="str">
        <f t="shared" si="95"/>
        <v/>
      </c>
      <c r="AI115" s="61" t="str">
        <f t="shared" si="95"/>
        <v/>
      </c>
      <c r="AJ115" s="61" t="str">
        <f t="shared" si="95"/>
        <v/>
      </c>
      <c r="AK115" s="61" t="str">
        <f t="shared" si="95"/>
        <v/>
      </c>
    </row>
    <row r="116" spans="3:37" x14ac:dyDescent="0.25">
      <c r="C116" s="14">
        <f t="shared" si="101"/>
        <v>0</v>
      </c>
      <c r="D116" s="15" t="str">
        <f>IF(OR(C116&lt;1,H116&lt;&gt;"",COUNTIF(P$100:P116,P116)&gt;3),"",VLOOKUP(C116-COUNTA(H$100:H116),DD!$F$1:$G$14,2))</f>
        <v/>
      </c>
      <c r="E116" s="84">
        <f t="shared" si="96"/>
        <v>0</v>
      </c>
      <c r="F116" s="16">
        <f t="shared" si="97"/>
        <v>0</v>
      </c>
      <c r="G116" s="15">
        <f t="shared" si="98"/>
        <v>0</v>
      </c>
      <c r="H116" s="29"/>
      <c r="I116" s="17" t="str">
        <f t="shared" si="94"/>
        <v/>
      </c>
      <c r="P116" s="16" t="str">
        <f t="shared" si="99"/>
        <v>0</v>
      </c>
      <c r="Q116" s="61" t="str">
        <f t="shared" si="100"/>
        <v/>
      </c>
      <c r="R116" s="61" t="str">
        <f t="shared" si="100"/>
        <v/>
      </c>
      <c r="S116" s="61" t="str">
        <f t="shared" si="100"/>
        <v/>
      </c>
      <c r="T116" s="61" t="str">
        <f t="shared" si="100"/>
        <v/>
      </c>
      <c r="U116" s="61" t="str">
        <f t="shared" si="100"/>
        <v/>
      </c>
      <c r="V116" s="61" t="str">
        <f t="shared" si="100"/>
        <v/>
      </c>
      <c r="W116" s="61" t="str">
        <f t="shared" si="100"/>
        <v/>
      </c>
      <c r="X116" s="61" t="str">
        <f t="shared" si="100"/>
        <v/>
      </c>
      <c r="Y116" s="61" t="str">
        <f t="shared" si="100"/>
        <v/>
      </c>
      <c r="Z116" s="61" t="str">
        <f t="shared" si="100"/>
        <v/>
      </c>
      <c r="AA116" s="61" t="str">
        <f t="shared" si="100"/>
        <v/>
      </c>
      <c r="AB116" s="61" t="str">
        <f t="shared" si="100"/>
        <v/>
      </c>
      <c r="AC116" s="61" t="str">
        <f t="shared" si="100"/>
        <v/>
      </c>
      <c r="AD116" s="61" t="str">
        <f t="shared" si="100"/>
        <v/>
      </c>
      <c r="AE116" s="61" t="str">
        <f t="shared" ref="AE116:AK123" si="102">IF($G116=AE$99,$D116,"")</f>
        <v/>
      </c>
      <c r="AF116" s="61" t="str">
        <f t="shared" si="102"/>
        <v/>
      </c>
      <c r="AG116" s="61" t="str">
        <f t="shared" si="102"/>
        <v/>
      </c>
      <c r="AH116" s="61" t="str">
        <f t="shared" si="102"/>
        <v/>
      </c>
      <c r="AI116" s="61" t="str">
        <f t="shared" si="102"/>
        <v/>
      </c>
      <c r="AJ116" s="61" t="str">
        <f t="shared" si="102"/>
        <v/>
      </c>
      <c r="AK116" s="61" t="str">
        <f t="shared" si="102"/>
        <v/>
      </c>
    </row>
    <row r="117" spans="3:37" x14ac:dyDescent="0.25">
      <c r="C117" s="14">
        <f t="shared" si="101"/>
        <v>0</v>
      </c>
      <c r="D117" s="15" t="str">
        <f>IF(OR(C117&lt;1,H117&lt;&gt;"",COUNTIF(P$100:P117,P117)&gt;3),"",VLOOKUP(C117-COUNTA(H$100:H117),DD!$F$1:$G$14,2))</f>
        <v/>
      </c>
      <c r="E117" s="84">
        <f t="shared" si="96"/>
        <v>0</v>
      </c>
      <c r="F117" s="16">
        <f t="shared" si="97"/>
        <v>0</v>
      </c>
      <c r="G117" s="15">
        <f t="shared" si="98"/>
        <v>0</v>
      </c>
      <c r="H117" s="29"/>
      <c r="I117" s="17" t="str">
        <f t="shared" si="94"/>
        <v/>
      </c>
      <c r="P117" s="16" t="str">
        <f t="shared" si="99"/>
        <v>0</v>
      </c>
      <c r="Q117" s="61" t="str">
        <f t="shared" si="100"/>
        <v/>
      </c>
      <c r="R117" s="61" t="str">
        <f t="shared" si="100"/>
        <v/>
      </c>
      <c r="S117" s="61" t="str">
        <f t="shared" si="100"/>
        <v/>
      </c>
      <c r="T117" s="61" t="str">
        <f t="shared" si="100"/>
        <v/>
      </c>
      <c r="U117" s="61" t="str">
        <f t="shared" si="100"/>
        <v/>
      </c>
      <c r="V117" s="61" t="str">
        <f t="shared" si="100"/>
        <v/>
      </c>
      <c r="W117" s="61" t="str">
        <f t="shared" si="100"/>
        <v/>
      </c>
      <c r="X117" s="61" t="str">
        <f t="shared" si="100"/>
        <v/>
      </c>
      <c r="Y117" s="61" t="str">
        <f t="shared" si="100"/>
        <v/>
      </c>
      <c r="Z117" s="61" t="str">
        <f t="shared" si="100"/>
        <v/>
      </c>
      <c r="AA117" s="61" t="str">
        <f t="shared" si="100"/>
        <v/>
      </c>
      <c r="AB117" s="61" t="str">
        <f t="shared" si="100"/>
        <v/>
      </c>
      <c r="AC117" s="61" t="str">
        <f t="shared" si="100"/>
        <v/>
      </c>
      <c r="AD117" s="61" t="str">
        <f t="shared" si="100"/>
        <v/>
      </c>
      <c r="AE117" s="61" t="str">
        <f t="shared" si="102"/>
        <v/>
      </c>
      <c r="AF117" s="61" t="str">
        <f t="shared" si="102"/>
        <v/>
      </c>
      <c r="AG117" s="61" t="str">
        <f t="shared" si="102"/>
        <v/>
      </c>
      <c r="AH117" s="61" t="str">
        <f t="shared" si="102"/>
        <v/>
      </c>
      <c r="AI117" s="61" t="str">
        <f t="shared" si="102"/>
        <v/>
      </c>
      <c r="AJ117" s="61" t="str">
        <f t="shared" si="102"/>
        <v/>
      </c>
      <c r="AK117" s="61" t="str">
        <f t="shared" si="102"/>
        <v/>
      </c>
    </row>
    <row r="118" spans="3:37" x14ac:dyDescent="0.25">
      <c r="C118" s="14">
        <f t="shared" si="101"/>
        <v>0</v>
      </c>
      <c r="D118" s="15" t="str">
        <f>IF(OR(C118&lt;1,H118&lt;&gt;"",COUNTIF(P$100:P118,P118)&gt;3),"",VLOOKUP(C118-COUNTA(H$100:H118),DD!$F$1:$G$14,2))</f>
        <v/>
      </c>
      <c r="E118" s="84">
        <f t="shared" si="96"/>
        <v>0</v>
      </c>
      <c r="F118" s="16">
        <f t="shared" si="97"/>
        <v>0</v>
      </c>
      <c r="G118" s="15">
        <f t="shared" si="98"/>
        <v>0</v>
      </c>
      <c r="H118" s="29"/>
      <c r="I118" s="17" t="str">
        <f t="shared" si="94"/>
        <v/>
      </c>
      <c r="P118" s="16" t="str">
        <f t="shared" si="99"/>
        <v>0</v>
      </c>
      <c r="Q118" s="61" t="str">
        <f t="shared" si="100"/>
        <v/>
      </c>
      <c r="R118" s="61" t="str">
        <f t="shared" si="100"/>
        <v/>
      </c>
      <c r="S118" s="61" t="str">
        <f t="shared" si="100"/>
        <v/>
      </c>
      <c r="T118" s="61" t="str">
        <f t="shared" si="100"/>
        <v/>
      </c>
      <c r="U118" s="61" t="str">
        <f t="shared" si="100"/>
        <v/>
      </c>
      <c r="V118" s="61" t="str">
        <f t="shared" si="100"/>
        <v/>
      </c>
      <c r="W118" s="61" t="str">
        <f t="shared" si="100"/>
        <v/>
      </c>
      <c r="X118" s="61" t="str">
        <f t="shared" si="100"/>
        <v/>
      </c>
      <c r="Y118" s="61" t="str">
        <f t="shared" si="100"/>
        <v/>
      </c>
      <c r="Z118" s="61" t="str">
        <f t="shared" si="100"/>
        <v/>
      </c>
      <c r="AA118" s="61" t="str">
        <f t="shared" si="100"/>
        <v/>
      </c>
      <c r="AB118" s="61" t="str">
        <f t="shared" si="100"/>
        <v/>
      </c>
      <c r="AC118" s="61" t="str">
        <f t="shared" si="100"/>
        <v/>
      </c>
      <c r="AD118" s="61" t="str">
        <f t="shared" si="100"/>
        <v/>
      </c>
      <c r="AE118" s="61" t="str">
        <f t="shared" si="102"/>
        <v/>
      </c>
      <c r="AF118" s="61" t="str">
        <f t="shared" si="102"/>
        <v/>
      </c>
      <c r="AG118" s="61" t="str">
        <f t="shared" si="102"/>
        <v/>
      </c>
      <c r="AH118" s="61" t="str">
        <f t="shared" si="102"/>
        <v/>
      </c>
      <c r="AI118" s="61" t="str">
        <f t="shared" si="102"/>
        <v/>
      </c>
      <c r="AJ118" s="61" t="str">
        <f t="shared" si="102"/>
        <v/>
      </c>
      <c r="AK118" s="61" t="str">
        <f t="shared" si="102"/>
        <v/>
      </c>
    </row>
    <row r="119" spans="3:37" x14ac:dyDescent="0.25">
      <c r="C119" s="14">
        <f t="shared" si="101"/>
        <v>0</v>
      </c>
      <c r="D119" s="15" t="str">
        <f>IF(OR(C119&lt;1,H119&lt;&gt;"",COUNTIF(P$100:P119,P119)&gt;3),"",VLOOKUP(C119-COUNTA(H$100:H119),DD!$F$1:$G$14,2))</f>
        <v/>
      </c>
      <c r="E119" s="84">
        <f t="shared" si="96"/>
        <v>0</v>
      </c>
      <c r="F119" s="16">
        <f t="shared" si="97"/>
        <v>0</v>
      </c>
      <c r="G119" s="15">
        <f t="shared" si="98"/>
        <v>0</v>
      </c>
      <c r="H119" s="29"/>
      <c r="I119" s="17" t="str">
        <f t="shared" si="94"/>
        <v/>
      </c>
      <c r="P119" s="16" t="str">
        <f t="shared" si="99"/>
        <v>0</v>
      </c>
      <c r="Q119" s="61" t="str">
        <f t="shared" si="100"/>
        <v/>
      </c>
      <c r="R119" s="61" t="str">
        <f t="shared" si="100"/>
        <v/>
      </c>
      <c r="S119" s="61" t="str">
        <f t="shared" si="100"/>
        <v/>
      </c>
      <c r="T119" s="61" t="str">
        <f t="shared" ref="T119:AI123" si="103">IF($G119=T$99,$D119,"")</f>
        <v/>
      </c>
      <c r="U119" s="61" t="str">
        <f t="shared" si="103"/>
        <v/>
      </c>
      <c r="V119" s="61" t="str">
        <f t="shared" si="103"/>
        <v/>
      </c>
      <c r="W119" s="61" t="str">
        <f t="shared" si="103"/>
        <v/>
      </c>
      <c r="X119" s="61" t="str">
        <f t="shared" si="103"/>
        <v/>
      </c>
      <c r="Y119" s="61" t="str">
        <f t="shared" si="103"/>
        <v/>
      </c>
      <c r="Z119" s="61" t="str">
        <f t="shared" si="103"/>
        <v/>
      </c>
      <c r="AA119" s="61" t="str">
        <f t="shared" si="103"/>
        <v/>
      </c>
      <c r="AB119" s="61" t="str">
        <f t="shared" si="103"/>
        <v/>
      </c>
      <c r="AC119" s="61" t="str">
        <f t="shared" si="103"/>
        <v/>
      </c>
      <c r="AD119" s="61" t="str">
        <f t="shared" si="103"/>
        <v/>
      </c>
      <c r="AE119" s="61" t="str">
        <f t="shared" si="103"/>
        <v/>
      </c>
      <c r="AF119" s="61" t="str">
        <f t="shared" si="103"/>
        <v/>
      </c>
      <c r="AG119" s="61" t="str">
        <f t="shared" si="103"/>
        <v/>
      </c>
      <c r="AH119" s="61" t="str">
        <f t="shared" si="103"/>
        <v/>
      </c>
      <c r="AI119" s="61" t="str">
        <f t="shared" si="103"/>
        <v/>
      </c>
      <c r="AJ119" s="61" t="str">
        <f t="shared" si="102"/>
        <v/>
      </c>
      <c r="AK119" s="61" t="str">
        <f t="shared" si="102"/>
        <v/>
      </c>
    </row>
    <row r="120" spans="3:37" x14ac:dyDescent="0.25">
      <c r="C120" s="14">
        <f t="shared" si="101"/>
        <v>0</v>
      </c>
      <c r="D120" s="15" t="str">
        <f>IF(OR(C120&lt;1,H120&lt;&gt;"",COUNTIF(P$100:P120,P120)&gt;3),"",VLOOKUP(C120-COUNTA(H$100:H120),DD!$F$1:$G$14,2))</f>
        <v/>
      </c>
      <c r="E120" s="84">
        <f t="shared" si="96"/>
        <v>0</v>
      </c>
      <c r="F120" s="16">
        <f t="shared" si="97"/>
        <v>0</v>
      </c>
      <c r="G120" s="15">
        <f t="shared" si="98"/>
        <v>0</v>
      </c>
      <c r="H120" s="29"/>
      <c r="I120" s="17" t="str">
        <f t="shared" si="94"/>
        <v/>
      </c>
      <c r="P120" s="16" t="str">
        <f t="shared" si="99"/>
        <v>0</v>
      </c>
      <c r="Q120" s="61" t="str">
        <f t="shared" ref="Q120:S123" si="104">IF($G120=Q$99,$D120,"")</f>
        <v/>
      </c>
      <c r="R120" s="61" t="str">
        <f t="shared" si="104"/>
        <v/>
      </c>
      <c r="S120" s="61" t="str">
        <f t="shared" si="104"/>
        <v/>
      </c>
      <c r="T120" s="61" t="str">
        <f t="shared" si="103"/>
        <v/>
      </c>
      <c r="U120" s="61" t="str">
        <f t="shared" si="103"/>
        <v/>
      </c>
      <c r="V120" s="61" t="str">
        <f t="shared" si="103"/>
        <v/>
      </c>
      <c r="W120" s="61" t="str">
        <f t="shared" si="103"/>
        <v/>
      </c>
      <c r="X120" s="61" t="str">
        <f t="shared" si="103"/>
        <v/>
      </c>
      <c r="Y120" s="61" t="str">
        <f t="shared" si="103"/>
        <v/>
      </c>
      <c r="Z120" s="61" t="str">
        <f t="shared" si="103"/>
        <v/>
      </c>
      <c r="AA120" s="61" t="str">
        <f t="shared" si="103"/>
        <v/>
      </c>
      <c r="AB120" s="61" t="str">
        <f t="shared" si="103"/>
        <v/>
      </c>
      <c r="AC120" s="61" t="str">
        <f t="shared" si="103"/>
        <v/>
      </c>
      <c r="AD120" s="61" t="str">
        <f t="shared" si="103"/>
        <v/>
      </c>
      <c r="AE120" s="61" t="str">
        <f t="shared" si="102"/>
        <v/>
      </c>
      <c r="AF120" s="61" t="str">
        <f t="shared" si="102"/>
        <v/>
      </c>
      <c r="AG120" s="61" t="str">
        <f t="shared" si="102"/>
        <v/>
      </c>
      <c r="AH120" s="61" t="str">
        <f t="shared" si="102"/>
        <v/>
      </c>
      <c r="AI120" s="61" t="str">
        <f t="shared" si="102"/>
        <v/>
      </c>
      <c r="AJ120" s="61" t="str">
        <f t="shared" si="102"/>
        <v/>
      </c>
      <c r="AK120" s="61" t="str">
        <f t="shared" si="102"/>
        <v/>
      </c>
    </row>
    <row r="121" spans="3:37" x14ac:dyDescent="0.25">
      <c r="C121" s="14">
        <f t="shared" si="101"/>
        <v>0</v>
      </c>
      <c r="D121" s="15" t="str">
        <f>IF(OR(C121&lt;1,H121&lt;&gt;"",COUNTIF(P$100:P121,P121)&gt;3),"",VLOOKUP(C121-COUNTA(H$100:H121),DD!$F$1:$G$14,2))</f>
        <v/>
      </c>
      <c r="E121" s="84">
        <f t="shared" si="96"/>
        <v>0</v>
      </c>
      <c r="F121" s="16">
        <f t="shared" si="97"/>
        <v>0</v>
      </c>
      <c r="G121" s="15">
        <f t="shared" si="98"/>
        <v>0</v>
      </c>
      <c r="H121" s="29"/>
      <c r="I121" s="17" t="str">
        <f t="shared" si="94"/>
        <v/>
      </c>
      <c r="P121" s="16" t="str">
        <f t="shared" si="99"/>
        <v>0</v>
      </c>
      <c r="Q121" s="61" t="str">
        <f t="shared" si="104"/>
        <v/>
      </c>
      <c r="R121" s="61" t="str">
        <f t="shared" si="104"/>
        <v/>
      </c>
      <c r="S121" s="61" t="str">
        <f t="shared" si="104"/>
        <v/>
      </c>
      <c r="T121" s="61" t="str">
        <f t="shared" si="103"/>
        <v/>
      </c>
      <c r="U121" s="61" t="str">
        <f t="shared" si="103"/>
        <v/>
      </c>
      <c r="V121" s="61" t="str">
        <f t="shared" si="103"/>
        <v/>
      </c>
      <c r="W121" s="61" t="str">
        <f t="shared" si="103"/>
        <v/>
      </c>
      <c r="X121" s="61" t="str">
        <f t="shared" si="103"/>
        <v/>
      </c>
      <c r="Y121" s="61" t="str">
        <f t="shared" si="103"/>
        <v/>
      </c>
      <c r="Z121" s="61" t="str">
        <f t="shared" si="103"/>
        <v/>
      </c>
      <c r="AA121" s="61" t="str">
        <f t="shared" si="103"/>
        <v/>
      </c>
      <c r="AB121" s="61" t="str">
        <f t="shared" si="103"/>
        <v/>
      </c>
      <c r="AC121" s="61" t="str">
        <f t="shared" si="103"/>
        <v/>
      </c>
      <c r="AD121" s="61" t="str">
        <f t="shared" si="103"/>
        <v/>
      </c>
      <c r="AE121" s="61" t="str">
        <f t="shared" si="102"/>
        <v/>
      </c>
      <c r="AF121" s="61" t="str">
        <f t="shared" si="102"/>
        <v/>
      </c>
      <c r="AG121" s="61" t="str">
        <f t="shared" si="102"/>
        <v/>
      </c>
      <c r="AH121" s="61" t="str">
        <f t="shared" si="102"/>
        <v/>
      </c>
      <c r="AI121" s="61" t="str">
        <f t="shared" si="102"/>
        <v/>
      </c>
      <c r="AJ121" s="61" t="str">
        <f t="shared" si="102"/>
        <v/>
      </c>
      <c r="AK121" s="61" t="str">
        <f t="shared" si="102"/>
        <v/>
      </c>
    </row>
    <row r="122" spans="3:37" x14ac:dyDescent="0.25">
      <c r="C122" s="14">
        <f t="shared" si="101"/>
        <v>0</v>
      </c>
      <c r="D122" s="15" t="str">
        <f>IF(OR(C122&lt;1,H122&lt;&gt;"",COUNTIF(P$100:P122,P122)&gt;3),"",VLOOKUP(C122-COUNTA(H$100:H122),DD!$F$1:$G$14,2))</f>
        <v/>
      </c>
      <c r="E122" s="84">
        <f t="shared" si="96"/>
        <v>0</v>
      </c>
      <c r="F122" s="16">
        <f t="shared" si="97"/>
        <v>0</v>
      </c>
      <c r="G122" s="15">
        <f t="shared" si="98"/>
        <v>0</v>
      </c>
      <c r="H122" s="29"/>
      <c r="I122" s="17" t="str">
        <f t="shared" si="94"/>
        <v/>
      </c>
      <c r="P122" s="16" t="str">
        <f t="shared" si="99"/>
        <v>0</v>
      </c>
      <c r="Q122" s="61" t="str">
        <f t="shared" si="104"/>
        <v/>
      </c>
      <c r="R122" s="61" t="str">
        <f t="shared" si="104"/>
        <v/>
      </c>
      <c r="S122" s="61" t="str">
        <f t="shared" si="104"/>
        <v/>
      </c>
      <c r="T122" s="61" t="str">
        <f t="shared" si="103"/>
        <v/>
      </c>
      <c r="U122" s="61" t="str">
        <f t="shared" si="103"/>
        <v/>
      </c>
      <c r="V122" s="61" t="str">
        <f t="shared" si="103"/>
        <v/>
      </c>
      <c r="W122" s="61" t="str">
        <f t="shared" si="103"/>
        <v/>
      </c>
      <c r="X122" s="61" t="str">
        <f t="shared" si="103"/>
        <v/>
      </c>
      <c r="Y122" s="61" t="str">
        <f t="shared" si="103"/>
        <v/>
      </c>
      <c r="Z122" s="61" t="str">
        <f t="shared" si="103"/>
        <v/>
      </c>
      <c r="AA122" s="61" t="str">
        <f t="shared" si="103"/>
        <v/>
      </c>
      <c r="AB122" s="61" t="str">
        <f t="shared" si="103"/>
        <v/>
      </c>
      <c r="AC122" s="61" t="str">
        <f t="shared" si="103"/>
        <v/>
      </c>
      <c r="AD122" s="61" t="str">
        <f t="shared" si="103"/>
        <v/>
      </c>
      <c r="AE122" s="61" t="str">
        <f t="shared" si="102"/>
        <v/>
      </c>
      <c r="AF122" s="61" t="str">
        <f t="shared" si="102"/>
        <v/>
      </c>
      <c r="AG122" s="61" t="str">
        <f t="shared" si="102"/>
        <v/>
      </c>
      <c r="AH122" s="61" t="str">
        <f t="shared" si="102"/>
        <v/>
      </c>
      <c r="AI122" s="61" t="str">
        <f t="shared" si="102"/>
        <v/>
      </c>
      <c r="AJ122" s="61" t="str">
        <f t="shared" si="102"/>
        <v/>
      </c>
      <c r="AK122" s="61" t="str">
        <f t="shared" si="102"/>
        <v/>
      </c>
    </row>
    <row r="123" spans="3:37" ht="15.75" thickBot="1" x14ac:dyDescent="0.3">
      <c r="C123" s="30">
        <f t="shared" si="101"/>
        <v>0</v>
      </c>
      <c r="D123" s="31" t="str">
        <f>IF(OR(C123&lt;1,H123&lt;&gt;"",COUNTIF(P$100:P123,P123)&gt;3),"",VLOOKUP(C123-COUNTA(H$100:H123),DD!$F$1:$G$14,2))</f>
        <v/>
      </c>
      <c r="E123" s="85">
        <f t="shared" si="96"/>
        <v>0</v>
      </c>
      <c r="F123" s="32">
        <f t="shared" si="97"/>
        <v>0</v>
      </c>
      <c r="G123" s="31">
        <f t="shared" si="98"/>
        <v>0</v>
      </c>
      <c r="H123" s="33"/>
      <c r="I123" s="34" t="str">
        <f>IF(AND(OR(C123=C122,C123=C124),C123&lt;&gt;0),"TIE","")</f>
        <v/>
      </c>
      <c r="P123" s="16" t="str">
        <f t="shared" si="99"/>
        <v>0</v>
      </c>
      <c r="Q123" s="61" t="str">
        <f t="shared" si="104"/>
        <v/>
      </c>
      <c r="R123" s="61" t="str">
        <f t="shared" si="104"/>
        <v/>
      </c>
      <c r="S123" s="61" t="str">
        <f t="shared" si="104"/>
        <v/>
      </c>
      <c r="T123" s="61" t="str">
        <f t="shared" si="103"/>
        <v/>
      </c>
      <c r="U123" s="61" t="str">
        <f t="shared" si="103"/>
        <v/>
      </c>
      <c r="V123" s="61" t="str">
        <f t="shared" si="103"/>
        <v/>
      </c>
      <c r="W123" s="61" t="str">
        <f t="shared" si="103"/>
        <v/>
      </c>
      <c r="X123" s="61" t="str">
        <f t="shared" si="103"/>
        <v/>
      </c>
      <c r="Y123" s="61" t="str">
        <f t="shared" si="103"/>
        <v/>
      </c>
      <c r="Z123" s="61" t="str">
        <f t="shared" si="103"/>
        <v/>
      </c>
      <c r="AA123" s="61" t="str">
        <f t="shared" si="103"/>
        <v/>
      </c>
      <c r="AB123" s="61" t="str">
        <f t="shared" si="103"/>
        <v/>
      </c>
      <c r="AC123" s="61" t="str">
        <f t="shared" si="103"/>
        <v/>
      </c>
      <c r="AD123" s="61" t="str">
        <f t="shared" si="103"/>
        <v/>
      </c>
      <c r="AE123" s="61" t="str">
        <f t="shared" si="102"/>
        <v/>
      </c>
      <c r="AF123" s="61" t="str">
        <f t="shared" si="102"/>
        <v/>
      </c>
      <c r="AG123" s="61" t="str">
        <f t="shared" si="102"/>
        <v/>
      </c>
      <c r="AH123" s="61" t="str">
        <f t="shared" si="102"/>
        <v/>
      </c>
      <c r="AI123" s="61" t="str">
        <f t="shared" si="102"/>
        <v/>
      </c>
      <c r="AJ123" s="61" t="str">
        <f t="shared" si="102"/>
        <v/>
      </c>
      <c r="AK123" s="61" t="str">
        <f t="shared" si="102"/>
        <v/>
      </c>
    </row>
  </sheetData>
  <sheetProtection algorithmName="SHA-512" hashValue="73S/O1BIcMBtzpS/Bayj5uQg0qmDH1uT8SZTP6YbpKW/w/UiShipEKAaSWRqGOUyUgjT108PbQMnT2BUUpdR/g==" saltValue="KIR2HUda3FlQv0ZABBWU3A==" spinCount="100000" sheet="1" objects="1" scenarios="1"/>
  <mergeCells count="72">
    <mergeCell ref="A90:A93"/>
    <mergeCell ref="B90:B93"/>
    <mergeCell ref="C90:C93"/>
    <mergeCell ref="A94:A97"/>
    <mergeCell ref="B94:B97"/>
    <mergeCell ref="C94:C97"/>
    <mergeCell ref="A82:A85"/>
    <mergeCell ref="B82:B85"/>
    <mergeCell ref="C82:C85"/>
    <mergeCell ref="A86:A89"/>
    <mergeCell ref="B86:B89"/>
    <mergeCell ref="C86:C89"/>
    <mergeCell ref="A74:A77"/>
    <mergeCell ref="B74:B77"/>
    <mergeCell ref="C74:C77"/>
    <mergeCell ref="A78:A81"/>
    <mergeCell ref="B78:B81"/>
    <mergeCell ref="C78:C81"/>
    <mergeCell ref="A66:A69"/>
    <mergeCell ref="B66:B69"/>
    <mergeCell ref="C66:C69"/>
    <mergeCell ref="A70:A73"/>
    <mergeCell ref="B70:B73"/>
    <mergeCell ref="C70:C73"/>
    <mergeCell ref="A58:A61"/>
    <mergeCell ref="B58:B61"/>
    <mergeCell ref="C58:C61"/>
    <mergeCell ref="A62:A65"/>
    <mergeCell ref="B62:B65"/>
    <mergeCell ref="C62:C65"/>
    <mergeCell ref="A50:A53"/>
    <mergeCell ref="B50:B53"/>
    <mergeCell ref="C50:C53"/>
    <mergeCell ref="A54:A57"/>
    <mergeCell ref="B54:B57"/>
    <mergeCell ref="C54:C57"/>
    <mergeCell ref="A42:A45"/>
    <mergeCell ref="B42:B45"/>
    <mergeCell ref="C42:C45"/>
    <mergeCell ref="A46:A49"/>
    <mergeCell ref="B46:B49"/>
    <mergeCell ref="C46:C49"/>
    <mergeCell ref="A34:A37"/>
    <mergeCell ref="B34:B37"/>
    <mergeCell ref="C34:C37"/>
    <mergeCell ref="A38:A41"/>
    <mergeCell ref="B38:B41"/>
    <mergeCell ref="C38:C41"/>
    <mergeCell ref="A26:A29"/>
    <mergeCell ref="B26:B29"/>
    <mergeCell ref="C26:C29"/>
    <mergeCell ref="A30:A33"/>
    <mergeCell ref="B30:B33"/>
    <mergeCell ref="C30:C33"/>
    <mergeCell ref="A18:A21"/>
    <mergeCell ref="B18:B21"/>
    <mergeCell ref="C18:C21"/>
    <mergeCell ref="A22:A25"/>
    <mergeCell ref="B22:B25"/>
    <mergeCell ref="C22:C25"/>
    <mergeCell ref="A10:A13"/>
    <mergeCell ref="B10:B13"/>
    <mergeCell ref="C10:C13"/>
    <mergeCell ref="A14:A17"/>
    <mergeCell ref="B14:B17"/>
    <mergeCell ref="C14:C17"/>
    <mergeCell ref="A2:A5"/>
    <mergeCell ref="B2:B5"/>
    <mergeCell ref="C2:C5"/>
    <mergeCell ref="A6:A9"/>
    <mergeCell ref="B6:B9"/>
    <mergeCell ref="C6:C9"/>
  </mergeCells>
  <conditionalFormatting sqref="E3">
    <cfRule type="expression" dxfId="1907" priority="118">
      <formula>IF(E3="",FALSE,IF(LEFT(E3,1)=LEFT(E2,1),TRUE,FALSE))</formula>
    </cfRule>
  </conditionalFormatting>
  <conditionalFormatting sqref="E4">
    <cfRule type="expression" dxfId="1906" priority="117">
      <formula>IF(E4="",FALSE,IF(OR(LEFT(E4,LEN(E4)-1)=LEFT(E3,LEN(E3)-1),LEFT(E4,LEN(E4)-1)=LEFT(E2,LEN(E2)-1)),TRUE,FALSE))</formula>
    </cfRule>
  </conditionalFormatting>
  <conditionalFormatting sqref="E5">
    <cfRule type="expression" dxfId="1905" priority="116">
      <formula>IF(E5="",FALSE,IF(OR(LEFT(E5,LEN(E5)-1)=LEFT(E4,LEN(E4)-1),LEFT(E5,LEN(E5)-1)=LEFT(E3,LEN(E3)-1),LEFT(E5,LEN(E5)-1)=LEFT(E2,LEN(E2)-1),LEFT(E5,1)=LEFT(E4,1)),TRUE,FALSE))</formula>
    </cfRule>
  </conditionalFormatting>
  <conditionalFormatting sqref="E7">
    <cfRule type="expression" dxfId="1904" priority="113">
      <formula>IF(E7="",FALSE,IF(LEFT(E7,1)=LEFT(E6,1),TRUE,FALSE))</formula>
    </cfRule>
  </conditionalFormatting>
  <conditionalFormatting sqref="E8">
    <cfRule type="expression" dxfId="1903" priority="112">
      <formula>IF(E8="",FALSE,IF(OR(LEFT(E8,LEN(E8)-1)=LEFT(E7,LEN(E7)-1),LEFT(E8,LEN(E8)-1)=LEFT(E6,LEN(E6)-1)),TRUE,FALSE))</formula>
    </cfRule>
  </conditionalFormatting>
  <conditionalFormatting sqref="E9">
    <cfRule type="expression" dxfId="1902" priority="111">
      <formula>IF(E9="",FALSE,IF(OR(LEFT(E9,LEN(E9)-1)=LEFT(E8,LEN(E8)-1),LEFT(E9,LEN(E9)-1)=LEFT(E7,LEN(E7)-1),LEFT(E9,LEN(E9)-1)=LEFT(E6,LEN(E6)-1),LEFT(E9,1)=LEFT(E8,1)),TRUE,FALSE))</formula>
    </cfRule>
  </conditionalFormatting>
  <conditionalFormatting sqref="E11">
    <cfRule type="expression" dxfId="1901" priority="108">
      <formula>IF(E11="",FALSE,IF(LEFT(E11,1)=LEFT(E10,1),TRUE,FALSE))</formula>
    </cfRule>
  </conditionalFormatting>
  <conditionalFormatting sqref="E12">
    <cfRule type="expression" dxfId="1900" priority="107">
      <formula>IF(E12="",FALSE,IF(OR(LEFT(E12,LEN(E12)-1)=LEFT(E11,LEN(E11)-1),LEFT(E12,LEN(E12)-1)=LEFT(E10,LEN(E10)-1)),TRUE,FALSE))</formula>
    </cfRule>
  </conditionalFormatting>
  <conditionalFormatting sqref="E13">
    <cfRule type="expression" dxfId="1899" priority="106">
      <formula>IF(E13="",FALSE,IF(OR(LEFT(E13,LEN(E13)-1)=LEFT(E12,LEN(E12)-1),LEFT(E13,LEN(E13)-1)=LEFT(E11,LEN(E11)-1),LEFT(E13,LEN(E13)-1)=LEFT(E10,LEN(E10)-1),LEFT(E13,1)=LEFT(E12,1)),TRUE,FALSE))</formula>
    </cfRule>
  </conditionalFormatting>
  <conditionalFormatting sqref="E15">
    <cfRule type="expression" dxfId="1898" priority="103">
      <formula>IF(E15="",FALSE,IF(LEFT(E15,1)=LEFT(E14,1),TRUE,FALSE))</formula>
    </cfRule>
  </conditionalFormatting>
  <conditionalFormatting sqref="E16">
    <cfRule type="expression" dxfId="1897" priority="102">
      <formula>IF(E16="",FALSE,IF(OR(LEFT(E16,LEN(E16)-1)=LEFT(E15,LEN(E15)-1),LEFT(E16,LEN(E16)-1)=LEFT(E14,LEN(E14)-1)),TRUE,FALSE))</formula>
    </cfRule>
  </conditionalFormatting>
  <conditionalFormatting sqref="E17">
    <cfRule type="expression" dxfId="1896" priority="101">
      <formula>IF(E17="",FALSE,IF(OR(LEFT(E17,LEN(E17)-1)=LEFT(E16,LEN(E16)-1),LEFT(E17,LEN(E17)-1)=LEFT(E15,LEN(E15)-1),LEFT(E17,LEN(E17)-1)=LEFT(E14,LEN(E14)-1),LEFT(E17,1)=LEFT(E16,1)),TRUE,FALSE))</formula>
    </cfRule>
  </conditionalFormatting>
  <conditionalFormatting sqref="E19">
    <cfRule type="expression" dxfId="1895" priority="98">
      <formula>IF(E19="",FALSE,IF(LEFT(E19,1)=LEFT(E18,1),TRUE,FALSE))</formula>
    </cfRule>
  </conditionalFormatting>
  <conditionalFormatting sqref="E20">
    <cfRule type="expression" dxfId="1894" priority="97">
      <formula>IF(E20="",FALSE,IF(OR(LEFT(E20,LEN(E20)-1)=LEFT(E19,LEN(E19)-1),LEFT(E20,LEN(E20)-1)=LEFT(E18,LEN(E18)-1)),TRUE,FALSE))</formula>
    </cfRule>
  </conditionalFormatting>
  <conditionalFormatting sqref="E21">
    <cfRule type="expression" dxfId="1893" priority="96">
      <formula>IF(E21="",FALSE,IF(OR(LEFT(E21,LEN(E21)-1)=LEFT(E20,LEN(E20)-1),LEFT(E21,LEN(E21)-1)=LEFT(E19,LEN(E19)-1),LEFT(E21,LEN(E21)-1)=LEFT(E18,LEN(E18)-1),LEFT(E21,1)=LEFT(E20,1)),TRUE,FALSE))</formula>
    </cfRule>
  </conditionalFormatting>
  <conditionalFormatting sqref="E23">
    <cfRule type="expression" dxfId="1892" priority="93">
      <formula>IF(E23="",FALSE,IF(LEFT(E23,1)=LEFT(E22,1),TRUE,FALSE))</formula>
    </cfRule>
  </conditionalFormatting>
  <conditionalFormatting sqref="E24">
    <cfRule type="expression" dxfId="1891" priority="92">
      <formula>IF(E24="",FALSE,IF(OR(LEFT(E24,LEN(E24)-1)=LEFT(E23,LEN(E23)-1),LEFT(E24,LEN(E24)-1)=LEFT(E22,LEN(E22)-1)),TRUE,FALSE))</formula>
    </cfRule>
  </conditionalFormatting>
  <conditionalFormatting sqref="E25">
    <cfRule type="expression" dxfId="1890" priority="91">
      <formula>IF(E25="",FALSE,IF(OR(LEFT(E25,LEN(E25)-1)=LEFT(E24,LEN(E24)-1),LEFT(E25,LEN(E25)-1)=LEFT(E23,LEN(E23)-1),LEFT(E25,LEN(E25)-1)=LEFT(E22,LEN(E22)-1),LEFT(E25,1)=LEFT(E24,1)),TRUE,FALSE))</formula>
    </cfRule>
  </conditionalFormatting>
  <conditionalFormatting sqref="E27">
    <cfRule type="expression" dxfId="1889" priority="88">
      <formula>IF(E27="",FALSE,IF(LEFT(E27,1)=LEFT(E26,1),TRUE,FALSE))</formula>
    </cfRule>
  </conditionalFormatting>
  <conditionalFormatting sqref="E28">
    <cfRule type="expression" dxfId="1888" priority="87">
      <formula>IF(E28="",FALSE,IF(OR(LEFT(E28,LEN(E28)-1)=LEFT(E27,LEN(E27)-1),LEFT(E28,LEN(E28)-1)=LEFT(E26,LEN(E26)-1)),TRUE,FALSE))</formula>
    </cfRule>
  </conditionalFormatting>
  <conditionalFormatting sqref="E29">
    <cfRule type="expression" dxfId="1887" priority="86">
      <formula>IF(E29="",FALSE,IF(OR(LEFT(E29,LEN(E29)-1)=LEFT(E28,LEN(E28)-1),LEFT(E29,LEN(E29)-1)=LEFT(E27,LEN(E27)-1),LEFT(E29,LEN(E29)-1)=LEFT(E26,LEN(E26)-1),LEFT(E29,1)=LEFT(E28,1)),TRUE,FALSE))</formula>
    </cfRule>
  </conditionalFormatting>
  <conditionalFormatting sqref="E31">
    <cfRule type="expression" dxfId="1886" priority="83">
      <formula>IF(E31="",FALSE,IF(LEFT(E31,1)=LEFT(E30,1),TRUE,FALSE))</formula>
    </cfRule>
  </conditionalFormatting>
  <conditionalFormatting sqref="E32">
    <cfRule type="expression" dxfId="1885" priority="82">
      <formula>IF(E32="",FALSE,IF(OR(LEFT(E32,LEN(E32)-1)=LEFT(E31,LEN(E31)-1),LEFT(E32,LEN(E32)-1)=LEFT(E30,LEN(E30)-1)),TRUE,FALSE))</formula>
    </cfRule>
  </conditionalFormatting>
  <conditionalFormatting sqref="E33">
    <cfRule type="expression" dxfId="1884" priority="81">
      <formula>IF(E33="",FALSE,IF(OR(LEFT(E33,LEN(E33)-1)=LEFT(E32,LEN(E32)-1),LEFT(E33,LEN(E33)-1)=LEFT(E31,LEN(E31)-1),LEFT(E33,LEN(E33)-1)=LEFT(E30,LEN(E30)-1),LEFT(E33,1)=LEFT(E32,1)),TRUE,FALSE))</formula>
    </cfRule>
  </conditionalFormatting>
  <conditionalFormatting sqref="E35">
    <cfRule type="expression" dxfId="1883" priority="78">
      <formula>IF(E35="",FALSE,IF(LEFT(E35,1)=LEFT(E34,1),TRUE,FALSE))</formula>
    </cfRule>
  </conditionalFormatting>
  <conditionalFormatting sqref="E36">
    <cfRule type="expression" dxfId="1882" priority="77">
      <formula>IF(E36="",FALSE,IF(OR(LEFT(E36,LEN(E36)-1)=LEFT(E35,LEN(E35)-1),LEFT(E36,LEN(E36)-1)=LEFT(E34,LEN(E34)-1)),TRUE,FALSE))</formula>
    </cfRule>
  </conditionalFormatting>
  <conditionalFormatting sqref="E37">
    <cfRule type="expression" dxfId="1881" priority="76">
      <formula>IF(E37="",FALSE,IF(OR(LEFT(E37,LEN(E37)-1)=LEFT(E36,LEN(E36)-1),LEFT(E37,LEN(E37)-1)=LEFT(E35,LEN(E35)-1),LEFT(E37,LEN(E37)-1)=LEFT(E34,LEN(E34)-1),LEFT(E37,1)=LEFT(E36,1)),TRUE,FALSE))</formula>
    </cfRule>
  </conditionalFormatting>
  <conditionalFormatting sqref="E39">
    <cfRule type="expression" dxfId="1880" priority="73">
      <formula>IF(E39="",FALSE,IF(LEFT(E39,1)=LEFT(E38,1),TRUE,FALSE))</formula>
    </cfRule>
  </conditionalFormatting>
  <conditionalFormatting sqref="E40">
    <cfRule type="expression" dxfId="1879" priority="72">
      <formula>IF(E40="",FALSE,IF(OR(LEFT(E40,LEN(E40)-1)=LEFT(E39,LEN(E39)-1),LEFT(E40,LEN(E40)-1)=LEFT(E38,LEN(E38)-1)),TRUE,FALSE))</formula>
    </cfRule>
  </conditionalFormatting>
  <conditionalFormatting sqref="E41">
    <cfRule type="expression" dxfId="1878" priority="71">
      <formula>IF(E41="",FALSE,IF(OR(LEFT(E41,LEN(E41)-1)=LEFT(E40,LEN(E40)-1),LEFT(E41,LEN(E41)-1)=LEFT(E39,LEN(E39)-1),LEFT(E41,LEN(E41)-1)=LEFT(E38,LEN(E38)-1),LEFT(E41,1)=LEFT(E40,1)),TRUE,FALSE))</formula>
    </cfRule>
  </conditionalFormatting>
  <conditionalFormatting sqref="E43">
    <cfRule type="expression" dxfId="1877" priority="68">
      <formula>IF(E43="",FALSE,IF(LEFT(E43,1)=LEFT(E42,1),TRUE,FALSE))</formula>
    </cfRule>
  </conditionalFormatting>
  <conditionalFormatting sqref="E44">
    <cfRule type="expression" dxfId="1876" priority="67">
      <formula>IF(E44="",FALSE,IF(OR(LEFT(E44,LEN(E44)-1)=LEFT(E43,LEN(E43)-1),LEFT(E44,LEN(E44)-1)=LEFT(E42,LEN(E42)-1)),TRUE,FALSE))</formula>
    </cfRule>
  </conditionalFormatting>
  <conditionalFormatting sqref="E45">
    <cfRule type="expression" dxfId="1875" priority="66">
      <formula>IF(E45="",FALSE,IF(OR(LEFT(E45,LEN(E45)-1)=LEFT(E44,LEN(E44)-1),LEFT(E45,LEN(E45)-1)=LEFT(E43,LEN(E43)-1),LEFT(E45,LEN(E45)-1)=LEFT(E42,LEN(E42)-1),LEFT(E45,1)=LEFT(E44,1)),TRUE,FALSE))</formula>
    </cfRule>
  </conditionalFormatting>
  <conditionalFormatting sqref="E47">
    <cfRule type="expression" dxfId="1874" priority="63">
      <formula>IF(E47="",FALSE,IF(LEFT(E47,1)=LEFT(E46,1),TRUE,FALSE))</formula>
    </cfRule>
  </conditionalFormatting>
  <conditionalFormatting sqref="E48">
    <cfRule type="expression" dxfId="1873" priority="62">
      <formula>IF(E48="",FALSE,IF(OR(LEFT(E48,LEN(E48)-1)=LEFT(E47,LEN(E47)-1),LEFT(E48,LEN(E48)-1)=LEFT(E46,LEN(E46)-1)),TRUE,FALSE))</formula>
    </cfRule>
  </conditionalFormatting>
  <conditionalFormatting sqref="E49">
    <cfRule type="expression" dxfId="1872" priority="61">
      <formula>IF(E49="",FALSE,IF(OR(LEFT(E49,LEN(E49)-1)=LEFT(E48,LEN(E48)-1),LEFT(E49,LEN(E49)-1)=LEFT(E47,LEN(E47)-1),LEFT(E49,LEN(E49)-1)=LEFT(E46,LEN(E46)-1),LEFT(E49,1)=LEFT(E48,1)),TRUE,FALSE))</formula>
    </cfRule>
  </conditionalFormatting>
  <conditionalFormatting sqref="E51">
    <cfRule type="expression" dxfId="1871" priority="58">
      <formula>IF(E51="",FALSE,IF(LEFT(E51,1)=LEFT(E50,1),TRUE,FALSE))</formula>
    </cfRule>
  </conditionalFormatting>
  <conditionalFormatting sqref="E52">
    <cfRule type="expression" dxfId="1870" priority="57">
      <formula>IF(E52="",FALSE,IF(OR(LEFT(E52,LEN(E52)-1)=LEFT(E51,LEN(E51)-1),LEFT(E52,LEN(E52)-1)=LEFT(E50,LEN(E50)-1)),TRUE,FALSE))</formula>
    </cfRule>
  </conditionalFormatting>
  <conditionalFormatting sqref="E53">
    <cfRule type="expression" dxfId="1869" priority="56">
      <formula>IF(E53="",FALSE,IF(OR(LEFT(E53,LEN(E53)-1)=LEFT(E52,LEN(E52)-1),LEFT(E53,LEN(E53)-1)=LEFT(E51,LEN(E51)-1),LEFT(E53,LEN(E53)-1)=LEFT(E50,LEN(E50)-1),LEFT(E53,1)=LEFT(E52,1)),TRUE,FALSE))</formula>
    </cfRule>
  </conditionalFormatting>
  <conditionalFormatting sqref="E55">
    <cfRule type="expression" dxfId="1868" priority="53">
      <formula>IF(E55="",FALSE,IF(LEFT(E55,1)=LEFT(E54,1),TRUE,FALSE))</formula>
    </cfRule>
  </conditionalFormatting>
  <conditionalFormatting sqref="E56">
    <cfRule type="expression" dxfId="1867" priority="52">
      <formula>IF(E56="",FALSE,IF(OR(LEFT(E56,LEN(E56)-1)=LEFT(E55,LEN(E55)-1),LEFT(E56,LEN(E56)-1)=LEFT(E54,LEN(E54)-1)),TRUE,FALSE))</formula>
    </cfRule>
  </conditionalFormatting>
  <conditionalFormatting sqref="E57">
    <cfRule type="expression" dxfId="1866" priority="51">
      <formula>IF(E57="",FALSE,IF(OR(LEFT(E57,LEN(E57)-1)=LEFT(E56,LEN(E56)-1),LEFT(E57,LEN(E57)-1)=LEFT(E55,LEN(E55)-1),LEFT(E57,LEN(E57)-1)=LEFT(E54,LEN(E54)-1),LEFT(E57,1)=LEFT(E56,1)),TRUE,FALSE))</formula>
    </cfRule>
  </conditionalFormatting>
  <conditionalFormatting sqref="E59">
    <cfRule type="expression" dxfId="1865" priority="48">
      <formula>IF(E59="",FALSE,IF(LEFT(E59,1)=LEFT(E58,1),TRUE,FALSE))</formula>
    </cfRule>
  </conditionalFormatting>
  <conditionalFormatting sqref="E60">
    <cfRule type="expression" dxfId="1864" priority="47">
      <formula>IF(E60="",FALSE,IF(OR(LEFT(E60,LEN(E60)-1)=LEFT(E59,LEN(E59)-1),LEFT(E60,LEN(E60)-1)=LEFT(E58,LEN(E58)-1)),TRUE,FALSE))</formula>
    </cfRule>
  </conditionalFormatting>
  <conditionalFormatting sqref="E61">
    <cfRule type="expression" dxfId="1863" priority="46">
      <formula>IF(E61="",FALSE,IF(OR(LEFT(E61,LEN(E61)-1)=LEFT(E60,LEN(E60)-1),LEFT(E61,LEN(E61)-1)=LEFT(E59,LEN(E59)-1),LEFT(E61,LEN(E61)-1)=LEFT(E58,LEN(E58)-1),LEFT(E61,1)=LEFT(E60,1)),TRUE,FALSE))</formula>
    </cfRule>
  </conditionalFormatting>
  <conditionalFormatting sqref="E63">
    <cfRule type="expression" dxfId="1862" priority="43">
      <formula>IF(E63="",FALSE,IF(LEFT(E63,1)=LEFT(E62,1),TRUE,FALSE))</formula>
    </cfRule>
  </conditionalFormatting>
  <conditionalFormatting sqref="E64">
    <cfRule type="expression" dxfId="1861" priority="42">
      <formula>IF(E64="",FALSE,IF(OR(LEFT(E64,LEN(E64)-1)=LEFT(E63,LEN(E63)-1),LEFT(E64,LEN(E64)-1)=LEFT(E62,LEN(E62)-1)),TRUE,FALSE))</formula>
    </cfRule>
  </conditionalFormatting>
  <conditionalFormatting sqref="E65">
    <cfRule type="expression" dxfId="1860" priority="41">
      <formula>IF(E65="",FALSE,IF(OR(LEFT(E65,LEN(E65)-1)=LEFT(E64,LEN(E64)-1),LEFT(E65,LEN(E65)-1)=LEFT(E63,LEN(E63)-1),LEFT(E65,LEN(E65)-1)=LEFT(E62,LEN(E62)-1),LEFT(E65,1)=LEFT(E64,1)),TRUE,FALSE))</formula>
    </cfRule>
  </conditionalFormatting>
  <conditionalFormatting sqref="E67">
    <cfRule type="expression" dxfId="1859" priority="38">
      <formula>IF(E67="",FALSE,IF(LEFT(E67,1)=LEFT(E66,1),TRUE,FALSE))</formula>
    </cfRule>
  </conditionalFormatting>
  <conditionalFormatting sqref="E68">
    <cfRule type="expression" dxfId="1858" priority="37">
      <formula>IF(E68="",FALSE,IF(OR(LEFT(E68,LEN(E68)-1)=LEFT(E67,LEN(E67)-1),LEFT(E68,LEN(E68)-1)=LEFT(E66,LEN(E66)-1)),TRUE,FALSE))</formula>
    </cfRule>
  </conditionalFormatting>
  <conditionalFormatting sqref="E69">
    <cfRule type="expression" dxfId="1857" priority="36">
      <formula>IF(E69="",FALSE,IF(OR(LEFT(E69,LEN(E69)-1)=LEFT(E68,LEN(E68)-1),LEFT(E69,LEN(E69)-1)=LEFT(E67,LEN(E67)-1),LEFT(E69,LEN(E69)-1)=LEFT(E66,LEN(E66)-1),LEFT(E69,1)=LEFT(E68,1)),TRUE,FALSE))</formula>
    </cfRule>
  </conditionalFormatting>
  <conditionalFormatting sqref="E71">
    <cfRule type="expression" dxfId="1856" priority="33">
      <formula>IF(E71="",FALSE,IF(LEFT(E71,1)=LEFT(E70,1),TRUE,FALSE))</formula>
    </cfRule>
  </conditionalFormatting>
  <conditionalFormatting sqref="E72">
    <cfRule type="expression" dxfId="1855" priority="32">
      <formula>IF(E72="",FALSE,IF(OR(LEFT(E72,LEN(E72)-1)=LEFT(E71,LEN(E71)-1),LEFT(E72,LEN(E72)-1)=LEFT(E70,LEN(E70)-1)),TRUE,FALSE))</formula>
    </cfRule>
  </conditionalFormatting>
  <conditionalFormatting sqref="E73">
    <cfRule type="expression" dxfId="1854" priority="31">
      <formula>IF(E73="",FALSE,IF(OR(LEFT(E73,LEN(E73)-1)=LEFT(E72,LEN(E72)-1),LEFT(E73,LEN(E73)-1)=LEFT(E71,LEN(E71)-1),LEFT(E73,LEN(E73)-1)=LEFT(E70,LEN(E70)-1),LEFT(E73,1)=LEFT(E72,1)),TRUE,FALSE))</formula>
    </cfRule>
  </conditionalFormatting>
  <conditionalFormatting sqref="E75">
    <cfRule type="expression" dxfId="1853" priority="28">
      <formula>IF(E75="",FALSE,IF(LEFT(E75,1)=LEFT(E74,1),TRUE,FALSE))</formula>
    </cfRule>
  </conditionalFormatting>
  <conditionalFormatting sqref="E76">
    <cfRule type="expression" dxfId="1852" priority="27">
      <formula>IF(E76="",FALSE,IF(OR(LEFT(E76,LEN(E76)-1)=LEFT(E75,LEN(E75)-1),LEFT(E76,LEN(E76)-1)=LEFT(E74,LEN(E74)-1)),TRUE,FALSE))</formula>
    </cfRule>
  </conditionalFormatting>
  <conditionalFormatting sqref="E77">
    <cfRule type="expression" dxfId="1851" priority="26">
      <formula>IF(E77="",FALSE,IF(OR(LEFT(E77,LEN(E77)-1)=LEFT(E76,LEN(E76)-1),LEFT(E77,LEN(E77)-1)=LEFT(E75,LEN(E75)-1),LEFT(E77,LEN(E77)-1)=LEFT(E74,LEN(E74)-1),LEFT(E77,1)=LEFT(E76,1)),TRUE,FALSE))</formula>
    </cfRule>
  </conditionalFormatting>
  <conditionalFormatting sqref="E79">
    <cfRule type="expression" dxfId="1850" priority="23">
      <formula>IF(E79="",FALSE,IF(LEFT(E79,1)=LEFT(E78,1),TRUE,FALSE))</formula>
    </cfRule>
  </conditionalFormatting>
  <conditionalFormatting sqref="E80">
    <cfRule type="expression" dxfId="1849" priority="22">
      <formula>IF(E80="",FALSE,IF(OR(LEFT(E80,LEN(E80)-1)=LEFT(E79,LEN(E79)-1),LEFT(E80,LEN(E80)-1)=LEFT(E78,LEN(E78)-1)),TRUE,FALSE))</formula>
    </cfRule>
  </conditionalFormatting>
  <conditionalFormatting sqref="E81">
    <cfRule type="expression" dxfId="1848" priority="21">
      <formula>IF(E81="",FALSE,IF(OR(LEFT(E81,LEN(E81)-1)=LEFT(E80,LEN(E80)-1),LEFT(E81,LEN(E81)-1)=LEFT(E79,LEN(E79)-1),LEFT(E81,LEN(E81)-1)=LEFT(E78,LEN(E78)-1),LEFT(E81,1)=LEFT(E80,1)),TRUE,FALSE))</formula>
    </cfRule>
  </conditionalFormatting>
  <conditionalFormatting sqref="E83">
    <cfRule type="expression" dxfId="1847" priority="18">
      <formula>IF(E83="",FALSE,IF(LEFT(E83,1)=LEFT(E82,1),TRUE,FALSE))</formula>
    </cfRule>
  </conditionalFormatting>
  <conditionalFormatting sqref="E84">
    <cfRule type="expression" dxfId="1846" priority="17">
      <formula>IF(E84="",FALSE,IF(OR(LEFT(E84,LEN(E84)-1)=LEFT(E83,LEN(E83)-1),LEFT(E84,LEN(E84)-1)=LEFT(E82,LEN(E82)-1)),TRUE,FALSE))</formula>
    </cfRule>
  </conditionalFormatting>
  <conditionalFormatting sqref="E85">
    <cfRule type="expression" dxfId="1845" priority="16">
      <formula>IF(E85="",FALSE,IF(OR(LEFT(E85,LEN(E85)-1)=LEFT(E84,LEN(E84)-1),LEFT(E85,LEN(E85)-1)=LEFT(E83,LEN(E83)-1),LEFT(E85,LEN(E85)-1)=LEFT(E82,LEN(E82)-1),LEFT(E85,1)=LEFT(E84,1)),TRUE,FALSE))</formula>
    </cfRule>
  </conditionalFormatting>
  <conditionalFormatting sqref="E87">
    <cfRule type="expression" dxfId="1844" priority="13">
      <formula>IF(E87="",FALSE,IF(LEFT(E87,1)=LEFT(E86,1),TRUE,FALSE))</formula>
    </cfRule>
  </conditionalFormatting>
  <conditionalFormatting sqref="E88">
    <cfRule type="expression" dxfId="1843" priority="12">
      <formula>IF(E88="",FALSE,IF(OR(LEFT(E88,LEN(E88)-1)=LEFT(E87,LEN(E87)-1),LEFT(E88,LEN(E88)-1)=LEFT(E86,LEN(E86)-1)),TRUE,FALSE))</formula>
    </cfRule>
  </conditionalFormatting>
  <conditionalFormatting sqref="E89">
    <cfRule type="expression" dxfId="1842" priority="11">
      <formula>IF(E89="",FALSE,IF(OR(LEFT(E89,LEN(E89)-1)=LEFT(E88,LEN(E88)-1),LEFT(E89,LEN(E89)-1)=LEFT(E87,LEN(E87)-1),LEFT(E89,LEN(E89)-1)=LEFT(E86,LEN(E86)-1),LEFT(E89,1)=LEFT(E88,1)),TRUE,FALSE))</formula>
    </cfRule>
  </conditionalFormatting>
  <conditionalFormatting sqref="E91">
    <cfRule type="expression" dxfId="1841" priority="8">
      <formula>IF(E91="",FALSE,IF(LEFT(E91,1)=LEFT(E90,1),TRUE,FALSE))</formula>
    </cfRule>
  </conditionalFormatting>
  <conditionalFormatting sqref="E92">
    <cfRule type="expression" dxfId="1840" priority="7">
      <formula>IF(E92="",FALSE,IF(OR(LEFT(E92,LEN(E92)-1)=LEFT(E91,LEN(E91)-1),LEFT(E92,LEN(E92)-1)=LEFT(E90,LEN(E90)-1)),TRUE,FALSE))</formula>
    </cfRule>
  </conditionalFormatting>
  <conditionalFormatting sqref="E93">
    <cfRule type="expression" dxfId="1839" priority="6">
      <formula>IF(E93="",FALSE,IF(OR(LEFT(E93,LEN(E93)-1)=LEFT(E92,LEN(E92)-1),LEFT(E93,LEN(E93)-1)=LEFT(E91,LEN(E91)-1),LEFT(E93,LEN(E93)-1)=LEFT(E90,LEN(E90)-1),LEFT(E93,1)=LEFT(E92,1)),TRUE,FALSE))</formula>
    </cfRule>
  </conditionalFormatting>
  <conditionalFormatting sqref="E95">
    <cfRule type="expression" dxfId="1838" priority="3">
      <formula>IF(E95="",FALSE,IF(LEFT(E95,1)=LEFT(E94,1),TRUE,FALSE))</formula>
    </cfRule>
  </conditionalFormatting>
  <conditionalFormatting sqref="E96">
    <cfRule type="expression" dxfId="1837" priority="2">
      <formula>IF(E96="",FALSE,IF(OR(LEFT(E96,LEN(E96)-1)=LEFT(E95,LEN(E95)-1),LEFT(E96,LEN(E96)-1)=LEFT(E94,LEN(E94)-1)),TRUE,FALSE))</formula>
    </cfRule>
  </conditionalFormatting>
  <conditionalFormatting sqref="E97">
    <cfRule type="expression" dxfId="1836" priority="1">
      <formula>IF(E97="",FALSE,IF(OR(LEFT(E97,LEN(E97)-1)=LEFT(E96,LEN(E96)-1),LEFT(E97,LEN(E97)-1)=LEFT(E95,LEN(E95)-1),LEFT(E97,LEN(E97)-1)=LEFT(E94,LEN(E94)-1),LEFT(E97,1)=LEFT(E96,1)),TRUE,FALSE))</formula>
    </cfRule>
  </conditionalFormatting>
  <conditionalFormatting sqref="G2">
    <cfRule type="expression" dxfId="1835" priority="119">
      <formula>IF(SUM(G2:G3)&gt;3.7,TRUE,FALSE)</formula>
    </cfRule>
  </conditionalFormatting>
  <conditionalFormatting sqref="G3">
    <cfRule type="expression" dxfId="1834" priority="120">
      <formula>IF(SUM(G2:G3)&gt;3.7,TRUE,FALSE)</formula>
    </cfRule>
  </conditionalFormatting>
  <conditionalFormatting sqref="G6">
    <cfRule type="expression" dxfId="1833" priority="114">
      <formula>IF(SUM(G6:G7)&gt;3.7,TRUE,FALSE)</formula>
    </cfRule>
  </conditionalFormatting>
  <conditionalFormatting sqref="G7">
    <cfRule type="expression" dxfId="1832" priority="115">
      <formula>IF(SUM(G6:G7)&gt;3.7,TRUE,FALSE)</formula>
    </cfRule>
  </conditionalFormatting>
  <conditionalFormatting sqref="G10">
    <cfRule type="expression" dxfId="1831" priority="109">
      <formula>IF(SUM(G10:G11)&gt;3.7,TRUE,FALSE)</formula>
    </cfRule>
  </conditionalFormatting>
  <conditionalFormatting sqref="G11">
    <cfRule type="expression" dxfId="1830" priority="110">
      <formula>IF(SUM(G10:G11)&gt;3.7,TRUE,FALSE)</formula>
    </cfRule>
  </conditionalFormatting>
  <conditionalFormatting sqref="G14">
    <cfRule type="expression" dxfId="1829" priority="104">
      <formula>IF(SUM(G14:G15)&gt;3.7,TRUE,FALSE)</formula>
    </cfRule>
  </conditionalFormatting>
  <conditionalFormatting sqref="G15">
    <cfRule type="expression" dxfId="1828" priority="105">
      <formula>IF(SUM(G14:G15)&gt;3.7,TRUE,FALSE)</formula>
    </cfRule>
  </conditionalFormatting>
  <conditionalFormatting sqref="G18">
    <cfRule type="expression" dxfId="1827" priority="99">
      <formula>IF(SUM(G18:G19)&gt;3.7,TRUE,FALSE)</formula>
    </cfRule>
  </conditionalFormatting>
  <conditionalFormatting sqref="G19">
    <cfRule type="expression" dxfId="1826" priority="100">
      <formula>IF(SUM(G18:G19)&gt;3.7,TRUE,FALSE)</formula>
    </cfRule>
  </conditionalFormatting>
  <conditionalFormatting sqref="G22">
    <cfRule type="expression" dxfId="1825" priority="94">
      <formula>IF(SUM(G22:G23)&gt;3.7,TRUE,FALSE)</formula>
    </cfRule>
  </conditionalFormatting>
  <conditionalFormatting sqref="G23">
    <cfRule type="expression" dxfId="1824" priority="95">
      <formula>IF(SUM(G22:G23)&gt;3.7,TRUE,FALSE)</formula>
    </cfRule>
  </conditionalFormatting>
  <conditionalFormatting sqref="G26">
    <cfRule type="expression" dxfId="1823" priority="89">
      <formula>IF(SUM(G26:G27)&gt;3.7,TRUE,FALSE)</formula>
    </cfRule>
  </conditionalFormatting>
  <conditionalFormatting sqref="G27">
    <cfRule type="expression" dxfId="1822" priority="90">
      <formula>IF(SUM(G26:G27)&gt;3.7,TRUE,FALSE)</formula>
    </cfRule>
  </conditionalFormatting>
  <conditionalFormatting sqref="G30">
    <cfRule type="expression" dxfId="1821" priority="84">
      <formula>IF(SUM(G30:G31)&gt;3.7,TRUE,FALSE)</formula>
    </cfRule>
  </conditionalFormatting>
  <conditionalFormatting sqref="G31">
    <cfRule type="expression" dxfId="1820" priority="85">
      <formula>IF(SUM(G30:G31)&gt;3.7,TRUE,FALSE)</formula>
    </cfRule>
  </conditionalFormatting>
  <conditionalFormatting sqref="G34">
    <cfRule type="expression" dxfId="1819" priority="79">
      <formula>IF(SUM(G34:G35)&gt;3.7,TRUE,FALSE)</formula>
    </cfRule>
  </conditionalFormatting>
  <conditionalFormatting sqref="G35">
    <cfRule type="expression" dxfId="1818" priority="80">
      <formula>IF(SUM(G34:G35)&gt;3.7,TRUE,FALSE)</formula>
    </cfRule>
  </conditionalFormatting>
  <conditionalFormatting sqref="G38">
    <cfRule type="expression" dxfId="1817" priority="74">
      <formula>IF(SUM(G38:G39)&gt;3.7,TRUE,FALSE)</formula>
    </cfRule>
  </conditionalFormatting>
  <conditionalFormatting sqref="G39">
    <cfRule type="expression" dxfId="1816" priority="75">
      <formula>IF(SUM(G38:G39)&gt;3.7,TRUE,FALSE)</formula>
    </cfRule>
  </conditionalFormatting>
  <conditionalFormatting sqref="G42">
    <cfRule type="expression" dxfId="1815" priority="69">
      <formula>IF(SUM(G42:G43)&gt;3.7,TRUE,FALSE)</formula>
    </cfRule>
  </conditionalFormatting>
  <conditionalFormatting sqref="G43">
    <cfRule type="expression" dxfId="1814" priority="70">
      <formula>IF(SUM(G42:G43)&gt;3.7,TRUE,FALSE)</formula>
    </cfRule>
  </conditionalFormatting>
  <conditionalFormatting sqref="G46">
    <cfRule type="expression" dxfId="1813" priority="64">
      <formula>IF(SUM(G46:G47)&gt;3.7,TRUE,FALSE)</formula>
    </cfRule>
  </conditionalFormatting>
  <conditionalFormatting sqref="G47">
    <cfRule type="expression" dxfId="1812" priority="65">
      <formula>IF(SUM(G46:G47)&gt;3.7,TRUE,FALSE)</formula>
    </cfRule>
  </conditionalFormatting>
  <conditionalFormatting sqref="G50">
    <cfRule type="expression" dxfId="1811" priority="59">
      <formula>IF(SUM(G50:G51)&gt;3.7,TRUE,FALSE)</formula>
    </cfRule>
  </conditionalFormatting>
  <conditionalFormatting sqref="G51">
    <cfRule type="expression" dxfId="1810" priority="60">
      <formula>IF(SUM(G50:G51)&gt;3.7,TRUE,FALSE)</formula>
    </cfRule>
  </conditionalFormatting>
  <conditionalFormatting sqref="G54">
    <cfRule type="expression" dxfId="1809" priority="54">
      <formula>IF(SUM(G54:G55)&gt;3.7,TRUE,FALSE)</formula>
    </cfRule>
  </conditionalFormatting>
  <conditionalFormatting sqref="G55">
    <cfRule type="expression" dxfId="1808" priority="55">
      <formula>IF(SUM(G54:G55)&gt;3.7,TRUE,FALSE)</formula>
    </cfRule>
  </conditionalFormatting>
  <conditionalFormatting sqref="G58">
    <cfRule type="expression" dxfId="1807" priority="49">
      <formula>IF(SUM(G58:G59)&gt;3.7,TRUE,FALSE)</formula>
    </cfRule>
  </conditionalFormatting>
  <conditionalFormatting sqref="G59">
    <cfRule type="expression" dxfId="1806" priority="50">
      <formula>IF(SUM(G58:G59)&gt;3.7,TRUE,FALSE)</formula>
    </cfRule>
  </conditionalFormatting>
  <conditionalFormatting sqref="G62">
    <cfRule type="expression" dxfId="1805" priority="44">
      <formula>IF(SUM(G62:G63)&gt;3.7,TRUE,FALSE)</formula>
    </cfRule>
  </conditionalFormatting>
  <conditionalFormatting sqref="G63">
    <cfRule type="expression" dxfId="1804" priority="45">
      <formula>IF(SUM(G62:G63)&gt;3.7,TRUE,FALSE)</formula>
    </cfRule>
  </conditionalFormatting>
  <conditionalFormatting sqref="G66">
    <cfRule type="expression" dxfId="1803" priority="39">
      <formula>IF(SUM(G66:G67)&gt;3.7,TRUE,FALSE)</formula>
    </cfRule>
  </conditionalFormatting>
  <conditionalFormatting sqref="G67">
    <cfRule type="expression" dxfId="1802" priority="40">
      <formula>IF(SUM(G66:G67)&gt;3.7,TRUE,FALSE)</formula>
    </cfRule>
  </conditionalFormatting>
  <conditionalFormatting sqref="G70">
    <cfRule type="expression" dxfId="1801" priority="34">
      <formula>IF(SUM(G70:G71)&gt;3.7,TRUE,FALSE)</formula>
    </cfRule>
  </conditionalFormatting>
  <conditionalFormatting sqref="G71">
    <cfRule type="expression" dxfId="1800" priority="35">
      <formula>IF(SUM(G70:G71)&gt;3.7,TRUE,FALSE)</formula>
    </cfRule>
  </conditionalFormatting>
  <conditionalFormatting sqref="G74">
    <cfRule type="expression" dxfId="1799" priority="29">
      <formula>IF(SUM(G74:G75)&gt;3.7,TRUE,FALSE)</formula>
    </cfRule>
  </conditionalFormatting>
  <conditionalFormatting sqref="G75">
    <cfRule type="expression" dxfId="1798" priority="30">
      <formula>IF(SUM(G74:G75)&gt;3.7,TRUE,FALSE)</formula>
    </cfRule>
  </conditionalFormatting>
  <conditionalFormatting sqref="G78">
    <cfRule type="expression" dxfId="1797" priority="24">
      <formula>IF(SUM(G78:G79)&gt;3.7,TRUE,FALSE)</formula>
    </cfRule>
  </conditionalFormatting>
  <conditionalFormatting sqref="G79">
    <cfRule type="expression" dxfId="1796" priority="25">
      <formula>IF(SUM(G78:G79)&gt;3.7,TRUE,FALSE)</formula>
    </cfRule>
  </conditionalFormatting>
  <conditionalFormatting sqref="G82">
    <cfRule type="expression" dxfId="1795" priority="19">
      <formula>IF(SUM(G82:G83)&gt;3.7,TRUE,FALSE)</formula>
    </cfRule>
  </conditionalFormatting>
  <conditionalFormatting sqref="G83">
    <cfRule type="expression" dxfId="1794" priority="20">
      <formula>IF(SUM(G82:G83)&gt;3.7,TRUE,FALSE)</formula>
    </cfRule>
  </conditionalFormatting>
  <conditionalFormatting sqref="G86">
    <cfRule type="expression" dxfId="1793" priority="14">
      <formula>IF(SUM(G86:G87)&gt;3.7,TRUE,FALSE)</formula>
    </cfRule>
  </conditionalFormatting>
  <conditionalFormatting sqref="G87">
    <cfRule type="expression" dxfId="1792" priority="15">
      <formula>IF(SUM(G86:G87)&gt;3.7,TRUE,FALSE)</formula>
    </cfRule>
  </conditionalFormatting>
  <conditionalFormatting sqref="G90">
    <cfRule type="expression" dxfId="1791" priority="9">
      <formula>IF(SUM(G90:G91)&gt;3.7,TRUE,FALSE)</formula>
    </cfRule>
  </conditionalFormatting>
  <conditionalFormatting sqref="G91">
    <cfRule type="expression" dxfId="1790" priority="10">
      <formula>IF(SUM(G90:G91)&gt;3.7,TRUE,FALSE)</formula>
    </cfRule>
  </conditionalFormatting>
  <conditionalFormatting sqref="G94">
    <cfRule type="expression" dxfId="1789" priority="4">
      <formula>IF(SUM(G94:G95)&gt;3.7,TRUE,FALSE)</formula>
    </cfRule>
  </conditionalFormatting>
  <conditionalFormatting sqref="G95">
    <cfRule type="expression" dxfId="1788" priority="5">
      <formula>IF(SUM(G94:G95)&gt;3.7,TRUE,FALSE)</formula>
    </cfRule>
  </conditionalFormatting>
  <dataValidations count="2">
    <dataValidation type="custom" allowBlank="1" showInputMessage="1" showErrorMessage="1" error="Please enter the FIRST and LAST names of the diver" sqref="B2:B97" xr:uid="{178753B6-7270-4B22-BC9A-86F8ED9F2F9C}">
      <formula1>IF(FIND(" ",B2)&gt;1,TRUE,FALSE)</formula1>
    </dataValidation>
    <dataValidation type="custom" showErrorMessage="1" error="Please enter the diver's CLUB" sqref="E2 E6 E10 E14 E18 E22 E26 E30 E34 E38 E42 E46 E50 E54 E58 E62 E66 E70 E74 E78 E82 E86 E90 E94" xr:uid="{6A662717-54D6-4BA9-90EA-780C30161899}">
      <formula1>IF(C2&lt;&gt;"",TRUE,FALSE)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DropDown="1" showErrorMessage="1" errorTitle="Invalid score" error="Oops!" xr:uid="{7F7C420E-AD68-4FAB-ABD4-7A35A6DACE2E}">
          <x14:formula1>
            <xm:f>DD!$H$1:$H$21</xm:f>
          </x14:formula1>
          <xm:sqref>H2:L97</xm:sqref>
        </x14:dataValidation>
        <x14:dataValidation type="list" showErrorMessage="1" errorTitle="Oops!" error="Please enter one of the pools in this competition" xr:uid="{2756759E-A0EA-40D2-8D3F-0F92E9058EDD}">
          <x14:formula1>
            <xm:f>DD!$E$1:$E$21</xm:f>
          </x14:formula1>
          <xm:sqref>C2:C97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INFO</vt:lpstr>
      <vt:lpstr>-8G</vt:lpstr>
      <vt:lpstr>-8B</vt:lpstr>
      <vt:lpstr>9-10G</vt:lpstr>
      <vt:lpstr>9-10B</vt:lpstr>
      <vt:lpstr>11-12G</vt:lpstr>
      <vt:lpstr>11-12B</vt:lpstr>
      <vt:lpstr>13-14G</vt:lpstr>
      <vt:lpstr>13-14B</vt:lpstr>
      <vt:lpstr>15+G</vt:lpstr>
      <vt:lpstr>15+B</vt:lpstr>
      <vt:lpstr>DD</vt:lpstr>
      <vt:lpstr>tech -8G</vt:lpstr>
      <vt:lpstr>tech -8B</vt:lpstr>
      <vt:lpstr>tech 9-10G</vt:lpstr>
      <vt:lpstr>tech 9-10B</vt:lpstr>
      <vt:lpstr>tech 11-12G</vt:lpstr>
      <vt:lpstr>tech 11-12B</vt:lpstr>
      <vt:lpstr>tech 13-14G</vt:lpstr>
      <vt:lpstr>tech 13-14B</vt:lpstr>
      <vt:lpstr>tech 15+G</vt:lpstr>
      <vt:lpstr>tech 15+B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Field</dc:creator>
  <cp:lastModifiedBy>Kent Chown</cp:lastModifiedBy>
  <dcterms:created xsi:type="dcterms:W3CDTF">2018-01-27T17:51:24Z</dcterms:created>
  <dcterms:modified xsi:type="dcterms:W3CDTF">2026-06-09T01:52:31Z</dcterms:modified>
</cp:coreProperties>
</file>